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400　歳出系\040　医療政策部\H30\00    公営企業関係\18_H29決算経営分析比較表\03_県回答\駐車場\"/>
    </mc:Choice>
  </mc:AlternateContent>
  <workbookProtection workbookAlgorithmName="SHA-512" workbookHashValue="WEGW2lh3XZ1vn/z8qtfG6HPJzZatkv76t5KJiVIjACEfNQG6DXc+3uXAqEFt2wmiU5pbXxLWJvaE+OUyuoepvg==" workbookSaltValue="BE1v3C7mHotecAvOrGL8s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IT76" i="4"/>
  <c r="CS51" i="4"/>
  <c r="HJ30" i="4"/>
  <c r="CS30" i="4"/>
  <c r="BZ76" i="4"/>
  <c r="MA51" i="4"/>
  <c r="C11" i="5"/>
  <c r="D11" i="5"/>
  <c r="E11" i="5"/>
  <c r="B11" i="5"/>
  <c r="BK76" i="4" l="1"/>
  <c r="LH51" i="4"/>
  <c r="IE76" i="4"/>
  <c r="BZ51" i="4"/>
  <c r="GQ30" i="4"/>
  <c r="BZ30" i="4"/>
  <c r="LT76" i="4"/>
  <c r="GQ51" i="4"/>
  <c r="LH30" i="4"/>
  <c r="BG30" i="4"/>
  <c r="LE76" i="4"/>
  <c r="FX51" i="4"/>
  <c r="KO30" i="4"/>
  <c r="HP76" i="4"/>
  <c r="AV76" i="4"/>
  <c r="KO51" i="4"/>
  <c r="BG51" i="4"/>
  <c r="FX30" i="4"/>
  <c r="HA76" i="4"/>
  <c r="AN51" i="4"/>
  <c r="FE30" i="4"/>
  <c r="AG76" i="4"/>
  <c r="KP76" i="4"/>
  <c r="FE51" i="4"/>
  <c r="JV30" i="4"/>
  <c r="AN30" i="4"/>
  <c r="JV51" i="4"/>
  <c r="KA76" i="4"/>
  <c r="EL51" i="4"/>
  <c r="JC30" i="4"/>
  <c r="JC51" i="4"/>
  <c r="GL76" i="4"/>
  <c r="U51" i="4"/>
  <c r="EL30" i="4"/>
  <c r="U30" i="4"/>
  <c r="R76"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<sst xmlns="http://schemas.openxmlformats.org/spreadsheetml/2006/main" count="287" uniqueCount="137">
  <si>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</si>
  <si>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</si>
  <si>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</si>
  <si>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</si>
  <si>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</si>
  <si>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</si>
  <si>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</si>
  <si>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</si>
  <si>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</si>
  <si>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</si>
  <si>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</si>
  <si>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</si>
  <si>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</si>
  <si>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</si>
  <si>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</si>
  <si>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</si>
  <si>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</si>
  <si>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</si>
  <si>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</si>
  <si>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</si>
  <si>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</si>
  <si>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</si>
  <si>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</si>
  <si>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</si>
  <si>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</si>
  <si>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</si>
  <si>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</si>
  <si>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</si>
  <si>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</si>
  <si>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</si>
  <si>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</si>
  <si>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</si>
  <si>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</si>
  <si>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</si>
  <si>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</si>
  <si>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</si>
  <si>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</si>
  <si>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</si>
  <si>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</si>
  <si>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</si>
  <si>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</si>
  <si>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</si>
  <si>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</si>
  <si>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</si>
  <si>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</si>
  <si>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</si>
  <si>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</si>
  <si>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</si>
  <si>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</si>
  <si>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</si>
  <si>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</si>
  <si>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</si>
  <si>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</si>
  <si>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</si>
  <si>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</si>
  <si>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</si>
  <si>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</si>
  <si>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</si>
  <si>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</si>
  <si>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</si>
  <si>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</si>
  <si>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</si>
  <si>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</si>
  <si>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</si>
  <si>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</si>
  <si>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</si>
  <si>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</si>
  <si>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</si>
  <si>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</si>
  <si>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</si>
  <si>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</si>
  <si>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</si>
  <si>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</si>
  <si>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</si>
  <si>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</si>
  <si>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</si>
  <si>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</si>
  <si>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</si>
  <si>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</si>
  <si>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</si>
  <si>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</si>
  <si>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</si>
  <si>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</si>
  <si>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</si>
  <si>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</si>
  <si>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</si>
  <si>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</si>
  <si>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</si>
  <si>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</si>
  <si>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</si>
  <si>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</si>
  <si>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</si>
  <si>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</si>
  <si>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</si>
  <si>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</si>
  <si>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</si>
  <si>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</si>
  <si>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</si>
  <si>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</si>
  <si>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</si>
  <si>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</si>
  <si>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</si>
  <si>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</si>
  <si>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</si>
  <si>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</si>
  <si>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</si>
  <si>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</si>
  <si>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</si>
  <si>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</si>
  <si>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</si>
  <si>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</si>
  <si>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</si>
  <si>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</si>
  <si>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</si>
  <si>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</si>
  <si>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奈良県</t>
  </si>
  <si>
    <t>大仏前観光自動車駐車場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</si>
  <si>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</si>
  <si>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</si>
  <si>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</si>
  <si>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</si>
  <si>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</si>
  <si>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</si>
  <si>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</si>
  <si>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</si>
  <si>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</si>
  <si>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</si>
  <si>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</si>
  <si>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</si>
  <si>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</si>
  <si>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</si>
  <si>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</si>
  <si>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</si>
  <si>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収益的収支比率は１００％を上回っており、単年度収支は黒字状態である。経年比較では、近年の外国人ツアーによるバス利用の増加に伴い、増加傾向となっている。
他会計補助金は受けておらず、一般会計に繰出しをしており、独立採算性を維持できている。
売上高ＧＯＰ比率は類似施設と比較しても高い数値であり、経年比較でも安定して継続できている。
ＥＢＩＴＤＡは類似施設と比較して非常に高く、経年比較では増加傾向である。</t>
    <rPh sb="0" eb="3">
      <t>シュウエキテキ</t>
    </rPh>
    <rPh sb="3" eb="5">
      <t>シュウシ</t>
    </rPh>
    <rPh sb="5" eb="7">
      <t>ヒリツ</t>
    </rPh>
    <rPh sb="13" eb="15">
      <t>ウワマワ</t>
    </rPh>
    <rPh sb="20" eb="23">
      <t>タンネンド</t>
    </rPh>
    <rPh sb="23" eb="25">
      <t>シュウシ</t>
    </rPh>
    <rPh sb="26" eb="28">
      <t>クロジ</t>
    </rPh>
    <rPh sb="28" eb="30">
      <t>ジョウタイ</t>
    </rPh>
    <rPh sb="34" eb="36">
      <t>ケイネン</t>
    </rPh>
    <rPh sb="36" eb="38">
      <t>ヒカク</t>
    </rPh>
    <rPh sb="41" eb="43">
      <t>キンネン</t>
    </rPh>
    <rPh sb="44" eb="46">
      <t>ガイコク</t>
    </rPh>
    <rPh sb="46" eb="47">
      <t>ジン</t>
    </rPh>
    <rPh sb="55" eb="57">
      <t>リヨウ</t>
    </rPh>
    <rPh sb="58" eb="60">
      <t>ゾウカ</t>
    </rPh>
    <rPh sb="61" eb="62">
      <t>トモナ</t>
    </rPh>
    <phoneticPr fontId="15"/>
  </si>
  <si>
    <t>敷地の地価は、周辺地価と同水準である。
企業債は既に償還している。施設の経過年数は大きいが、当面は施設改修の予定もなく、維持補修で対応する予定。</t>
    <rPh sb="0" eb="2">
      <t>シキチ</t>
    </rPh>
    <rPh sb="3" eb="5">
      <t>チカ</t>
    </rPh>
    <rPh sb="7" eb="9">
      <t>シュウヘン</t>
    </rPh>
    <rPh sb="9" eb="11">
      <t>チカ</t>
    </rPh>
    <rPh sb="12" eb="15">
      <t>ドウスイジュン</t>
    </rPh>
    <rPh sb="21" eb="23">
      <t>キギョウ</t>
    </rPh>
    <rPh sb="23" eb="24">
      <t>サイ</t>
    </rPh>
    <rPh sb="25" eb="26">
      <t>スデ</t>
    </rPh>
    <rPh sb="27" eb="29">
      <t>ショウカン</t>
    </rPh>
    <rPh sb="34" eb="36">
      <t>シセツ</t>
    </rPh>
    <rPh sb="37" eb="39">
      <t>ケイカ</t>
    </rPh>
    <rPh sb="39" eb="41">
      <t>ネンスウ</t>
    </rPh>
    <rPh sb="42" eb="43">
      <t>オオ</t>
    </rPh>
    <rPh sb="47" eb="49">
      <t>トウメン</t>
    </rPh>
    <rPh sb="50" eb="52">
      <t>シセツ</t>
    </rPh>
    <rPh sb="52" eb="54">
      <t>カイシュウ</t>
    </rPh>
    <rPh sb="55" eb="57">
      <t>ヨテイ</t>
    </rPh>
    <rPh sb="61" eb="63">
      <t>イジ</t>
    </rPh>
    <rPh sb="63" eb="65">
      <t>ホシュウ</t>
    </rPh>
    <rPh sb="66" eb="68">
      <t>タイオウ</t>
    </rPh>
    <rPh sb="70" eb="72">
      <t>ヨテイ</t>
    </rPh>
    <phoneticPr fontId="15"/>
  </si>
  <si>
    <t>稼働率は、当施設が東大寺や奈良公園といった集客施設と隣接していることもあり、類似施設と比較しても高い数値であり、外国人ツアーによるバス利用の増加もあり、経年比較ではやや増加傾向となっている。</t>
    <rPh sb="0" eb="2">
      <t>カドウ</t>
    </rPh>
    <rPh sb="5" eb="8">
      <t>トウシセツ</t>
    </rPh>
    <rPh sb="26" eb="28">
      <t>リンセツ</t>
    </rPh>
    <rPh sb="48" eb="49">
      <t>タカ</t>
    </rPh>
    <rPh sb="50" eb="52">
      <t>スウチ</t>
    </rPh>
    <rPh sb="56" eb="58">
      <t>ガイコク</t>
    </rPh>
    <phoneticPr fontId="15"/>
  </si>
  <si>
    <t>経営状況においては、類似施設を上回る数値であり、安定的に高い健全性を維持できている。
東大寺や奈良公園等の集客施設に隣接しているため、稼働率は高い数値を維持しているが、観光シーズンには渋滞が発生している。このため、奈良公園周辺の交通渋滞を緩和し、周遊環境の向上を図ることを目的として、県庁舎東側にバスターミナルを建設中であり、大仏前自動車駐車場の機能について見直しを行う予定である。</t>
    <rPh sb="18" eb="20">
      <t>スウチ</t>
    </rPh>
    <rPh sb="59" eb="61">
      <t>リンセツ</t>
    </rPh>
    <rPh sb="68" eb="71">
      <t>カドウリツ</t>
    </rPh>
    <rPh sb="72" eb="73">
      <t>タカ</t>
    </rPh>
    <rPh sb="74" eb="76">
      <t>スウチ</t>
    </rPh>
    <rPh sb="77" eb="79">
      <t>イジ</t>
    </rPh>
    <rPh sb="120" eb="122">
      <t>カンワ</t>
    </rPh>
    <rPh sb="124" eb="126">
      <t>シュウユウ</t>
    </rPh>
    <rPh sb="126" eb="128">
      <t>カンキョウ</t>
    </rPh>
    <rPh sb="129" eb="131">
      <t>コウジョウ</t>
    </rPh>
    <rPh sb="132" eb="133">
      <t>ハカ</t>
    </rPh>
    <rPh sb="137" eb="139">
      <t>モクテキ</t>
    </rPh>
    <rPh sb="143" eb="148">
      <t>ケンチョウシャヒガシガワ</t>
    </rPh>
    <rPh sb="159" eb="160">
      <t>チュウ</t>
    </rPh>
    <rPh sb="164" eb="167">
      <t>ダイブツマエ</t>
    </rPh>
    <rPh sb="167" eb="170">
      <t>ジドウシャ</t>
    </rPh>
    <rPh sb="172" eb="173">
      <t>バ</t>
    </rPh>
    <rPh sb="174" eb="176">
      <t>キノウ</t>
    </rPh>
    <rPh sb="180" eb="182">
      <t>ミナオ</t>
    </rPh>
    <rPh sb="184" eb="185">
      <t>オコナ</t>
    </rPh>
    <rPh sb="186" eb="188">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</si>
</sst>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256.2</c:v>
                </c:pt>
                <c:pt idx="1">
                  <c:v>272.2</c:v>
                </c:pt>
                <c:pt idx="2">
                  <c:v>331</c:v>
                </c:pt>
                <c:pt idx="3">
                  <c:v>326</c:v>
                </c:pt>
                <c:pt idx="4">
                  <c:v>381.9</c:v>
                </c:pt>
              </c:numCache>
            </c:numRef>
          </c:val>
          <c:extLst>
            <c:ext xmlns:c16="http://schemas.microsoft.com/office/drawing/2014/chart" uri="{C3380CC4-5D6E-409C-BE32-E72D297353CC}">
              <c16:uniqueId val="{00000000-2298-4209-A0EC-6F16453787AC}"/>
            </c:ext>
          </c:extLst>
        </c:ser>
        <c:dLbls>
          <c:showLegendKey val="0"/>
          <c:showVal val="0"/>
          <c:showCatName val="0"/>
          <c:showSerName val="0"/>
          <c:showPercent val="0"/>
          <c:showBubbleSize val="0"/>
        </c:dLbls>
        <c:gapWidth val="150"/>
        <c:axId val="237134472"/>
        <c:axId val="3629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2298-4209-A0EC-6F16453787AC}"/>
            </c:ext>
          </c:extLst>
        </c:ser>
        <c:dLbls>
          <c:showLegendKey val="0"/>
          <c:showVal val="0"/>
          <c:showCatName val="0"/>
          <c:showSerName val="0"/>
          <c:showPercent val="0"/>
          <c:showBubbleSize val="0"/>
        </c:dLbls>
        <c:marker val="1"/>
        <c:smooth val="0"/>
        <c:axId val="237134472"/>
        <c:axId val="362982688"/>
      </c:lineChart>
      <c:dateAx>
        <c:axId val="237134472"/>
        <c:scaling>
          <c:orientation val="minMax"/>
        </c:scaling>
        <c:delete val="1"/>
        <c:axPos val="b"/>
        <c:numFmt formatCode="ge" sourceLinked="1"/>
        <c:majorTickMark val="none"/>
        <c:minorTickMark val="none"/>
        <c:tickLblPos val="none"/>
        <c:crossAx val="362982688"/>
        <c:crosses val="autoZero"/>
        <c:auto val="1"/>
        <c:lblOffset val="100"/>
        <c:baseTimeUnit val="years"/>
      </c:dateAx>
      <c:valAx>
        <c:axId val="36298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13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6F-402B-ADCB-01D46F14B451}"/>
            </c:ext>
          </c:extLst>
        </c:ser>
        <c:dLbls>
          <c:showLegendKey val="0"/>
          <c:showVal val="0"/>
          <c:showCatName val="0"/>
          <c:showSerName val="0"/>
          <c:showPercent val="0"/>
          <c:showBubbleSize val="0"/>
        </c:dLbls>
        <c:gapWidth val="150"/>
        <c:axId val="364002408"/>
        <c:axId val="36416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AF6F-402B-ADCB-01D46F14B451}"/>
            </c:ext>
          </c:extLst>
        </c:ser>
        <c:dLbls>
          <c:showLegendKey val="0"/>
          <c:showVal val="0"/>
          <c:showCatName val="0"/>
          <c:showSerName val="0"/>
          <c:showPercent val="0"/>
          <c:showBubbleSize val="0"/>
        </c:dLbls>
        <c:marker val="1"/>
        <c:smooth val="0"/>
        <c:axId val="364002408"/>
        <c:axId val="364162072"/>
      </c:lineChart>
      <c:dateAx>
        <c:axId val="364002408"/>
        <c:scaling>
          <c:orientation val="minMax"/>
        </c:scaling>
        <c:delete val="1"/>
        <c:axPos val="b"/>
        <c:numFmt formatCode="ge" sourceLinked="1"/>
        <c:majorTickMark val="none"/>
        <c:minorTickMark val="none"/>
        <c:tickLblPos val="none"/>
        <c:crossAx val="364162072"/>
        <c:crosses val="autoZero"/>
        <c:auto val="1"/>
        <c:lblOffset val="100"/>
        <c:baseTimeUnit val="years"/>
      </c:dateAx>
      <c:valAx>
        <c:axId val="36416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0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2419-4EA7-9DF1-7EAF7FC91D1F}"/>
            </c:ext>
          </c:extLst>
        </c:ser>
        <c:dLbls>
          <c:showLegendKey val="0"/>
          <c:showVal val="0"/>
          <c:showCatName val="0"/>
          <c:showSerName val="0"/>
          <c:showPercent val="0"/>
          <c:showBubbleSize val="0"/>
        </c:dLbls>
        <c:gapWidth val="150"/>
        <c:axId val="364475664"/>
        <c:axId val="364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419-4EA7-9DF1-7EAF7FC91D1F}"/>
            </c:ext>
          </c:extLst>
        </c:ser>
        <c:dLbls>
          <c:showLegendKey val="0"/>
          <c:showVal val="0"/>
          <c:showCatName val="0"/>
          <c:showSerName val="0"/>
          <c:showPercent val="0"/>
          <c:showBubbleSize val="0"/>
        </c:dLbls>
        <c:marker val="1"/>
        <c:smooth val="0"/>
        <c:axId val="364475664"/>
        <c:axId val="364474880"/>
      </c:lineChart>
      <c:dateAx>
        <c:axId val="364475664"/>
        <c:scaling>
          <c:orientation val="minMax"/>
        </c:scaling>
        <c:delete val="1"/>
        <c:axPos val="b"/>
        <c:numFmt formatCode="ge" sourceLinked="1"/>
        <c:majorTickMark val="none"/>
        <c:minorTickMark val="none"/>
        <c:tickLblPos val="none"/>
        <c:crossAx val="364474880"/>
        <c:crosses val="autoZero"/>
        <c:auto val="1"/>
        <c:lblOffset val="100"/>
        <c:baseTimeUnit val="years"/>
      </c:dateAx>
      <c:valAx>
        <c:axId val="36447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7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52CC-4FDE-A0E1-F1C611C34971}"/>
            </c:ext>
          </c:extLst>
        </c:ser>
        <c:dLbls>
          <c:showLegendKey val="0"/>
          <c:showVal val="0"/>
          <c:showCatName val="0"/>
          <c:showSerName val="0"/>
          <c:showPercent val="0"/>
          <c:showBubbleSize val="0"/>
        </c:dLbls>
        <c:gapWidth val="150"/>
        <c:axId val="364473704"/>
        <c:axId val="36447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CC-4FDE-A0E1-F1C611C34971}"/>
            </c:ext>
          </c:extLst>
        </c:ser>
        <c:dLbls>
          <c:showLegendKey val="0"/>
          <c:showVal val="0"/>
          <c:showCatName val="0"/>
          <c:showSerName val="0"/>
          <c:showPercent val="0"/>
          <c:showBubbleSize val="0"/>
        </c:dLbls>
        <c:marker val="1"/>
        <c:smooth val="0"/>
        <c:axId val="364473704"/>
        <c:axId val="364472920"/>
      </c:lineChart>
      <c:dateAx>
        <c:axId val="364473704"/>
        <c:scaling>
          <c:orientation val="minMax"/>
        </c:scaling>
        <c:delete val="1"/>
        <c:axPos val="b"/>
        <c:numFmt formatCode="ge" sourceLinked="1"/>
        <c:majorTickMark val="none"/>
        <c:minorTickMark val="none"/>
        <c:tickLblPos val="none"/>
        <c:crossAx val="364472920"/>
        <c:crosses val="autoZero"/>
        <c:auto val="1"/>
        <c:lblOffset val="100"/>
        <c:baseTimeUnit val="years"/>
      </c:dateAx>
      <c:valAx>
        <c:axId val="36447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7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D9-42A3-847F-AD114F80A0BF}"/>
            </c:ext>
          </c:extLst>
        </c:ser>
        <c:dLbls>
          <c:showLegendKey val="0"/>
          <c:showVal val="0"/>
          <c:showCatName val="0"/>
          <c:showSerName val="0"/>
          <c:showPercent val="0"/>
          <c:showBubbleSize val="0"/>
        </c:dLbls>
        <c:gapWidth val="150"/>
        <c:axId val="364316784"/>
        <c:axId val="3643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45D9-42A3-847F-AD114F80A0BF}"/>
            </c:ext>
          </c:extLst>
        </c:ser>
        <c:dLbls>
          <c:showLegendKey val="0"/>
          <c:showVal val="0"/>
          <c:showCatName val="0"/>
          <c:showSerName val="0"/>
          <c:showPercent val="0"/>
          <c:showBubbleSize val="0"/>
        </c:dLbls>
        <c:marker val="1"/>
        <c:smooth val="0"/>
        <c:axId val="364316784"/>
        <c:axId val="364316000"/>
      </c:lineChart>
      <c:dateAx>
        <c:axId val="364316784"/>
        <c:scaling>
          <c:orientation val="minMax"/>
        </c:scaling>
        <c:delete val="1"/>
        <c:axPos val="b"/>
        <c:numFmt formatCode="ge" sourceLinked="1"/>
        <c:majorTickMark val="none"/>
        <c:minorTickMark val="none"/>
        <c:tickLblPos val="none"/>
        <c:crossAx val="364316000"/>
        <c:crosses val="autoZero"/>
        <c:auto val="1"/>
        <c:lblOffset val="100"/>
        <c:baseTimeUnit val="years"/>
      </c:dateAx>
      <c:valAx>
        <c:axId val="36431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31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247-4574-A370-BDB9A18AB295}"/>
            </c:ext>
          </c:extLst>
        </c:ser>
        <c:dLbls>
          <c:showLegendKey val="0"/>
          <c:showVal val="0"/>
          <c:showCatName val="0"/>
          <c:showSerName val="0"/>
          <c:showPercent val="0"/>
          <c:showBubbleSize val="0"/>
        </c:dLbls>
        <c:gapWidth val="150"/>
        <c:axId val="364319136"/>
        <c:axId val="36431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5247-4574-A370-BDB9A18AB295}"/>
            </c:ext>
          </c:extLst>
        </c:ser>
        <c:dLbls>
          <c:showLegendKey val="0"/>
          <c:showVal val="0"/>
          <c:showCatName val="0"/>
          <c:showSerName val="0"/>
          <c:showPercent val="0"/>
          <c:showBubbleSize val="0"/>
        </c:dLbls>
        <c:marker val="1"/>
        <c:smooth val="0"/>
        <c:axId val="364319136"/>
        <c:axId val="364319528"/>
      </c:lineChart>
      <c:dateAx>
        <c:axId val="364319136"/>
        <c:scaling>
          <c:orientation val="minMax"/>
        </c:scaling>
        <c:delete val="1"/>
        <c:axPos val="b"/>
        <c:numFmt formatCode="ge" sourceLinked="1"/>
        <c:majorTickMark val="none"/>
        <c:minorTickMark val="none"/>
        <c:tickLblPos val="none"/>
        <c:crossAx val="364319528"/>
        <c:crosses val="autoZero"/>
        <c:auto val="1"/>
        <c:lblOffset val="100"/>
        <c:baseTimeUnit val="years"/>
      </c:dateAx>
      <c:valAx>
        <c:axId val="364319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3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245.3</c:v>
                </c:pt>
                <c:pt idx="1">
                  <c:v>224.2</c:v>
                </c:pt>
                <c:pt idx="2">
                  <c:v>261.10000000000002</c:v>
                </c:pt>
                <c:pt idx="3">
                  <c:v>265.3</c:v>
                </c:pt>
                <c:pt idx="4">
                  <c:v>268.39999999999998</c:v>
                </c:pt>
              </c:numCache>
            </c:numRef>
          </c:val>
          <c:extLst>
            <c:ext xmlns:c16="http://schemas.microsoft.com/office/drawing/2014/chart" uri="{C3380CC4-5D6E-409C-BE32-E72D297353CC}">
              <c16:uniqueId val="{00000000-B54E-4464-9377-00567E66488E}"/>
            </c:ext>
          </c:extLst>
        </c:ser>
        <c:dLbls>
          <c:showLegendKey val="0"/>
          <c:showVal val="0"/>
          <c:showCatName val="0"/>
          <c:showSerName val="0"/>
          <c:showPercent val="0"/>
          <c:showBubbleSize val="0"/>
        </c:dLbls>
        <c:gapWidth val="150"/>
        <c:axId val="364317176"/>
        <c:axId val="36431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B54E-4464-9377-00567E66488E}"/>
            </c:ext>
          </c:extLst>
        </c:ser>
        <c:dLbls>
          <c:showLegendKey val="0"/>
          <c:showVal val="0"/>
          <c:showCatName val="0"/>
          <c:showSerName val="0"/>
          <c:showPercent val="0"/>
          <c:showBubbleSize val="0"/>
        </c:dLbls>
        <c:marker val="1"/>
        <c:smooth val="0"/>
        <c:axId val="364317176"/>
        <c:axId val="364317960"/>
      </c:lineChart>
      <c:dateAx>
        <c:axId val="364317176"/>
        <c:scaling>
          <c:orientation val="minMax"/>
        </c:scaling>
        <c:delete val="1"/>
        <c:axPos val="b"/>
        <c:numFmt formatCode="ge" sourceLinked="1"/>
        <c:majorTickMark val="none"/>
        <c:minorTickMark val="none"/>
        <c:tickLblPos val="none"/>
        <c:crossAx val="364317960"/>
        <c:crosses val="autoZero"/>
        <c:auto val="1"/>
        <c:lblOffset val="100"/>
        <c:baseTimeUnit val="years"/>
      </c:dateAx>
      <c:valAx>
        <c:axId val="36431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31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69.7</c:v>
                </c:pt>
                <c:pt idx="1">
                  <c:v>70</c:v>
                </c:pt>
                <c:pt idx="2">
                  <c:v>81.099999999999994</c:v>
                </c:pt>
                <c:pt idx="3">
                  <c:v>81.400000000000006</c:v>
                </c:pt>
                <c:pt idx="4">
                  <c:v>83.7</c:v>
                </c:pt>
              </c:numCache>
            </c:numRef>
          </c:val>
          <c:extLst>
            <c:ext xmlns:c16="http://schemas.microsoft.com/office/drawing/2014/chart" uri="{C3380CC4-5D6E-409C-BE32-E72D297353CC}">
              <c16:uniqueId val="{00000000-3BD0-40CF-AA3B-A31B20DF2D50}"/>
            </c:ext>
          </c:extLst>
        </c:ser>
        <c:dLbls>
          <c:showLegendKey val="0"/>
          <c:showVal val="0"/>
          <c:showCatName val="0"/>
          <c:showSerName val="0"/>
          <c:showPercent val="0"/>
          <c:showBubbleSize val="0"/>
        </c:dLbls>
        <c:gapWidth val="150"/>
        <c:axId val="364315216"/>
        <c:axId val="3643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3BD0-40CF-AA3B-A31B20DF2D50}"/>
            </c:ext>
          </c:extLst>
        </c:ser>
        <c:dLbls>
          <c:showLegendKey val="0"/>
          <c:showVal val="0"/>
          <c:showCatName val="0"/>
          <c:showSerName val="0"/>
          <c:showPercent val="0"/>
          <c:showBubbleSize val="0"/>
        </c:dLbls>
        <c:marker val="1"/>
        <c:smooth val="0"/>
        <c:axId val="364315216"/>
        <c:axId val="364315608"/>
      </c:lineChart>
      <c:dateAx>
        <c:axId val="364315216"/>
        <c:scaling>
          <c:orientation val="minMax"/>
        </c:scaling>
        <c:delete val="1"/>
        <c:axPos val="b"/>
        <c:numFmt formatCode="ge" sourceLinked="1"/>
        <c:majorTickMark val="none"/>
        <c:minorTickMark val="none"/>
        <c:tickLblPos val="none"/>
        <c:crossAx val="364315608"/>
        <c:crosses val="autoZero"/>
        <c:auto val="1"/>
        <c:lblOffset val="100"/>
        <c:baseTimeUnit val="years"/>
      </c:dateAx>
      <c:valAx>
        <c:axId val="36431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31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40125</c:v>
                </c:pt>
                <c:pt idx="1">
                  <c:v>42837</c:v>
                </c:pt>
                <c:pt idx="2">
                  <c:v>69219</c:v>
                </c:pt>
                <c:pt idx="3">
                  <c:v>74955</c:v>
                </c:pt>
                <c:pt idx="4">
                  <c:v>95510</c:v>
                </c:pt>
              </c:numCache>
            </c:numRef>
          </c:val>
          <c:extLst>
            <c:ext xmlns:c16="http://schemas.microsoft.com/office/drawing/2014/chart" uri="{C3380CC4-5D6E-409C-BE32-E72D297353CC}">
              <c16:uniqueId val="{00000000-057D-4562-8A4D-E1CF31F98F65}"/>
            </c:ext>
          </c:extLst>
        </c:ser>
        <c:dLbls>
          <c:showLegendKey val="0"/>
          <c:showVal val="0"/>
          <c:showCatName val="0"/>
          <c:showSerName val="0"/>
          <c:showPercent val="0"/>
          <c:showBubbleSize val="0"/>
        </c:dLbls>
        <c:gapWidth val="150"/>
        <c:axId val="364320312"/>
        <c:axId val="36431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057D-4562-8A4D-E1CF31F98F65}"/>
            </c:ext>
          </c:extLst>
        </c:ser>
        <c:dLbls>
          <c:showLegendKey val="0"/>
          <c:showVal val="0"/>
          <c:showCatName val="0"/>
          <c:showSerName val="0"/>
          <c:showPercent val="0"/>
          <c:showBubbleSize val="0"/>
        </c:dLbls>
        <c:marker val="1"/>
        <c:smooth val="0"/>
        <c:axId val="364320312"/>
        <c:axId val="364318744"/>
      </c:lineChart>
      <c:dateAx>
        <c:axId val="364320312"/>
        <c:scaling>
          <c:orientation val="minMax"/>
        </c:scaling>
        <c:delete val="1"/>
        <c:axPos val="b"/>
        <c:numFmt formatCode="ge" sourceLinked="1"/>
        <c:majorTickMark val="none"/>
        <c:minorTickMark val="none"/>
        <c:tickLblPos val="none"/>
        <c:crossAx val="364318744"/>
        <c:crosses val="autoZero"/>
        <c:auto val="1"/>
        <c:lblOffset val="100"/>
        <c:baseTimeUnit val="years"/>
      </c:dateAx>
      <c:valAx>
        <c:axId val="364318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32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55" zoomScaleNormal="100" zoomScaleSheetLayoutView="70" workbookViewId="0">
      <selection activeCell="ML59" sqref="ML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奈良県　大仏前観光自動車駐車場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9657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60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95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256.2</v>
      </c>
      <c r="V31" s="110"/>
      <c r="W31" s="110"/>
      <c r="X31" s="110"/>
      <c r="Y31" s="110"/>
      <c r="Z31" s="110"/>
      <c r="AA31" s="110"/>
      <c r="AB31" s="110"/>
      <c r="AC31" s="110"/>
      <c r="AD31" s="110"/>
      <c r="AE31" s="110"/>
      <c r="AF31" s="110"/>
      <c r="AG31" s="110"/>
      <c r="AH31" s="110"/>
      <c r="AI31" s="110"/>
      <c r="AJ31" s="110"/>
      <c r="AK31" s="110"/>
      <c r="AL31" s="110"/>
      <c r="AM31" s="110"/>
      <c r="AN31" s="110">
        <f>データ!Z7</f>
        <v>272.2</v>
      </c>
      <c r="AO31" s="110"/>
      <c r="AP31" s="110"/>
      <c r="AQ31" s="110"/>
      <c r="AR31" s="110"/>
      <c r="AS31" s="110"/>
      <c r="AT31" s="110"/>
      <c r="AU31" s="110"/>
      <c r="AV31" s="110"/>
      <c r="AW31" s="110"/>
      <c r="AX31" s="110"/>
      <c r="AY31" s="110"/>
      <c r="AZ31" s="110"/>
      <c r="BA31" s="110"/>
      <c r="BB31" s="110"/>
      <c r="BC31" s="110"/>
      <c r="BD31" s="110"/>
      <c r="BE31" s="110"/>
      <c r="BF31" s="110"/>
      <c r="BG31" s="110">
        <f>データ!AA7</f>
        <v>331</v>
      </c>
      <c r="BH31" s="110"/>
      <c r="BI31" s="110"/>
      <c r="BJ31" s="110"/>
      <c r="BK31" s="110"/>
      <c r="BL31" s="110"/>
      <c r="BM31" s="110"/>
      <c r="BN31" s="110"/>
      <c r="BO31" s="110"/>
      <c r="BP31" s="110"/>
      <c r="BQ31" s="110"/>
      <c r="BR31" s="110"/>
      <c r="BS31" s="110"/>
      <c r="BT31" s="110"/>
      <c r="BU31" s="110"/>
      <c r="BV31" s="110"/>
      <c r="BW31" s="110"/>
      <c r="BX31" s="110"/>
      <c r="BY31" s="110"/>
      <c r="BZ31" s="110">
        <f>データ!AB7</f>
        <v>326</v>
      </c>
      <c r="CA31" s="110"/>
      <c r="CB31" s="110"/>
      <c r="CC31" s="110"/>
      <c r="CD31" s="110"/>
      <c r="CE31" s="110"/>
      <c r="CF31" s="110"/>
      <c r="CG31" s="110"/>
      <c r="CH31" s="110"/>
      <c r="CI31" s="110"/>
      <c r="CJ31" s="110"/>
      <c r="CK31" s="110"/>
      <c r="CL31" s="110"/>
      <c r="CM31" s="110"/>
      <c r="CN31" s="110"/>
      <c r="CO31" s="110"/>
      <c r="CP31" s="110"/>
      <c r="CQ31" s="110"/>
      <c r="CR31" s="110"/>
      <c r="CS31" s="110">
        <f>データ!AC7</f>
        <v>381.9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245.3</v>
      </c>
      <c r="JD31" s="81"/>
      <c r="JE31" s="81"/>
      <c r="JF31" s="81"/>
      <c r="JG31" s="81"/>
      <c r="JH31" s="81"/>
      <c r="JI31" s="81"/>
      <c r="JJ31" s="81"/>
      <c r="JK31" s="81"/>
      <c r="JL31" s="81"/>
      <c r="JM31" s="81"/>
      <c r="JN31" s="81"/>
      <c r="JO31" s="81"/>
      <c r="JP31" s="81"/>
      <c r="JQ31" s="81"/>
      <c r="JR31" s="81"/>
      <c r="JS31" s="81"/>
      <c r="JT31" s="81"/>
      <c r="JU31" s="82"/>
      <c r="JV31" s="80">
        <f>データ!DL7</f>
        <v>224.2</v>
      </c>
      <c r="JW31" s="81"/>
      <c r="JX31" s="81"/>
      <c r="JY31" s="81"/>
      <c r="JZ31" s="81"/>
      <c r="KA31" s="81"/>
      <c r="KB31" s="81"/>
      <c r="KC31" s="81"/>
      <c r="KD31" s="81"/>
      <c r="KE31" s="81"/>
      <c r="KF31" s="81"/>
      <c r="KG31" s="81"/>
      <c r="KH31" s="81"/>
      <c r="KI31" s="81"/>
      <c r="KJ31" s="81"/>
      <c r="KK31" s="81"/>
      <c r="KL31" s="81"/>
      <c r="KM31" s="81"/>
      <c r="KN31" s="82"/>
      <c r="KO31" s="80">
        <f>データ!DM7</f>
        <v>261.10000000000002</v>
      </c>
      <c r="KP31" s="81"/>
      <c r="KQ31" s="81"/>
      <c r="KR31" s="81"/>
      <c r="KS31" s="81"/>
      <c r="KT31" s="81"/>
      <c r="KU31" s="81"/>
      <c r="KV31" s="81"/>
      <c r="KW31" s="81"/>
      <c r="KX31" s="81"/>
      <c r="KY31" s="81"/>
      <c r="KZ31" s="81"/>
      <c r="LA31" s="81"/>
      <c r="LB31" s="81"/>
      <c r="LC31" s="81"/>
      <c r="LD31" s="81"/>
      <c r="LE31" s="81"/>
      <c r="LF31" s="81"/>
      <c r="LG31" s="82"/>
      <c r="LH31" s="80">
        <f>データ!DN7</f>
        <v>265.3</v>
      </c>
      <c r="LI31" s="81"/>
      <c r="LJ31" s="81"/>
      <c r="LK31" s="81"/>
      <c r="LL31" s="81"/>
      <c r="LM31" s="81"/>
      <c r="LN31" s="81"/>
      <c r="LO31" s="81"/>
      <c r="LP31" s="81"/>
      <c r="LQ31" s="81"/>
      <c r="LR31" s="81"/>
      <c r="LS31" s="81"/>
      <c r="LT31" s="81"/>
      <c r="LU31" s="81"/>
      <c r="LV31" s="81"/>
      <c r="LW31" s="81"/>
      <c r="LX31" s="81"/>
      <c r="LY31" s="81"/>
      <c r="LZ31" s="82"/>
      <c r="MA31" s="80">
        <f>データ!DO7</f>
        <v>268.39999999999998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69.7</v>
      </c>
      <c r="EM52" s="110"/>
      <c r="EN52" s="110"/>
      <c r="EO52" s="110"/>
      <c r="EP52" s="110"/>
      <c r="EQ52" s="110"/>
      <c r="ER52" s="110"/>
      <c r="ES52" s="110"/>
      <c r="ET52" s="110"/>
      <c r="EU52" s="110"/>
      <c r="EV52" s="110"/>
      <c r="EW52" s="110"/>
      <c r="EX52" s="110"/>
      <c r="EY52" s="110"/>
      <c r="EZ52" s="110"/>
      <c r="FA52" s="110"/>
      <c r="FB52" s="110"/>
      <c r="FC52" s="110"/>
      <c r="FD52" s="110"/>
      <c r="FE52" s="110">
        <f>データ!BG7</f>
        <v>70</v>
      </c>
      <c r="FF52" s="110"/>
      <c r="FG52" s="110"/>
      <c r="FH52" s="110"/>
      <c r="FI52" s="110"/>
      <c r="FJ52" s="110"/>
      <c r="FK52" s="110"/>
      <c r="FL52" s="110"/>
      <c r="FM52" s="110"/>
      <c r="FN52" s="110"/>
      <c r="FO52" s="110"/>
      <c r="FP52" s="110"/>
      <c r="FQ52" s="110"/>
      <c r="FR52" s="110"/>
      <c r="FS52" s="110"/>
      <c r="FT52" s="110"/>
      <c r="FU52" s="110"/>
      <c r="FV52" s="110"/>
      <c r="FW52" s="110"/>
      <c r="FX52" s="110">
        <f>データ!BH7</f>
        <v>81.099999999999994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81.400000000000006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83.7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40125</v>
      </c>
      <c r="JD52" s="109"/>
      <c r="JE52" s="109"/>
      <c r="JF52" s="109"/>
      <c r="JG52" s="109"/>
      <c r="JH52" s="109"/>
      <c r="JI52" s="109"/>
      <c r="JJ52" s="109"/>
      <c r="JK52" s="109"/>
      <c r="JL52" s="109"/>
      <c r="JM52" s="109"/>
      <c r="JN52" s="109"/>
      <c r="JO52" s="109"/>
      <c r="JP52" s="109"/>
      <c r="JQ52" s="109"/>
      <c r="JR52" s="109"/>
      <c r="JS52" s="109"/>
      <c r="JT52" s="109"/>
      <c r="JU52" s="109"/>
      <c r="JV52" s="109">
        <f>データ!BR7</f>
        <v>42837</v>
      </c>
      <c r="JW52" s="109"/>
      <c r="JX52" s="109"/>
      <c r="JY52" s="109"/>
      <c r="JZ52" s="109"/>
      <c r="KA52" s="109"/>
      <c r="KB52" s="109"/>
      <c r="KC52" s="109"/>
      <c r="KD52" s="109"/>
      <c r="KE52" s="109"/>
      <c r="KF52" s="109"/>
      <c r="KG52" s="109"/>
      <c r="KH52" s="109"/>
      <c r="KI52" s="109"/>
      <c r="KJ52" s="109"/>
      <c r="KK52" s="109"/>
      <c r="KL52" s="109"/>
      <c r="KM52" s="109"/>
      <c r="KN52" s="109"/>
      <c r="KO52" s="109">
        <f>データ!BS7</f>
        <v>69219</v>
      </c>
      <c r="KP52" s="109"/>
      <c r="KQ52" s="109"/>
      <c r="KR52" s="109"/>
      <c r="KS52" s="109"/>
      <c r="KT52" s="109"/>
      <c r="KU52" s="109"/>
      <c r="KV52" s="109"/>
      <c r="KW52" s="109"/>
      <c r="KX52" s="109"/>
      <c r="KY52" s="109"/>
      <c r="KZ52" s="109"/>
      <c r="LA52" s="109"/>
      <c r="LB52" s="109"/>
      <c r="LC52" s="109"/>
      <c r="LD52" s="109"/>
      <c r="LE52" s="109"/>
      <c r="LF52" s="109"/>
      <c r="LG52" s="109"/>
      <c r="LH52" s="109">
        <f>データ!BT7</f>
        <v>74955</v>
      </c>
      <c r="LI52" s="109"/>
      <c r="LJ52" s="109"/>
      <c r="LK52" s="109"/>
      <c r="LL52" s="109"/>
      <c r="LM52" s="109"/>
      <c r="LN52" s="109"/>
      <c r="LO52" s="109"/>
      <c r="LP52" s="109"/>
      <c r="LQ52" s="109"/>
      <c r="LR52" s="109"/>
      <c r="LS52" s="109"/>
      <c r="LT52" s="109"/>
      <c r="LU52" s="109"/>
      <c r="LV52" s="109"/>
      <c r="LW52" s="109"/>
      <c r="LX52" s="109"/>
      <c r="LY52" s="109"/>
      <c r="LZ52" s="109"/>
      <c r="MA52" s="109">
        <f>データ!BU7</f>
        <v>95510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94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HjyvAYpsMBNwg9SqZ1AqXW6r/IZgm3PNhJvE65Vt/9Haw1xHOiXmeWGHnWmLhpH2ahe8IHkY7PC1wZAJ63ANA==" saltValue="wqXTQR1zv2C/3FVT/lt+3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290009</v>
      </c>
      <c r="D6" s="60">
        <f t="shared" si="1"/>
        <v>47</v>
      </c>
      <c r="E6" s="60">
        <f t="shared" si="1"/>
        <v>14</v>
      </c>
      <c r="F6" s="60">
        <f t="shared" si="1"/>
        <v>0</v>
      </c>
      <c r="G6" s="60">
        <f t="shared" si="1"/>
        <v>2</v>
      </c>
      <c r="H6" s="60" t="str">
        <f>SUBSTITUTE(H8,"　","")</f>
        <v>奈良県</v>
      </c>
      <c r="I6" s="60" t="str">
        <f t="shared" si="1"/>
        <v>大仏前観光自動車駐車場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60</v>
      </c>
      <c r="S6" s="62" t="str">
        <f t="shared" si="1"/>
        <v>公共施設</v>
      </c>
      <c r="T6" s="62" t="str">
        <f t="shared" si="1"/>
        <v>無</v>
      </c>
      <c r="U6" s="63">
        <f t="shared" si="1"/>
        <v>9657</v>
      </c>
      <c r="V6" s="63">
        <f t="shared" si="1"/>
        <v>95</v>
      </c>
      <c r="W6" s="63">
        <f t="shared" si="1"/>
        <v>2500</v>
      </c>
      <c r="X6" s="62" t="str">
        <f t="shared" si="1"/>
        <v>導入なし</v>
      </c>
      <c r="Y6" s="64">
        <f>IF(Y8="-",NA(),Y8)</f>
        <v>256.2</v>
      </c>
      <c r="Z6" s="64">
        <f t="shared" ref="Z6:AH6" si="2">IF(Z8="-",NA(),Z8)</f>
        <v>272.2</v>
      </c>
      <c r="AA6" s="64">
        <f t="shared" si="2"/>
        <v>331</v>
      </c>
      <c r="AB6" s="64">
        <f t="shared" si="2"/>
        <v>326</v>
      </c>
      <c r="AC6" s="64">
        <f t="shared" si="2"/>
        <v>381.9</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69.7</v>
      </c>
      <c r="BG6" s="64">
        <f t="shared" ref="BG6:BO6" si="5">IF(BG8="-",NA(),BG8)</f>
        <v>70</v>
      </c>
      <c r="BH6" s="64">
        <f t="shared" si="5"/>
        <v>81.099999999999994</v>
      </c>
      <c r="BI6" s="64">
        <f t="shared" si="5"/>
        <v>81.400000000000006</v>
      </c>
      <c r="BJ6" s="64">
        <f t="shared" si="5"/>
        <v>83.7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40125</v>
      </c>
      <c r="BR6" s="65">
        <f t="shared" ref="BR6:BZ6" si="6">IF(BR8="-",NA(),BR8)</f>
        <v>42837</v>
      </c>
      <c r="BS6" s="65">
        <f t="shared" si="6"/>
        <v>69219</v>
      </c>
      <c r="BT6" s="65">
        <f t="shared" si="6"/>
        <v>74955</v>
      </c>
      <c r="BU6" s="65">
        <f t="shared" si="6"/>
        <v>95510</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110</v>
      </c>
      <c r="CM6" s="63">
        <f t="shared" ref="CM6:CN6" si="7">CM8</f>
        <v>94</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245.3</v>
      </c>
      <c r="DL6" s="64">
        <f t="shared" ref="DL6:DT6" si="9">IF(DL8="-",NA(),DL8)</f>
        <v>224.2</v>
      </c>
      <c r="DM6" s="64">
        <f t="shared" si="9"/>
        <v>261.10000000000002</v>
      </c>
      <c r="DN6" s="64">
        <f t="shared" si="9"/>
        <v>265.3</v>
      </c>
      <c r="DO6" s="64">
        <f t="shared" si="9"/>
        <v>268.39999999999998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112</v>
      </c>
      <c r="B7" s="60">
        <f t="shared" ref="B7:X7" si="10">B8</f>
        <v>2017</v>
      </c>
      <c r="C7" s="60">
        <f t="shared" si="10"/>
        <v>290009</v>
      </c>
      <c r="D7" s="60">
        <f t="shared" si="10"/>
        <v>47</v>
      </c>
      <c r="E7" s="60">
        <f t="shared" si="10"/>
        <v>14</v>
      </c>
      <c r="F7" s="60">
        <f t="shared" si="10"/>
        <v>0</v>
      </c>
      <c r="G7" s="60">
        <f t="shared" si="10"/>
        <v>2</v>
      </c>
      <c r="H7" s="60" t="str">
        <f t="shared" si="10"/>
        <v>奈良県</v>
      </c>
      <c r="I7" s="60" t="str">
        <f t="shared" si="10"/>
        <v>大仏前観光自動車駐車場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60</v>
      </c>
      <c r="S7" s="62" t="str">
        <f t="shared" si="10"/>
        <v>公共施設</v>
      </c>
      <c r="T7" s="62" t="str">
        <f t="shared" si="10"/>
        <v>無</v>
      </c>
      <c r="U7" s="63">
        <f t="shared" si="10"/>
        <v>9657</v>
      </c>
      <c r="V7" s="63">
        <f t="shared" si="10"/>
        <v>95</v>
      </c>
      <c r="W7" s="63">
        <f t="shared" si="10"/>
        <v>2500</v>
      </c>
      <c r="X7" s="62" t="str">
        <f t="shared" si="10"/>
        <v>導入なし</v>
      </c>
      <c r="Y7" s="64">
        <f>Y8</f>
        <v>256.2</v>
      </c>
      <c r="Z7" s="64">
        <f t="shared" ref="Z7:AH7" si="11">Z8</f>
        <v>272.2</v>
      </c>
      <c r="AA7" s="64">
        <f t="shared" si="11"/>
        <v>331</v>
      </c>
      <c r="AB7" s="64">
        <f t="shared" si="11"/>
        <v>326</v>
      </c>
      <c r="AC7" s="64">
        <f t="shared" si="11"/>
        <v>381.9</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69.7</v>
      </c>
      <c r="BG7" s="64">
        <f t="shared" ref="BG7:BO7" si="14">BG8</f>
        <v>70</v>
      </c>
      <c r="BH7" s="64">
        <f t="shared" si="14"/>
        <v>81.099999999999994</v>
      </c>
      <c r="BI7" s="64">
        <f t="shared" si="14"/>
        <v>81.400000000000006</v>
      </c>
      <c r="BJ7" s="64">
        <f t="shared" si="14"/>
        <v>83.7</v>
      </c>
      <c r="BK7" s="64">
        <f t="shared" si="14"/>
        <v>32.1</v>
      </c>
      <c r="BL7" s="64">
        <f t="shared" si="14"/>
        <v>32.299999999999997</v>
      </c>
      <c r="BM7" s="64">
        <f t="shared" si="14"/>
        <v>33.4</v>
      </c>
      <c r="BN7" s="64">
        <f t="shared" si="14"/>
        <v>32.299999999999997</v>
      </c>
      <c r="BO7" s="64">
        <f t="shared" si="14"/>
        <v>22.3</v>
      </c>
      <c r="BP7" s="61"/>
      <c r="BQ7" s="65">
        <f>BQ8</f>
        <v>40125</v>
      </c>
      <c r="BR7" s="65">
        <f t="shared" ref="BR7:BZ7" si="15">BR8</f>
        <v>42837</v>
      </c>
      <c r="BS7" s="65">
        <f t="shared" si="15"/>
        <v>69219</v>
      </c>
      <c r="BT7" s="65">
        <f t="shared" si="15"/>
        <v>74955</v>
      </c>
      <c r="BU7" s="65">
        <f t="shared" si="15"/>
        <v>95510</v>
      </c>
      <c r="BV7" s="65">
        <f t="shared" si="15"/>
        <v>7652</v>
      </c>
      <c r="BW7" s="65">
        <f t="shared" si="15"/>
        <v>7497</v>
      </c>
      <c r="BX7" s="65">
        <f t="shared" si="15"/>
        <v>9663</v>
      </c>
      <c r="BY7" s="65">
        <f t="shared" si="15"/>
        <v>9019</v>
      </c>
      <c r="BZ7" s="65">
        <f t="shared" si="15"/>
        <v>8406</v>
      </c>
      <c r="CA7" s="63"/>
      <c r="CB7" s="64" t="s">
        <v>113</v>
      </c>
      <c r="CC7" s="64" t="s">
        <v>113</v>
      </c>
      <c r="CD7" s="64" t="s">
        <v>113</v>
      </c>
      <c r="CE7" s="64" t="s">
        <v>113</v>
      </c>
      <c r="CF7" s="64" t="s">
        <v>113</v>
      </c>
      <c r="CG7" s="64" t="s">
        <v>113</v>
      </c>
      <c r="CH7" s="64" t="s">
        <v>113</v>
      </c>
      <c r="CI7" s="64" t="s">
        <v>113</v>
      </c>
      <c r="CJ7" s="64" t="s">
        <v>113</v>
      </c>
      <c r="CK7" s="64" t="s">
        <v>110</v>
      </c>
      <c r="CL7" s="61"/>
      <c r="CM7" s="63">
        <f>CM8</f>
        <v>94</v>
      </c>
      <c r="CN7" s="63">
        <f>CN8</f>
        <v>0</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245.3</v>
      </c>
      <c r="DL7" s="64">
        <f t="shared" ref="DL7:DT7" si="17">DL8</f>
        <v>224.2</v>
      </c>
      <c r="DM7" s="64">
        <f t="shared" si="17"/>
        <v>261.10000000000002</v>
      </c>
      <c r="DN7" s="64">
        <f t="shared" si="17"/>
        <v>265.3</v>
      </c>
      <c r="DO7" s="64">
        <f t="shared" si="17"/>
        <v>268.39999999999998</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290009</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60</v>
      </c>
      <c r="S8" s="69" t="s">
        <v>125</v>
      </c>
      <c r="T8" s="69" t="s">
        <v>126</v>
      </c>
      <c r="U8" s="70">
        <v>9657</v>
      </c>
      <c r="V8" s="70">
        <v>95</v>
      </c>
      <c r="W8" s="70">
        <v>2500</v>
      </c>
      <c r="X8" s="69" t="s">
        <v>127</v>
      </c>
      <c r="Y8" s="71">
        <v>256.2</v>
      </c>
      <c r="Z8" s="71">
        <v>272.2</v>
      </c>
      <c r="AA8" s="71">
        <v>331</v>
      </c>
      <c r="AB8" s="71">
        <v>326</v>
      </c>
      <c r="AC8" s="71">
        <v>381.9</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69.7</v>
      </c>
      <c r="BG8" s="71">
        <v>70</v>
      </c>
      <c r="BH8" s="71">
        <v>81.099999999999994</v>
      </c>
      <c r="BI8" s="71">
        <v>81.400000000000006</v>
      </c>
      <c r="BJ8" s="71">
        <v>83.7</v>
      </c>
      <c r="BK8" s="71">
        <v>32.1</v>
      </c>
      <c r="BL8" s="71">
        <v>32.299999999999997</v>
      </c>
      <c r="BM8" s="71">
        <v>33.4</v>
      </c>
      <c r="BN8" s="71">
        <v>32.299999999999997</v>
      </c>
      <c r="BO8" s="71">
        <v>22.3</v>
      </c>
      <c r="BP8" s="68">
        <v>26.4</v>
      </c>
      <c r="BQ8" s="72">
        <v>40125</v>
      </c>
      <c r="BR8" s="72">
        <v>42837</v>
      </c>
      <c r="BS8" s="72">
        <v>69219</v>
      </c>
      <c r="BT8" s="73">
        <v>74955</v>
      </c>
      <c r="BU8" s="73">
        <v>95510</v>
      </c>
      <c r="BV8" s="72">
        <v>7652</v>
      </c>
      <c r="BW8" s="72">
        <v>7497</v>
      </c>
      <c r="BX8" s="72">
        <v>9663</v>
      </c>
      <c r="BY8" s="72">
        <v>9019</v>
      </c>
      <c r="BZ8" s="72">
        <v>8406</v>
      </c>
      <c r="CA8" s="70">
        <v>15069</v>
      </c>
      <c r="CB8" s="71" t="s">
        <v>119</v>
      </c>
      <c r="CC8" s="71" t="s">
        <v>119</v>
      </c>
      <c r="CD8" s="71" t="s">
        <v>119</v>
      </c>
      <c r="CE8" s="71" t="s">
        <v>119</v>
      </c>
      <c r="CF8" s="71" t="s">
        <v>119</v>
      </c>
      <c r="CG8" s="71" t="s">
        <v>119</v>
      </c>
      <c r="CH8" s="71" t="s">
        <v>119</v>
      </c>
      <c r="CI8" s="71" t="s">
        <v>119</v>
      </c>
      <c r="CJ8" s="71" t="s">
        <v>119</v>
      </c>
      <c r="CK8" s="71" t="s">
        <v>119</v>
      </c>
      <c r="CL8" s="68" t="s">
        <v>119</v>
      </c>
      <c r="CM8" s="70">
        <v>94</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56.7</v>
      </c>
      <c r="DF8" s="71">
        <v>45.6</v>
      </c>
      <c r="DG8" s="71">
        <v>85.4</v>
      </c>
      <c r="DH8" s="71">
        <v>69.900000000000006</v>
      </c>
      <c r="DI8" s="71">
        <v>59.6</v>
      </c>
      <c r="DJ8" s="68">
        <v>120.3</v>
      </c>
      <c r="DK8" s="71">
        <v>245.3</v>
      </c>
      <c r="DL8" s="71">
        <v>224.2</v>
      </c>
      <c r="DM8" s="71">
        <v>261.10000000000002</v>
      </c>
      <c r="DN8" s="71">
        <v>265.3</v>
      </c>
      <c r="DO8" s="71">
        <v>268.39999999999998</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2019-01-30T14:15:36Z</cp:lastPrinted>
  <dcterms:created xsi:type="dcterms:W3CDTF">2018-12-07T10:33:43Z</dcterms:created>
  <dcterms:modified xsi:type="dcterms:W3CDTF">2019-01-30T14:15:38Z</dcterms:modified>
  <cp:category/>
</cp:coreProperties>
</file>