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hxiUxIH6VuF8EEA6nd/aYjfODoTGEd+E3eISkgOYNbBt1a1b9In3e5VOPwcZgSZicpTuodQIItZpk2TCAJErA==" workbookSaltValue="5Ma0r1bqAUAGh86vYunC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<sst xmlns="http://schemas.openxmlformats.org/spreadsheetml/2006/main" count="240" uniqueCount="125">
  <si>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</si>
  <si>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</si>
  <si>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</si>
  <si>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</si>
  <si>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</si>
  <si>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</si>
  <si>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</si>
  <si>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</si>
  <si>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</si>
  <si>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</si>
  <si>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</si>
  <si>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</si>
  <si>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</si>
  <si>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</si>
  <si>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</si>
  <si>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</si>
  <si>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</si>
  <si>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</si>
  <si>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</si>
  <si>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</si>
  <si>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</si>
  <si>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</si>
  <si>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</si>
  <si>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</si>
  <si>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</si>
  <si>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</si>
  <si>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</si>
  <si>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</si>
  <si>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</si>
  <si>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</si>
  <si>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</si>
  <si>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</si>
  <si>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</si>
  <si>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</si>
  <si>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</si>
  <si>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</si>
  <si>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</si>
  <si>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</si>
  <si>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</si>
  <si>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</si>
  <si>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</si>
  <si>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</si>
  <si>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</si>
  <si>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</si>
  <si>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</si>
  <si>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</si>
  <si>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</si>
  <si>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</si>
  <si>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</si>
  <si>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</si>
  <si>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</si>
  <si>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</si>
  <si>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</si>
  <si>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</si>
  <si>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</si>
  <si>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</si>
  <si>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</si>
  <si>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</si>
  <si>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</si>
  <si>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</si>
  <si>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</si>
  <si>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</si>
  <si>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</si>
  <si>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</si>
  <si>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</si>
  <si>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</si>
  <si>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</si>
  <si>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</si>
  <si>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</si>
  <si>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</si>
  <si>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</si>
  <si>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</si>
  <si>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</si>
  <si>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</si>
  <si>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</si>
  <si>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</si>
  <si>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</si>
  <si>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</si>
  <si>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</si>
  <si>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</si>
  <si>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</si>
  <si>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</si>
  <si>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</si>
  <si>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</si>
  <si>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</si>
  <si>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</si>
  <si>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</si>
  <si>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</si>
  <si>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</si>
  <si>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</si>
  <si>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</si>
  <si>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</si>
  <si>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</si>
  <si>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</si>
  <si>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</si>
  <si>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</si>
  <si>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</si>
  <si>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</si>
  <si>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</si>
  <si>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</si>
  <si>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</si>
  <si>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</si>
  <si>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</si>
  <si>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</si>
  <si>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</si>
  <si>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</si>
  <si>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</si>
  <si>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</si>
  <si>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</si>
  <si>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</si>
  <si>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</si>
  <si>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</si>
  <si>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</si>
  <si>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</si>
  <si>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</si>
  <si>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</si>
  <si>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</si>
  <si>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</si>
  <si>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</si>
  <si>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</si>
  <si>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</si>
  <si>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</si>
  <si>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①現在、流域下水道の整備途上であり、総収益で維持管理費や地方債償還金費用を賄えていない状況であるが、今後接続率の向上等により収益的収支比率の向上を図っていく。
④企業債残高対事業規模比率について、供用年数が平成13年と平成20年で当初の設備投資により比率が高くなっている。今後必要な設備の更新を行っていく際には収益や投資規模等の状況を考慮していく。
⑤使用料徴収なし。
⑥汚水処理原価について、処理場の供用開始から経過年数が短く接続率は全国平均より低いため、全国平均と比較すると高く見える。接続率の向上を目指し汚水処理の効率化を図る。
⑦施設利用率について、平成24年に処理能力を拡充したため、類似団体の平均値より低くなったが、今後は接続率を向上させ処理水量の増加を図っていく。
⑧水洗化率については、管渠整備に伴い下落しているものの、今後向上に努めていく。</t>
    <rPh sb="1" eb="3">
      <t>ゲンザイ</t>
    </rPh>
    <rPh sb="4" eb="6">
      <t>リュウイキ</t>
    </rPh>
    <rPh sb="6" eb="9">
      <t>ゲスイドウ</t>
    </rPh>
    <rPh sb="10" eb="12">
      <t>セイビ</t>
    </rPh>
    <rPh sb="12" eb="14">
      <t>トジョウ</t>
    </rPh>
    <rPh sb="18" eb="21">
      <t>ソウシュウエキ</t>
    </rPh>
    <rPh sb="22" eb="24">
      <t>イジ</t>
    </rPh>
    <rPh sb="24" eb="27">
      <t>カンリヒ</t>
    </rPh>
    <rPh sb="28" eb="31">
      <t>チホウサイ</t>
    </rPh>
    <rPh sb="31" eb="34">
      <t>ショウカンキン</t>
    </rPh>
    <rPh sb="34" eb="36">
      <t>ヒヨウ</t>
    </rPh>
    <rPh sb="37" eb="38">
      <t>マカナ</t>
    </rPh>
    <rPh sb="43" eb="45">
      <t>ジョウキョウ</t>
    </rPh>
    <rPh sb="50" eb="52">
      <t>コンゴ</t>
    </rPh>
    <rPh sb="52" eb="54">
      <t>セツゾク</t>
    </rPh>
    <rPh sb="54" eb="55">
      <t>リツ</t>
    </rPh>
    <rPh sb="56" eb="58">
      <t>コウジョウ</t>
    </rPh>
    <rPh sb="58" eb="59">
      <t>トウ</t>
    </rPh>
    <rPh sb="62" eb="65">
      <t>シュウエキテキ</t>
    </rPh>
    <rPh sb="65" eb="67">
      <t>シュウシ</t>
    </rPh>
    <rPh sb="67" eb="69">
      <t>ヒリツ</t>
    </rPh>
    <rPh sb="70" eb="72">
      <t>コウジョウ</t>
    </rPh>
    <rPh sb="73" eb="74">
      <t>ハカ</t>
    </rPh>
    <rPh sb="82" eb="85">
      <t>キギョウサイ</t>
    </rPh>
    <rPh sb="85" eb="87">
      <t>ザンダカ</t>
    </rPh>
    <rPh sb="87" eb="88">
      <t>タイ</t>
    </rPh>
    <rPh sb="88" eb="90">
      <t>ジギョウ</t>
    </rPh>
    <rPh sb="90" eb="92">
      <t>キボ</t>
    </rPh>
    <rPh sb="92" eb="94">
      <t>ヒリツ</t>
    </rPh>
    <rPh sb="99" eb="101">
      <t>キョウヨウ</t>
    </rPh>
    <rPh sb="101" eb="103">
      <t>ネンスウ</t>
    </rPh>
    <rPh sb="104" eb="106">
      <t>ヘイセイ</t>
    </rPh>
    <rPh sb="108" eb="109">
      <t>ネン</t>
    </rPh>
    <rPh sb="110" eb="112">
      <t>ヘイセイ</t>
    </rPh>
    <rPh sb="114" eb="115">
      <t>ネン</t>
    </rPh>
    <rPh sb="116" eb="118">
      <t>トウショ</t>
    </rPh>
    <rPh sb="119" eb="121">
      <t>セツビ</t>
    </rPh>
    <rPh sb="121" eb="123">
      <t>トウシ</t>
    </rPh>
    <rPh sb="126" eb="128">
      <t>ヒリツ</t>
    </rPh>
    <rPh sb="129" eb="130">
      <t>タカ</t>
    </rPh>
    <rPh sb="137" eb="139">
      <t>コンゴ</t>
    </rPh>
    <rPh sb="139" eb="141">
      <t>ヒツヨウ</t>
    </rPh>
    <rPh sb="142" eb="144">
      <t>セツビ</t>
    </rPh>
    <rPh sb="145" eb="147">
      <t>コウシン</t>
    </rPh>
    <rPh sb="148" eb="149">
      <t>オコナ</t>
    </rPh>
    <rPh sb="153" eb="154">
      <t>サイ</t>
    </rPh>
    <rPh sb="156" eb="158">
      <t>シュウエキ</t>
    </rPh>
    <rPh sb="159" eb="161">
      <t>トウシ</t>
    </rPh>
    <rPh sb="161" eb="163">
      <t>キボ</t>
    </rPh>
    <rPh sb="163" eb="164">
      <t>トウ</t>
    </rPh>
    <rPh sb="165" eb="167">
      <t>ジョウキョウ</t>
    </rPh>
    <rPh sb="168" eb="170">
      <t>コウリョ</t>
    </rPh>
    <rPh sb="178" eb="181">
      <t>シヨウリョウ</t>
    </rPh>
    <rPh sb="181" eb="183">
      <t>チョウシュウ</t>
    </rPh>
    <rPh sb="189" eb="191">
      <t>オスイ</t>
    </rPh>
    <rPh sb="191" eb="193">
      <t>ショリ</t>
    </rPh>
    <rPh sb="193" eb="195">
      <t>ゲンカ</t>
    </rPh>
    <rPh sb="200" eb="203">
      <t>ショリジョウ</t>
    </rPh>
    <rPh sb="210" eb="212">
      <t>ケイカ</t>
    </rPh>
    <rPh sb="212" eb="214">
      <t>ネンスウ</t>
    </rPh>
    <rPh sb="215" eb="216">
      <t>ミジカ</t>
    </rPh>
    <rPh sb="217" eb="219">
      <t>セツゾク</t>
    </rPh>
    <rPh sb="219" eb="220">
      <t>リツ</t>
    </rPh>
    <rPh sb="221" eb="223">
      <t>ゼンコク</t>
    </rPh>
    <rPh sb="223" eb="225">
      <t>ヘイキン</t>
    </rPh>
    <rPh sb="227" eb="228">
      <t>ヒク</t>
    </rPh>
    <rPh sb="232" eb="234">
      <t>ゼンコク</t>
    </rPh>
    <rPh sb="234" eb="236">
      <t>ヘイキン</t>
    </rPh>
    <rPh sb="237" eb="239">
      <t>ヒカク</t>
    </rPh>
    <rPh sb="242" eb="243">
      <t>タカ</t>
    </rPh>
    <rPh sb="244" eb="245">
      <t>ミ</t>
    </rPh>
    <rPh sb="263" eb="266">
      <t>コウリツカ</t>
    </rPh>
    <rPh sb="267" eb="268">
      <t>ハカ</t>
    </rPh>
    <rPh sb="273" eb="275">
      <t>シセツ</t>
    </rPh>
    <rPh sb="275" eb="278">
      <t>リヨウリツ</t>
    </rPh>
    <rPh sb="283" eb="285">
      <t>ヘイセイ</t>
    </rPh>
    <rPh sb="287" eb="288">
      <t>ネン</t>
    </rPh>
    <rPh sb="289" eb="291">
      <t>ショリ</t>
    </rPh>
    <rPh sb="291" eb="293">
      <t>ノウリョク</t>
    </rPh>
    <rPh sb="294" eb="296">
      <t>カクジュウ</t>
    </rPh>
    <rPh sb="301" eb="303">
      <t>ルイジ</t>
    </rPh>
    <rPh sb="303" eb="305">
      <t>ダンタイ</t>
    </rPh>
    <rPh sb="306" eb="308">
      <t>ヘイキン</t>
    </rPh>
    <rPh sb="311" eb="312">
      <t>ヒク</t>
    </rPh>
    <rPh sb="318" eb="320">
      <t>コンゴ</t>
    </rPh>
    <rPh sb="321" eb="323">
      <t>セツゾク</t>
    </rPh>
    <rPh sb="323" eb="324">
      <t>リツ</t>
    </rPh>
    <rPh sb="325" eb="327">
      <t>コウジョウ</t>
    </rPh>
    <rPh sb="329" eb="331">
      <t>ショリ</t>
    </rPh>
    <rPh sb="331" eb="333">
      <t>スイリョウ</t>
    </rPh>
    <rPh sb="334" eb="336">
      <t>ゾウカ</t>
    </rPh>
    <rPh sb="337" eb="338">
      <t>ハカ</t>
    </rPh>
    <rPh sb="346" eb="349">
      <t>スイセンカ</t>
    </rPh>
    <rPh sb="349" eb="350">
      <t>リツ</t>
    </rPh>
    <rPh sb="356" eb="358">
      <t>カンキョ</t>
    </rPh>
    <rPh sb="358" eb="360">
      <t>セイビ</t>
    </rPh>
    <rPh sb="361" eb="362">
      <t>トモナ</t>
    </rPh>
    <rPh sb="363" eb="365">
      <t>ゲラク</t>
    </rPh>
    <rPh sb="373" eb="375">
      <t>コンゴ</t>
    </rPh>
    <rPh sb="375" eb="377">
      <t>コウジョウ</t>
    </rPh>
    <rPh sb="378" eb="379">
      <t>ツト</t>
    </rPh>
    <phoneticPr fontId="4"/>
  </si>
  <si>
    <t>特になし。
（管渠について、施設の処分制限期間を経過していないため、管渠の老朽化対策工事には着手していない。）</t>
    <rPh sb="0" eb="1">
      <t>トク</t>
    </rPh>
    <rPh sb="7" eb="9">
      <t>カンキョ</t>
    </rPh>
    <rPh sb="14" eb="16">
      <t>シセツ</t>
    </rPh>
    <rPh sb="17" eb="19">
      <t>ショブン</t>
    </rPh>
    <rPh sb="19" eb="21">
      <t>セイゲン</t>
    </rPh>
    <rPh sb="21" eb="23">
      <t>キカン</t>
    </rPh>
    <rPh sb="24" eb="26">
      <t>ケイカ</t>
    </rPh>
    <rPh sb="34" eb="36">
      <t>カンキョ</t>
    </rPh>
    <rPh sb="37" eb="40">
      <t>ロウキュウカ</t>
    </rPh>
    <rPh sb="40" eb="42">
      <t>タイサク</t>
    </rPh>
    <rPh sb="42" eb="44">
      <t>コウジ</t>
    </rPh>
    <rPh sb="46" eb="48">
      <t>チャクシュ</t>
    </rPh>
    <phoneticPr fontId="4"/>
  </si>
  <si>
    <t>本県の流域下水道事業は、処理場供用開始が平成13年及び平成20年であるため、単純に類似団体の現平均値と比較することはできないが、これらの指標を参考に計画的な維持管理・運営及び経営改善に向けて取り組んでいく。</t>
    <rPh sb="0" eb="2">
      <t>ホンケン</t>
    </rPh>
    <rPh sb="3" eb="5">
      <t>リュウイキ</t>
    </rPh>
    <rPh sb="5" eb="8">
      <t>ゲスイドウ</t>
    </rPh>
    <rPh sb="8" eb="10">
      <t>ジギョウ</t>
    </rPh>
    <rPh sb="12" eb="15">
      <t>ショリジョウ</t>
    </rPh>
    <rPh sb="15" eb="17">
      <t>キョウヨウ</t>
    </rPh>
    <rPh sb="17" eb="19">
      <t>カイシ</t>
    </rPh>
    <rPh sb="20" eb="22">
      <t>ヘイセイ</t>
    </rPh>
    <rPh sb="24" eb="25">
      <t>ネン</t>
    </rPh>
    <rPh sb="25" eb="26">
      <t>オヨ</t>
    </rPh>
    <rPh sb="27" eb="29">
      <t>ヘイセイ</t>
    </rPh>
    <rPh sb="31" eb="32">
      <t>ネン</t>
    </rPh>
    <rPh sb="38" eb="40">
      <t>タンジュン</t>
    </rPh>
    <rPh sb="41" eb="43">
      <t>ルイジ</t>
    </rPh>
    <rPh sb="43" eb="45">
      <t>ダンタイ</t>
    </rPh>
    <rPh sb="46" eb="47">
      <t>ゲン</t>
    </rPh>
    <rPh sb="47" eb="50">
      <t>ヘイキンチ</t>
    </rPh>
    <rPh sb="51" eb="53">
      <t>ヒカク</t>
    </rPh>
    <rPh sb="68" eb="70">
      <t>シヒョウ</t>
    </rPh>
    <rPh sb="71" eb="73">
      <t>サンコウ</t>
    </rPh>
    <rPh sb="74" eb="77">
      <t>ケイカクテキ</t>
    </rPh>
    <rPh sb="78" eb="80">
      <t>イジ</t>
    </rPh>
    <rPh sb="80" eb="82">
      <t>カンリ</t>
    </rPh>
    <rPh sb="83" eb="85">
      <t>ウンエイ</t>
    </rPh>
    <rPh sb="85" eb="86">
      <t>オヨ</t>
    </rPh>
    <rPh sb="87" eb="89">
      <t>ケイエイ</t>
    </rPh>
    <rPh sb="89" eb="91">
      <t>カイゼン</t>
    </rPh>
    <rPh sb="92" eb="93">
      <t>ム</t>
    </rPh>
    <rPh sb="95" eb="96">
      <t>ト</t>
    </rPh>
    <rPh sb="97" eb="9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</si>
</sst>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A6-40A8-883F-F6651E02B4EF}"/>
            </c:ext>
          </c:extLst>
        </c:ser>
        <c:dLbls>
          <c:showLegendKey val="0"/>
          <c:showVal val="0"/>
          <c:showCatName val="0"/>
          <c:showSerName val="0"/>
          <c:showPercent val="0"/>
          <c:showBubbleSize val="0"/>
        </c:dLbls>
        <c:gapWidth val="150"/>
        <c:axId val="206649984"/>
        <c:axId val="673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0.08</c:v>
                </c:pt>
                <c:pt idx="4" formatCode="#,##0.00;&quot;△&quot;#,##0.00;&quot;-&quot;">
                  <c:v>0.12</c:v>
                </c:pt>
              </c:numCache>
            </c:numRef>
          </c:val>
          <c:smooth val="0"/>
          <c:extLst xmlns:c16r2="http://schemas.microsoft.com/office/drawing/2015/06/chart">
            <c:ext xmlns:c16="http://schemas.microsoft.com/office/drawing/2014/chart" uri="{C3380CC4-5D6E-409C-BE32-E72D297353CC}">
              <c16:uniqueId val="{00000001-F0A6-40A8-883F-F6651E02B4EF}"/>
            </c:ext>
          </c:extLst>
        </c:ser>
        <c:dLbls>
          <c:showLegendKey val="0"/>
          <c:showVal val="0"/>
          <c:showCatName val="0"/>
          <c:showSerName val="0"/>
          <c:showPercent val="0"/>
          <c:showBubbleSize val="0"/>
        </c:dLbls>
        <c:marker val="1"/>
        <c:smooth val="0"/>
        <c:axId val="206649984"/>
        <c:axId val="67392256"/>
      </c:lineChart>
      <c:dateAx>
        <c:axId val="206649984"/>
        <c:scaling>
          <c:orientation val="minMax"/>
        </c:scaling>
        <c:delete val="1"/>
        <c:axPos val="b"/>
        <c:numFmt formatCode="ge" sourceLinked="1"/>
        <c:majorTickMark val="none"/>
        <c:minorTickMark val="none"/>
        <c:tickLblPos val="none"/>
        <c:crossAx val="67392256"/>
        <c:crosses val="autoZero"/>
        <c:auto val="1"/>
        <c:lblOffset val="100"/>
        <c:baseTimeUnit val="years"/>
      </c:dateAx>
      <c:valAx>
        <c:axId val="67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48.24</c:v>
                </c:pt>
                <c:pt idx="1">
                  <c:v>52.96</c:v>
                </c:pt>
                <c:pt idx="2">
                  <c:v>56.04</c:v>
                </c:pt>
                <c:pt idx="3">
                  <c:v>55.44</c:v>
                </c:pt>
                <c:pt idx="4">
                  <c:v>68.7</c:v>
                </c:pt>
              </c:numCache>
            </c:numRef>
          </c:val>
          <c:extLst xmlns:c16r2="http://schemas.microsoft.com/office/drawing/2015/06/chart">
            <c:ext xmlns:c16="http://schemas.microsoft.com/office/drawing/2014/chart" uri="{C3380CC4-5D6E-409C-BE32-E72D297353CC}">
              <c16:uniqueId val="{00000000-EC83-4435-890C-438E160AA38A}"/>
            </c:ext>
          </c:extLst>
        </c:ser>
        <c:dLbls>
          <c:showLegendKey val="0"/>
          <c:showVal val="0"/>
          <c:showCatName val="0"/>
          <c:showSerName val="0"/>
          <c:showPercent val="0"/>
          <c:showBubbleSize val="0"/>
        </c:dLbls>
        <c:gapWidth val="150"/>
        <c:axId val="184167040"/>
        <c:axId val="1841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52.38</c:v>
                </c:pt>
                <c:pt idx="2">
                  <c:v>55.21</c:v>
                </c:pt>
                <c:pt idx="3">
                  <c:v>64.62</c:v>
                </c:pt>
                <c:pt idx="4">
                  <c:v>63.73</c:v>
                </c:pt>
              </c:numCache>
            </c:numRef>
          </c:val>
          <c:smooth val="0"/>
          <c:extLst xmlns:c16r2="http://schemas.microsoft.com/office/drawing/2015/06/chart">
            <c:ext xmlns:c16="http://schemas.microsoft.com/office/drawing/2014/chart" uri="{C3380CC4-5D6E-409C-BE32-E72D297353CC}">
              <c16:uniqueId val="{00000001-EC83-4435-890C-438E160AA38A}"/>
            </c:ext>
          </c:extLst>
        </c:ser>
        <c:dLbls>
          <c:showLegendKey val="0"/>
          <c:showVal val="0"/>
          <c:showCatName val="0"/>
          <c:showSerName val="0"/>
          <c:showPercent val="0"/>
          <c:showBubbleSize val="0"/>
        </c:dLbls>
        <c:marker val="1"/>
        <c:smooth val="0"/>
        <c:axId val="184167040"/>
        <c:axId val="184189696"/>
      </c:lineChart>
      <c:dateAx>
        <c:axId val="184167040"/>
        <c:scaling>
          <c:orientation val="minMax"/>
        </c:scaling>
        <c:delete val="1"/>
        <c:axPos val="b"/>
        <c:numFmt formatCode="ge" sourceLinked="1"/>
        <c:majorTickMark val="none"/>
        <c:minorTickMark val="none"/>
        <c:tickLblPos val="none"/>
        <c:crossAx val="184189696"/>
        <c:crosses val="autoZero"/>
        <c:auto val="1"/>
        <c:lblOffset val="100"/>
        <c:baseTimeUnit val="years"/>
      </c:dateAx>
      <c:valAx>
        <c:axId val="184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75.22</c:v>
                </c:pt>
                <c:pt idx="1">
                  <c:v>74.47</c:v>
                </c:pt>
                <c:pt idx="2">
                  <c:v>72.989999999999995</c:v>
                </c:pt>
                <c:pt idx="3">
                  <c:v>72.33</c:v>
                </c:pt>
                <c:pt idx="4">
                  <c:v>73.819999999999993</c:v>
                </c:pt>
              </c:numCache>
            </c:numRef>
          </c:val>
          <c:extLst xmlns:c16r2="http://schemas.microsoft.com/office/drawing/2015/06/chart">
            <c:ext xmlns:c16="http://schemas.microsoft.com/office/drawing/2014/chart" uri="{C3380CC4-5D6E-409C-BE32-E72D297353CC}">
              <c16:uniqueId val="{00000000-4AF2-41AD-BFCF-29DDC051E672}"/>
            </c:ext>
          </c:extLst>
        </c:ser>
        <c:dLbls>
          <c:showLegendKey val="0"/>
          <c:showVal val="0"/>
          <c:showCatName val="0"/>
          <c:showSerName val="0"/>
          <c:showPercent val="0"/>
          <c:showBubbleSize val="0"/>
        </c:dLbls>
        <c:gapWidth val="150"/>
        <c:axId val="184216576"/>
        <c:axId val="1848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73.739999999999995</c:v>
                </c:pt>
                <c:pt idx="1">
                  <c:v>66.52</c:v>
                </c:pt>
                <c:pt idx="2">
                  <c:v>65.77</c:v>
                </c:pt>
                <c:pt idx="3">
                  <c:v>87.82</c:v>
                </c:pt>
                <c:pt idx="4">
                  <c:v>88.21</c:v>
                </c:pt>
              </c:numCache>
            </c:numRef>
          </c:val>
          <c:smooth val="0"/>
          <c:extLst xmlns:c16r2="http://schemas.microsoft.com/office/drawing/2015/06/chart">
            <c:ext xmlns:c16="http://schemas.microsoft.com/office/drawing/2014/chart" uri="{C3380CC4-5D6E-409C-BE32-E72D297353CC}">
              <c16:uniqueId val="{00000001-4AF2-41AD-BFCF-29DDC051E672}"/>
            </c:ext>
          </c:extLst>
        </c:ser>
        <c:dLbls>
          <c:showLegendKey val="0"/>
          <c:showVal val="0"/>
          <c:showCatName val="0"/>
          <c:showSerName val="0"/>
          <c:showPercent val="0"/>
          <c:showBubbleSize val="0"/>
        </c:dLbls>
        <c:marker val="1"/>
        <c:smooth val="0"/>
        <c:axId val="184216576"/>
        <c:axId val="184812672"/>
      </c:lineChart>
      <c:dateAx>
        <c:axId val="184216576"/>
        <c:scaling>
          <c:orientation val="minMax"/>
        </c:scaling>
        <c:delete val="1"/>
        <c:axPos val="b"/>
        <c:numFmt formatCode="ge" sourceLinked="1"/>
        <c:majorTickMark val="none"/>
        <c:minorTickMark val="none"/>
        <c:tickLblPos val="none"/>
        <c:crossAx val="184812672"/>
        <c:crosses val="autoZero"/>
        <c:auto val="1"/>
        <c:lblOffset val="100"/>
        <c:baseTimeUnit val="years"/>
      </c:dateAx>
      <c:valAx>
        <c:axId val="1848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70.73</c:v>
                </c:pt>
                <c:pt idx="1">
                  <c:v>71.55</c:v>
                </c:pt>
                <c:pt idx="2">
                  <c:v>72.38</c:v>
                </c:pt>
                <c:pt idx="3">
                  <c:v>72.59</c:v>
                </c:pt>
                <c:pt idx="4">
                  <c:v>65.739999999999995</c:v>
                </c:pt>
              </c:numCache>
            </c:numRef>
          </c:val>
          <c:extLst xmlns:c16r2="http://schemas.microsoft.com/office/drawing/2015/06/chart">
            <c:ext xmlns:c16="http://schemas.microsoft.com/office/drawing/2014/chart" uri="{C3380CC4-5D6E-409C-BE32-E72D297353CC}">
              <c16:uniqueId val="{00000000-D118-41F4-AA28-6502589F81A9}"/>
            </c:ext>
          </c:extLst>
        </c:ser>
        <c:dLbls>
          <c:showLegendKey val="0"/>
          <c:showVal val="0"/>
          <c:showCatName val="0"/>
          <c:showSerName val="0"/>
          <c:showPercent val="0"/>
          <c:showBubbleSize val="0"/>
        </c:dLbls>
        <c:gapWidth val="150"/>
        <c:axId val="67410944"/>
        <c:axId val="674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18-41F4-AA28-6502589F81A9}"/>
            </c:ext>
          </c:extLst>
        </c:ser>
        <c:dLbls>
          <c:showLegendKey val="0"/>
          <c:showVal val="0"/>
          <c:showCatName val="0"/>
          <c:showSerName val="0"/>
          <c:showPercent val="0"/>
          <c:showBubbleSize val="0"/>
        </c:dLbls>
        <c:marker val="1"/>
        <c:smooth val="0"/>
        <c:axId val="67410944"/>
        <c:axId val="67417216"/>
      </c:lineChart>
      <c:dateAx>
        <c:axId val="67410944"/>
        <c:scaling>
          <c:orientation val="minMax"/>
        </c:scaling>
        <c:delete val="1"/>
        <c:axPos val="b"/>
        <c:numFmt formatCode="ge" sourceLinked="1"/>
        <c:majorTickMark val="none"/>
        <c:minorTickMark val="none"/>
        <c:tickLblPos val="none"/>
        <c:crossAx val="67417216"/>
        <c:crosses val="autoZero"/>
        <c:auto val="1"/>
        <c:lblOffset val="100"/>
        <c:baseTimeUnit val="years"/>
      </c:dateAx>
      <c:valAx>
        <c:axId val="67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86-4595-BC99-36807C4F7B17}"/>
            </c:ext>
          </c:extLst>
        </c:ser>
        <c:dLbls>
          <c:showLegendKey val="0"/>
          <c:showVal val="0"/>
          <c:showCatName val="0"/>
          <c:showSerName val="0"/>
          <c:showPercent val="0"/>
          <c:showBubbleSize val="0"/>
        </c:dLbls>
        <c:gapWidth val="150"/>
        <c:axId val="67263872"/>
        <c:axId val="67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86-4595-BC99-36807C4F7B17}"/>
            </c:ext>
          </c:extLst>
        </c:ser>
        <c:dLbls>
          <c:showLegendKey val="0"/>
          <c:showVal val="0"/>
          <c:showCatName val="0"/>
          <c:showSerName val="0"/>
          <c:showPercent val="0"/>
          <c:showBubbleSize val="0"/>
        </c:dLbls>
        <c:marker val="1"/>
        <c:smooth val="0"/>
        <c:axId val="67263872"/>
        <c:axId val="67270144"/>
      </c:lineChart>
      <c:dateAx>
        <c:axId val="67263872"/>
        <c:scaling>
          <c:orientation val="minMax"/>
        </c:scaling>
        <c:delete val="1"/>
        <c:axPos val="b"/>
        <c:numFmt formatCode="ge" sourceLinked="1"/>
        <c:majorTickMark val="none"/>
        <c:minorTickMark val="none"/>
        <c:tickLblPos val="none"/>
        <c:crossAx val="67270144"/>
        <c:crosses val="autoZero"/>
        <c:auto val="1"/>
        <c:lblOffset val="100"/>
        <c:baseTimeUnit val="years"/>
      </c:dateAx>
      <c:valAx>
        <c:axId val="67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60-416E-BCEE-4B060BE35AE1}"/>
            </c:ext>
          </c:extLst>
        </c:ser>
        <c:dLbls>
          <c:showLegendKey val="0"/>
          <c:showVal val="0"/>
          <c:showCatName val="0"/>
          <c:showSerName val="0"/>
          <c:showPercent val="0"/>
          <c:showBubbleSize val="0"/>
        </c:dLbls>
        <c:gapWidth val="150"/>
        <c:axId val="206925824"/>
        <c:axId val="206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60-416E-BCEE-4B060BE35AE1}"/>
            </c:ext>
          </c:extLst>
        </c:ser>
        <c:dLbls>
          <c:showLegendKey val="0"/>
          <c:showVal val="0"/>
          <c:showCatName val="0"/>
          <c:showSerName val="0"/>
          <c:showPercent val="0"/>
          <c:showBubbleSize val="0"/>
        </c:dLbls>
        <c:marker val="1"/>
        <c:smooth val="0"/>
        <c:axId val="206925824"/>
        <c:axId val="206927744"/>
      </c:lineChart>
      <c:dateAx>
        <c:axId val="206925824"/>
        <c:scaling>
          <c:orientation val="minMax"/>
        </c:scaling>
        <c:delete val="1"/>
        <c:axPos val="b"/>
        <c:numFmt formatCode="ge" sourceLinked="1"/>
        <c:majorTickMark val="none"/>
        <c:minorTickMark val="none"/>
        <c:tickLblPos val="none"/>
        <c:crossAx val="206927744"/>
        <c:crosses val="autoZero"/>
        <c:auto val="1"/>
        <c:lblOffset val="100"/>
        <c:baseTimeUnit val="years"/>
      </c:dateAx>
      <c:valAx>
        <c:axId val="206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E3-4908-9287-7D512D000DC6}"/>
            </c:ext>
          </c:extLst>
        </c:ser>
        <c:dLbls>
          <c:showLegendKey val="0"/>
          <c:showVal val="0"/>
          <c:showCatName val="0"/>
          <c:showSerName val="0"/>
          <c:showPercent val="0"/>
          <c:showBubbleSize val="0"/>
        </c:dLbls>
        <c:gapWidth val="150"/>
        <c:axId val="67727744"/>
        <c:axId val="677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E3-4908-9287-7D512D000DC6}"/>
            </c:ext>
          </c:extLst>
        </c:ser>
        <c:dLbls>
          <c:showLegendKey val="0"/>
          <c:showVal val="0"/>
          <c:showCatName val="0"/>
          <c:showSerName val="0"/>
          <c:showPercent val="0"/>
          <c:showBubbleSize val="0"/>
        </c:dLbls>
        <c:marker val="1"/>
        <c:smooth val="0"/>
        <c:axId val="67727744"/>
        <c:axId val="67729664"/>
      </c:lineChart>
      <c:dateAx>
        <c:axId val="67727744"/>
        <c:scaling>
          <c:orientation val="minMax"/>
        </c:scaling>
        <c:delete val="1"/>
        <c:axPos val="b"/>
        <c:numFmt formatCode="ge" sourceLinked="1"/>
        <c:majorTickMark val="none"/>
        <c:minorTickMark val="none"/>
        <c:tickLblPos val="none"/>
        <c:crossAx val="67729664"/>
        <c:crosses val="autoZero"/>
        <c:auto val="1"/>
        <c:lblOffset val="100"/>
        <c:baseTimeUnit val="years"/>
      </c:dateAx>
      <c:valAx>
        <c:axId val="677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29-49C6-B05B-A79E5ACB990B}"/>
            </c:ext>
          </c:extLst>
        </c:ser>
        <c:dLbls>
          <c:showLegendKey val="0"/>
          <c:showVal val="0"/>
          <c:showCatName val="0"/>
          <c:showSerName val="0"/>
          <c:showPercent val="0"/>
          <c:showBubbleSize val="0"/>
        </c:dLbls>
        <c:gapWidth val="150"/>
        <c:axId val="67748992"/>
        <c:axId val="67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29-49C6-B05B-A79E5ACB990B}"/>
            </c:ext>
          </c:extLst>
        </c:ser>
        <c:dLbls>
          <c:showLegendKey val="0"/>
          <c:showVal val="0"/>
          <c:showCatName val="0"/>
          <c:showSerName val="0"/>
          <c:showPercent val="0"/>
          <c:showBubbleSize val="0"/>
        </c:dLbls>
        <c:marker val="1"/>
        <c:smooth val="0"/>
        <c:axId val="67748992"/>
        <c:axId val="67750912"/>
      </c:lineChart>
      <c:dateAx>
        <c:axId val="67748992"/>
        <c:scaling>
          <c:orientation val="minMax"/>
        </c:scaling>
        <c:delete val="1"/>
        <c:axPos val="b"/>
        <c:numFmt formatCode="ge" sourceLinked="1"/>
        <c:majorTickMark val="none"/>
        <c:minorTickMark val="none"/>
        <c:tickLblPos val="none"/>
        <c:crossAx val="67750912"/>
        <c:crosses val="autoZero"/>
        <c:auto val="1"/>
        <c:lblOffset val="100"/>
        <c:baseTimeUnit val="years"/>
      </c:dateAx>
      <c:valAx>
        <c:axId val="67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1301.73</c:v>
                </c:pt>
                <c:pt idx="1">
                  <c:v>1125.97</c:v>
                </c:pt>
                <c:pt idx="2">
                  <c:v>1044.96</c:v>
                </c:pt>
                <c:pt idx="3">
                  <c:v>1018.46</c:v>
                </c:pt>
                <c:pt idx="4">
                  <c:v>992.17</c:v>
                </c:pt>
              </c:numCache>
            </c:numRef>
          </c:val>
          <c:extLst xmlns:c16r2="http://schemas.microsoft.com/office/drawing/2015/06/chart">
            <c:ext xmlns:c16="http://schemas.microsoft.com/office/drawing/2014/chart" uri="{C3380CC4-5D6E-409C-BE32-E72D297353CC}">
              <c16:uniqueId val="{00000000-EEF3-4CFF-99D3-FC4F45EBEBF0}"/>
            </c:ext>
          </c:extLst>
        </c:ser>
        <c:dLbls>
          <c:showLegendKey val="0"/>
          <c:showVal val="0"/>
          <c:showCatName val="0"/>
          <c:showSerName val="0"/>
          <c:showPercent val="0"/>
          <c:showBubbleSize val="0"/>
        </c:dLbls>
        <c:gapWidth val="150"/>
        <c:axId val="67798528"/>
        <c:axId val="678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806.65</c:v>
                </c:pt>
                <c:pt idx="1">
                  <c:v>917.84</c:v>
                </c:pt>
                <c:pt idx="2">
                  <c:v>827.02</c:v>
                </c:pt>
                <c:pt idx="3">
                  <c:v>309.07</c:v>
                </c:pt>
                <c:pt idx="4">
                  <c:v>323.37</c:v>
                </c:pt>
              </c:numCache>
            </c:numRef>
          </c:val>
          <c:smooth val="0"/>
          <c:extLst xmlns:c16r2="http://schemas.microsoft.com/office/drawing/2015/06/chart">
            <c:ext xmlns:c16="http://schemas.microsoft.com/office/drawing/2014/chart" uri="{C3380CC4-5D6E-409C-BE32-E72D297353CC}">
              <c16:uniqueId val="{00000001-EEF3-4CFF-99D3-FC4F45EBEBF0}"/>
            </c:ext>
          </c:extLst>
        </c:ser>
        <c:dLbls>
          <c:showLegendKey val="0"/>
          <c:showVal val="0"/>
          <c:showCatName val="0"/>
          <c:showSerName val="0"/>
          <c:showPercent val="0"/>
          <c:showBubbleSize val="0"/>
        </c:dLbls>
        <c:marker val="1"/>
        <c:smooth val="0"/>
        <c:axId val="67798528"/>
        <c:axId val="67800448"/>
      </c:lineChart>
      <c:dateAx>
        <c:axId val="67798528"/>
        <c:scaling>
          <c:orientation val="minMax"/>
        </c:scaling>
        <c:delete val="1"/>
        <c:axPos val="b"/>
        <c:numFmt formatCode="ge" sourceLinked="1"/>
        <c:majorTickMark val="none"/>
        <c:minorTickMark val="none"/>
        <c:tickLblPos val="none"/>
        <c:crossAx val="67800448"/>
        <c:crosses val="autoZero"/>
        <c:auto val="1"/>
        <c:lblOffset val="100"/>
        <c:baseTimeUnit val="years"/>
      </c:dateAx>
      <c:valAx>
        <c:axId val="678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83-4B1D-ADA2-707256F57D5A}"/>
            </c:ext>
          </c:extLst>
        </c:ser>
        <c:dLbls>
          <c:showLegendKey val="0"/>
          <c:showVal val="0"/>
          <c:showCatName val="0"/>
          <c:showSerName val="0"/>
          <c:showPercent val="0"/>
          <c:showBubbleSize val="0"/>
        </c:dLbls>
        <c:gapWidth val="150"/>
        <c:axId val="67823488"/>
        <c:axId val="678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483-4B1D-ADA2-707256F57D5A}"/>
            </c:ext>
          </c:extLst>
        </c:ser>
        <c:dLbls>
          <c:showLegendKey val="0"/>
          <c:showVal val="0"/>
          <c:showCatName val="0"/>
          <c:showSerName val="0"/>
          <c:showPercent val="0"/>
          <c:showBubbleSize val="0"/>
        </c:dLbls>
        <c:marker val="1"/>
        <c:smooth val="0"/>
        <c:axId val="67823488"/>
        <c:axId val="67842048"/>
      </c:lineChart>
      <c:dateAx>
        <c:axId val="67823488"/>
        <c:scaling>
          <c:orientation val="minMax"/>
        </c:scaling>
        <c:delete val="1"/>
        <c:axPos val="b"/>
        <c:numFmt formatCode="ge" sourceLinked="1"/>
        <c:majorTickMark val="none"/>
        <c:minorTickMark val="none"/>
        <c:tickLblPos val="none"/>
        <c:crossAx val="67842048"/>
        <c:crosses val="autoZero"/>
        <c:auto val="1"/>
        <c:lblOffset val="100"/>
        <c:baseTimeUnit val="years"/>
      </c:dateAx>
      <c:valAx>
        <c:axId val="678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202.6</c:v>
                </c:pt>
                <c:pt idx="1">
                  <c:v>186.44</c:v>
                </c:pt>
                <c:pt idx="2">
                  <c:v>178.97</c:v>
                </c:pt>
                <c:pt idx="3">
                  <c:v>178.21</c:v>
                </c:pt>
                <c:pt idx="4">
                  <c:v>179.09</c:v>
                </c:pt>
              </c:numCache>
            </c:numRef>
          </c:val>
          <c:extLst xmlns:c16r2="http://schemas.microsoft.com/office/drawing/2015/06/chart">
            <c:ext xmlns:c16="http://schemas.microsoft.com/office/drawing/2014/chart" uri="{C3380CC4-5D6E-409C-BE32-E72D297353CC}">
              <c16:uniqueId val="{00000000-A0EA-45CF-B62A-E5A8371F5D39}"/>
            </c:ext>
          </c:extLst>
        </c:ser>
        <c:dLbls>
          <c:showLegendKey val="0"/>
          <c:showVal val="0"/>
          <c:showCatName val="0"/>
          <c:showSerName val="0"/>
          <c:showPercent val="0"/>
          <c:showBubbleSize val="0"/>
        </c:dLbls>
        <c:gapWidth val="150"/>
        <c:axId val="67877120"/>
        <c:axId val="678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183.2</c:v>
                </c:pt>
                <c:pt idx="1">
                  <c:v>190.41</c:v>
                </c:pt>
                <c:pt idx="2">
                  <c:v>180.09</c:v>
                </c:pt>
                <c:pt idx="3">
                  <c:v>81.91</c:v>
                </c:pt>
                <c:pt idx="4">
                  <c:v>74.59</c:v>
                </c:pt>
              </c:numCache>
            </c:numRef>
          </c:val>
          <c:smooth val="0"/>
          <c:extLst xmlns:c16r2="http://schemas.microsoft.com/office/drawing/2015/06/chart">
            <c:ext xmlns:c16="http://schemas.microsoft.com/office/drawing/2014/chart" uri="{C3380CC4-5D6E-409C-BE32-E72D297353CC}">
              <c16:uniqueId val="{00000001-A0EA-45CF-B62A-E5A8371F5D39}"/>
            </c:ext>
          </c:extLst>
        </c:ser>
        <c:dLbls>
          <c:showLegendKey val="0"/>
          <c:showVal val="0"/>
          <c:showCatName val="0"/>
          <c:showSerName val="0"/>
          <c:showPercent val="0"/>
          <c:showBubbleSize val="0"/>
        </c:dLbls>
        <c:marker val="1"/>
        <c:smooth val="0"/>
        <c:axId val="67877120"/>
        <c:axId val="67879296"/>
      </c:lineChart>
      <c:dateAx>
        <c:axId val="67877120"/>
        <c:scaling>
          <c:orientation val="minMax"/>
        </c:scaling>
        <c:delete val="1"/>
        <c:axPos val="b"/>
        <c:numFmt formatCode="ge" sourceLinked="1"/>
        <c:majorTickMark val="none"/>
        <c:minorTickMark val="none"/>
        <c:tickLblPos val="none"/>
        <c:crossAx val="67879296"/>
        <c:crosses val="autoZero"/>
        <c:auto val="1"/>
        <c:lblOffset val="100"/>
        <c:baseTimeUnit val="years"/>
      </c:dateAx>
      <c:valAx>
        <c:axId val="678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E2</v>
      </c>
      <c r="X8" s="71"/>
      <c r="Y8" s="71"/>
      <c r="Z8" s="71"/>
      <c r="AA8" s="71"/>
      <c r="AB8" s="71"/>
      <c r="AC8" s="71"/>
      <c r="AD8" s="72" t="str">
        <f>データ!$M$6</f>
        <v>非設置</v>
      </c>
      <c r="AE8" s="72"/>
      <c r="AF8" s="72"/>
      <c r="AG8" s="72"/>
      <c r="AH8" s="72"/>
      <c r="AI8" s="72"/>
      <c r="AJ8" s="72"/>
      <c r="AK8" s="3"/>
      <c r="AL8" s="68">
        <f>データ!S6</f>
        <v>975074</v>
      </c>
      <c r="AM8" s="68"/>
      <c r="AN8" s="68"/>
      <c r="AO8" s="68"/>
      <c r="AP8" s="68"/>
      <c r="AQ8" s="68"/>
      <c r="AR8" s="68"/>
      <c r="AS8" s="68"/>
      <c r="AT8" s="67">
        <f>データ!T6</f>
        <v>4724.6400000000003</v>
      </c>
      <c r="AU8" s="67"/>
      <c r="AV8" s="67"/>
      <c r="AW8" s="67"/>
      <c r="AX8" s="67"/>
      <c r="AY8" s="67"/>
      <c r="AZ8" s="67"/>
      <c r="BA8" s="67"/>
      <c r="BB8" s="67">
        <f>データ!U6</f>
        <v>206.38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38.270000000000003</v>
      </c>
      <c r="Q10" s="67"/>
      <c r="R10" s="67"/>
      <c r="S10" s="67"/>
      <c r="T10" s="67"/>
      <c r="U10" s="67"/>
      <c r="V10" s="67"/>
      <c r="W10" s="67">
        <f>データ!Q6</f>
        <v>93.13</v>
      </c>
      <c r="X10" s="67"/>
      <c r="Y10" s="67"/>
      <c r="Z10" s="67"/>
      <c r="AA10" s="67"/>
      <c r="AB10" s="67"/>
      <c r="AC10" s="67"/>
      <c r="AD10" s="68">
        <f>データ!R6</f>
        <v>0</v>
      </c>
      <c r="AE10" s="68"/>
      <c r="AF10" s="68"/>
      <c r="AG10" s="68"/>
      <c r="AH10" s="68"/>
      <c r="AI10" s="68"/>
      <c r="AJ10" s="68"/>
      <c r="AK10" s="2"/>
      <c r="AL10" s="68">
        <f>データ!V6</f>
        <v>77339</v>
      </c>
      <c r="AM10" s="68"/>
      <c r="AN10" s="68"/>
      <c r="AO10" s="68"/>
      <c r="AP10" s="68"/>
      <c r="AQ10" s="68"/>
      <c r="AR10" s="68"/>
      <c r="AS10" s="68"/>
      <c r="AT10" s="67">
        <f>データ!W6</f>
        <v>19.61</v>
      </c>
      <c r="AU10" s="67"/>
      <c r="AV10" s="67"/>
      <c r="AW10" s="67"/>
      <c r="AX10" s="67"/>
      <c r="AY10" s="67"/>
      <c r="AZ10" s="67"/>
      <c r="BA10" s="67"/>
      <c r="BB10" s="67">
        <f>データ!X6</f>
        <v>3943.86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【336.51】</v>
      </c>
      <c r="I86" s="25" t="str">
        <f>データ!CA6</f>
        <v>【0.00】</v>
      </c>
      <c r="J86" s="25" t="str">
        <f>データ!CL6</f>
        <v>【57.73】</v>
      </c>
      <c r="K86" s="25" t="str">
        <f>データ!CW6</f>
        <v>【65.21】</v>
      </c>
      <c r="L86" s="25" t="str">
        <f>データ!DH6</f>
        <v>【92.35】</v>
      </c>
      <c r="M86" s="25" t="s">
        <v>55</v>
      </c>
      <c r="N86" s="25" t="s">
        <v>55</v>
      </c>
      <c r="O86" s="25" t="str">
        <f>データ!EO6</f>
        <v>【0.17】</v>
      </c>
    </row>
  </sheetData>
  <sheetProtection algorithmName="SHA-512" hashValue="3S+eb30Y6dd5xEoSrYmcf+OSlquOMlxXGRnB0y46A5E8qfXAU6nVvRjJyhSRWfYYK3CxRzYV/vk/WqBm1Fc9Bg==" saltValue="XQp799yBWYy//imkkhSw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300004</v>
      </c>
      <c r="D6" s="32">
        <f t="shared" si="3"/>
        <v>47</v>
      </c>
      <c r="E6" s="32">
        <f t="shared" si="3"/>
        <v>17</v>
      </c>
      <c r="F6" s="32">
        <f t="shared" si="3"/>
        <v>3</v>
      </c>
      <c r="G6" s="32">
        <f t="shared" si="3"/>
        <v>0</v>
      </c>
      <c r="H6" s="32" t="str">
        <f t="shared" si="3"/>
        <v>和歌山県</v>
      </c>
      <c r="I6" s="32" t="str">
        <f t="shared" si="3"/>
        <v>法非適用</v>
      </c>
      <c r="J6" s="32" t="str">
        <f t="shared" si="3"/>
        <v>下水道事業</v>
      </c>
      <c r="K6" s="32" t="str">
        <f t="shared" si="3"/>
        <v>流域下水道</v>
      </c>
      <c r="L6" s="32" t="str">
        <f t="shared" si="3"/>
        <v>E2</v>
      </c>
      <c r="M6" s="32" t="str">
        <f t="shared" si="3"/>
        <v>非設置</v>
      </c>
      <c r="N6" s="33" t="str">
        <f t="shared" si="3"/>
        <v>-</v>
      </c>
      <c r="O6" s="33" t="str">
        <f t="shared" si="3"/>
        <v>該当数値なし</v>
      </c>
      <c r="P6" s="33">
        <f t="shared" si="3"/>
        <v>38.270000000000003</v>
      </c>
      <c r="Q6" s="33">
        <f t="shared" si="3"/>
        <v>93.13</v>
      </c>
      <c r="R6" s="33">
        <f t="shared" si="3"/>
        <v>0</v>
      </c>
      <c r="S6" s="33">
        <f t="shared" si="3"/>
        <v>975074</v>
      </c>
      <c r="T6" s="33">
        <f t="shared" si="3"/>
        <v>4724.6400000000003</v>
      </c>
      <c r="U6" s="33">
        <f t="shared" si="3"/>
        <v>206.38</v>
      </c>
      <c r="V6" s="33">
        <f t="shared" si="3"/>
        <v>77339</v>
      </c>
      <c r="W6" s="33">
        <f t="shared" si="3"/>
        <v>19.61</v>
      </c>
      <c r="X6" s="33">
        <f t="shared" si="3"/>
        <v>3943.86</v>
      </c>
      <c r="Y6" s="34">
        <f>IF(Y7="",NA(),Y7)</f>
        <v>70.73</v>
      </c>
      <c r="Z6" s="34">
        <f t="shared" ref="Z6:AH6" si="4">IF(Z7="",NA(),Z7)</f>
        <v>71.55</v>
      </c>
      <c r="AA6" s="34">
        <f t="shared" si="4"/>
        <v>72.38</v>
      </c>
      <c r="AB6" s="34">
        <f t="shared" si="4"/>
        <v>72.59</v>
      </c>
      <c r="AC6" s="34">
        <f t="shared" si="4"/>
        <v>65.739999999999995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1301.73</v>
      </c>
      <c r="BG6" s="34">
        <f t="shared" ref="BG6:BO6" si="7">IF(BG7="",NA(),BG7)</f>
        <v>1125.97</v>
      </c>
      <c r="BH6" s="34">
        <f t="shared" si="7"/>
        <v>1044.96</v>
      </c>
      <c r="BI6" s="34">
        <f t="shared" si="7"/>
        <v>1018.46</v>
      </c>
      <c r="BJ6" s="34">
        <f t="shared" si="7"/>
        <v>992.17</v>
      </c>
      <c r="BK6" s="34">
        <f t="shared" si="7"/>
        <v>806.65</v>
      </c>
      <c r="BL6" s="34">
        <f t="shared" si="7"/>
        <v>917.84</v>
      </c>
      <c r="BM6" s="34">
        <f t="shared" si="7"/>
        <v>827.02</v>
      </c>
      <c r="BN6" s="34">
        <f t="shared" si="7"/>
        <v>309.07</v>
      </c>
      <c r="BO6" s="34">
        <f t="shared" si="7"/>
        <v>323.37</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202.6</v>
      </c>
      <c r="CC6" s="34">
        <f t="shared" ref="CC6:CK6" si="9">IF(CC7="",NA(),CC7)</f>
        <v>186.44</v>
      </c>
      <c r="CD6" s="34">
        <f t="shared" si="9"/>
        <v>178.97</v>
      </c>
      <c r="CE6" s="34">
        <f t="shared" si="9"/>
        <v>178.21</v>
      </c>
      <c r="CF6" s="34">
        <f t="shared" si="9"/>
        <v>179.09</v>
      </c>
      <c r="CG6" s="34">
        <f t="shared" si="9"/>
        <v>183.2</v>
      </c>
      <c r="CH6" s="34">
        <f t="shared" si="9"/>
        <v>190.41</v>
      </c>
      <c r="CI6" s="34">
        <f t="shared" si="9"/>
        <v>180.09</v>
      </c>
      <c r="CJ6" s="34">
        <f t="shared" si="9"/>
        <v>81.91</v>
      </c>
      <c r="CK6" s="34">
        <f t="shared" si="9"/>
        <v>74.59</v>
      </c>
      <c r="CL6" s="33" t="str">
        <f>IF(CL7="","",IF(CL7="-","【-】","【"&amp;SUBSTITUTE(TEXT(CL7,"#,##0.00"),"-","△")&amp;"】"))</f>
        <v>【57.73】</v>
      </c>
      <c r="CM6" s="34">
        <f>IF(CM7="",NA(),CM7)</f>
        <v>48.24</v>
      </c>
      <c r="CN6" s="34">
        <f t="shared" ref="CN6:CV6" si="10">IF(CN7="",NA(),CN7)</f>
        <v>52.96</v>
      </c>
      <c r="CO6" s="34">
        <f t="shared" si="10"/>
        <v>56.04</v>
      </c>
      <c r="CP6" s="34">
        <f t="shared" si="10"/>
        <v>55.44</v>
      </c>
      <c r="CQ6" s="34">
        <f t="shared" si="10"/>
        <v>68.7</v>
      </c>
      <c r="CR6" s="34">
        <f t="shared" si="10"/>
        <v>52.58</v>
      </c>
      <c r="CS6" s="34">
        <f t="shared" si="10"/>
        <v>52.38</v>
      </c>
      <c r="CT6" s="34">
        <f t="shared" si="10"/>
        <v>55.21</v>
      </c>
      <c r="CU6" s="34">
        <f t="shared" si="10"/>
        <v>64.62</v>
      </c>
      <c r="CV6" s="34">
        <f t="shared" si="10"/>
        <v>63.73</v>
      </c>
      <c r="CW6" s="33" t="str">
        <f>IF(CW7="","",IF(CW7="-","【-】","【"&amp;SUBSTITUTE(TEXT(CW7,"#,##0.00"),"-","△")&amp;"】"))</f>
        <v>【65.21】</v>
      </c>
      <c r="CX6" s="34">
        <f>IF(CX7="",NA(),CX7)</f>
        <v>75.22</v>
      </c>
      <c r="CY6" s="34">
        <f t="shared" ref="CY6:DG6" si="11">IF(CY7="",NA(),CY7)</f>
        <v>74.47</v>
      </c>
      <c r="CZ6" s="34">
        <f t="shared" si="11"/>
        <v>72.989999999999995</v>
      </c>
      <c r="DA6" s="34">
        <f t="shared" si="11"/>
        <v>72.33</v>
      </c>
      <c r="DB6" s="34">
        <f t="shared" si="11"/>
        <v>73.819999999999993</v>
      </c>
      <c r="DC6" s="34">
        <f t="shared" si="11"/>
        <v>73.739999999999995</v>
      </c>
      <c r="DD6" s="34">
        <f t="shared" si="11"/>
        <v>66.52</v>
      </c>
      <c r="DE6" s="34">
        <f t="shared" si="11"/>
        <v>65.77</v>
      </c>
      <c r="DF6" s="34">
        <f t="shared" si="11"/>
        <v>87.82</v>
      </c>
      <c r="DG6" s="34">
        <f t="shared" si="11"/>
        <v>88.21</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0.08</v>
      </c>
      <c r="EN6" s="34">
        <f t="shared" si="14"/>
        <v>0.12</v>
      </c>
      <c r="EO6" s="33" t="str">
        <f>IF(EO7="","",IF(EO7="-","【-】","【"&amp;SUBSTITUTE(TEXT(EO7,"#,##0.00"),"-","△")&amp;"】"))</f>
        <v>【0.17】</v>
      </c>
    </row>
    <row r="7" spans="1:145" s="35" customFormat="1" x14ac:dyDescent="0.15">
      <c r="A7" s="27"/>
      <c r="B7" s="36">
        <v>2017</v>
      </c>
      <c r="C7" s="36">
        <v>300004</v>
      </c>
      <c r="D7" s="36">
        <v>47</v>
      </c>
      <c r="E7" s="36">
        <v>17</v>
      </c>
      <c r="F7" s="36">
        <v>3</v>
      </c>
      <c r="G7" s="36">
        <v>0</v>
      </c>
      <c r="H7" s="36" t="s">
        <v>109</v>
      </c>
      <c r="I7" s="36" t="s">
        <v>110</v>
      </c>
      <c r="J7" s="36" t="s">
        <v>111</v>
      </c>
      <c r="K7" s="36" t="s">
        <v>112</v>
      </c>
      <c r="L7" s="36" t="s">
        <v>113</v>
      </c>
      <c r="M7" s="36" t="s">
        <v>114</v>
      </c>
      <c r="N7" s="37" t="s">
        <v>115</v>
      </c>
      <c r="O7" s="37" t="s">
        <v>116</v>
      </c>
      <c r="P7" s="37">
        <v>38.270000000000003</v>
      </c>
      <c r="Q7" s="37">
        <v>93.13</v>
      </c>
      <c r="R7" s="37">
        <v>0</v>
      </c>
      <c r="S7" s="37">
        <v>975074</v>
      </c>
      <c r="T7" s="37">
        <v>4724.6400000000003</v>
      </c>
      <c r="U7" s="37">
        <v>206.38</v>
      </c>
      <c r="V7" s="37">
        <v>77339</v>
      </c>
      <c r="W7" s="37">
        <v>19.61</v>
      </c>
      <c r="X7" s="37">
        <v>3943.86</v>
      </c>
      <c r="Y7" s="37">
        <v>70.73</v>
      </c>
      <c r="Z7" s="37">
        <v>71.55</v>
      </c>
      <c r="AA7" s="37">
        <v>72.38</v>
      </c>
      <c r="AB7" s="37">
        <v>72.59</v>
      </c>
      <c r="AC7" s="37">
        <v>65.739999999999995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1301.73</v>
      </c>
      <c r="BG7" s="37">
        <v>1125.97</v>
      </c>
      <c r="BH7" s="37">
        <v>1044.96</v>
      </c>
      <c r="BI7" s="37">
        <v>1018.46</v>
      </c>
      <c r="BJ7" s="37">
        <v>992.17</v>
      </c>
      <c r="BK7" s="37">
        <v>806.65</v>
      </c>
      <c r="BL7" s="37">
        <v>917.84</v>
      </c>
      <c r="BM7" s="37">
        <v>827.02</v>
      </c>
      <c r="BN7" s="37">
        <v>309.07</v>
      </c>
      <c r="BO7" s="37">
        <v>323.37</v>
      </c>
      <c r="BP7" s="37">
        <v>336.51</v>
      </c>
      <c r="BQ7" s="37">
        <v>0</v>
      </c>
      <c r="BR7" s="37">
        <v>0</v>
      </c>
      <c r="BS7" s="37">
        <v>0</v>
      </c>
      <c r="BT7" s="37">
        <v>0</v>
      </c>
      <c r="BU7" s="37">
        <v>0</v>
      </c>
      <c r="BV7" s="37">
        <v>0</v>
      </c>
      <c r="BW7" s="37">
        <v>0</v>
      </c>
      <c r="BX7" s="37">
        <v>0</v>
      </c>
      <c r="BY7" s="37">
        <v>0</v>
      </c>
      <c r="BZ7" s="37">
        <v>0</v>
      </c>
      <c r="CA7" s="37">
        <v>0</v>
      </c>
      <c r="CB7" s="37">
        <v>202.6</v>
      </c>
      <c r="CC7" s="37">
        <v>186.44</v>
      </c>
      <c r="CD7" s="37">
        <v>178.97</v>
      </c>
      <c r="CE7" s="37">
        <v>178.21</v>
      </c>
      <c r="CF7" s="37">
        <v>179.09</v>
      </c>
      <c r="CG7" s="37">
        <v>183.2</v>
      </c>
      <c r="CH7" s="37">
        <v>190.41</v>
      </c>
      <c r="CI7" s="37">
        <v>180.09</v>
      </c>
      <c r="CJ7" s="37">
        <v>81.91</v>
      </c>
      <c r="CK7" s="37">
        <v>74.59</v>
      </c>
      <c r="CL7" s="37">
        <v>57.73</v>
      </c>
      <c r="CM7" s="37">
        <v>48.24</v>
      </c>
      <c r="CN7" s="37">
        <v>52.96</v>
      </c>
      <c r="CO7" s="37">
        <v>56.04</v>
      </c>
      <c r="CP7" s="37">
        <v>55.44</v>
      </c>
      <c r="CQ7" s="37">
        <v>68.7</v>
      </c>
      <c r="CR7" s="37">
        <v>52.58</v>
      </c>
      <c r="CS7" s="37">
        <v>52.38</v>
      </c>
      <c r="CT7" s="37">
        <v>55.21</v>
      </c>
      <c r="CU7" s="37">
        <v>64.62</v>
      </c>
      <c r="CV7" s="37">
        <v>63.73</v>
      </c>
      <c r="CW7" s="37">
        <v>65.209999999999994</v>
      </c>
      <c r="CX7" s="37">
        <v>75.22</v>
      </c>
      <c r="CY7" s="37">
        <v>74.47</v>
      </c>
      <c r="CZ7" s="37">
        <v>72.989999999999995</v>
      </c>
      <c r="DA7" s="37">
        <v>72.33</v>
      </c>
      <c r="DB7" s="37">
        <v>73.819999999999993</v>
      </c>
      <c r="DC7" s="37">
        <v>73.739999999999995</v>
      </c>
      <c r="DD7" s="37">
        <v>66.52</v>
      </c>
      <c r="DE7" s="37">
        <v>65.77</v>
      </c>
      <c r="DF7" s="37">
        <v>87.82</v>
      </c>
      <c r="DG7" s="37">
        <v>88.21</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0.08</v>
      </c>
      <c r="EN7" s="37">
        <v>0.12</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