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35_山口県\"/>
    </mc:Choice>
  </mc:AlternateContent>
  <workbookProtection workbookAlgorithmName="SHA-512" workbookHashValue="U7iVfCd5ytevaSu2Jcqa8EtkFTmBDgVPH2HuZIeLMgOwR5AUulbMsT5KqpBu0/5PL78Pn2OmHK1txFGNFZqogQ==" workbookSaltValue="cT75/fMo2sFWtTwQWXMh/Q=="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K12" i="5" s="1"/>
  <c r="MJ8" i="5"/>
  <c r="MA8" i="5"/>
  <c r="LZ8" i="5"/>
  <c r="LQ8" i="5"/>
  <c r="LS12" i="5" s="1"/>
  <c r="LP8" i="5"/>
  <c r="LG8" i="5"/>
  <c r="LF8" i="5"/>
  <c r="KW8" i="5"/>
  <c r="LA12" i="5" s="1"/>
  <c r="KV8" i="5"/>
  <c r="KU8" i="5"/>
  <c r="KL8" i="5"/>
  <c r="KN12" i="5" s="1"/>
  <c r="KK8" i="5"/>
  <c r="KB8" i="5"/>
  <c r="KE12" i="5" s="1"/>
  <c r="KA8" i="5"/>
  <c r="JR8" i="5"/>
  <c r="JV12" i="5" s="1"/>
  <c r="JQ8" i="5"/>
  <c r="JH8" i="5"/>
  <c r="JH12" i="5" s="1"/>
  <c r="JG8" i="5"/>
  <c r="IX8" i="5"/>
  <c r="IZ12" i="5" s="1"/>
  <c r="IW8" i="5"/>
  <c r="IV8" i="5"/>
  <c r="IM8" i="5"/>
  <c r="IL8" i="5"/>
  <c r="IC8" i="5"/>
  <c r="IC12" i="5" s="1"/>
  <c r="IB8" i="5"/>
  <c r="HS8" i="5"/>
  <c r="HR8" i="5"/>
  <c r="HI8" i="5"/>
  <c r="HI12" i="5" s="1"/>
  <c r="HH8" i="5"/>
  <c r="GY8" i="5"/>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R12" i="5"/>
  <c r="GN12" i="5"/>
  <c r="GQ12" i="5"/>
  <c r="GP12" i="5"/>
  <c r="GO12" i="5"/>
  <c r="MD16" i="5"/>
  <c r="KO16" i="5"/>
  <c r="JA16" i="5"/>
  <c r="HL16" i="5"/>
  <c r="FW16" i="5"/>
  <c r="EH16" i="5"/>
  <c r="CS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BB16" i="5"/>
  <c r="LJ10" i="5"/>
  <c r="JU10" i="5"/>
  <c r="IF10" i="5"/>
  <c r="GQ10" i="5"/>
  <c r="FC10" i="5"/>
  <c r="DN10" i="5"/>
  <c r="BX10" i="5"/>
  <c r="MN10" i="5"/>
  <c r="KZ10" i="5"/>
  <c r="JK10" i="5"/>
  <c r="HV10" i="5"/>
  <c r="GG10" i="5"/>
  <c r="ER10" i="5"/>
  <c r="DD10" i="5"/>
  <c r="BM10" i="5"/>
  <c r="MD10" i="5"/>
  <c r="KO10" i="5"/>
  <c r="JA10" i="5"/>
  <c r="HL10" i="5"/>
  <c r="FW10" i="5"/>
  <c r="EH10" i="5"/>
  <c r="CS10" i="5"/>
  <c r="BB10" i="5"/>
  <c r="L11" i="4"/>
  <c r="GZ18" i="5"/>
  <c r="HC18" i="5"/>
  <c r="GY18" i="5"/>
  <c r="HB18" i="5"/>
  <c r="HA18" i="5"/>
  <c r="HV18" i="5"/>
  <c r="HU18" i="5"/>
  <c r="HT18" i="5"/>
  <c r="HV12" i="5"/>
  <c r="HW18" i="5"/>
  <c r="HS18" i="5"/>
  <c r="IN18" i="5"/>
  <c r="IQ18" i="5"/>
  <c r="IM18" i="5"/>
  <c r="IP18" i="5"/>
  <c r="IN12" i="5"/>
  <c r="IO18" i="5"/>
  <c r="LI18" i="5"/>
  <c r="LH18" i="5"/>
  <c r="LK18" i="5"/>
  <c r="LG18" i="5"/>
  <c r="LI12" i="5"/>
  <c r="LJ18" i="5"/>
  <c r="LH12" i="5"/>
  <c r="ME18" i="5"/>
  <c r="MA18" i="5"/>
  <c r="MD18" i="5"/>
  <c r="MC18" i="5"/>
  <c r="ME12" i="5"/>
  <c r="MA12" i="5"/>
  <c r="MB18" i="5"/>
  <c r="MD12" i="5"/>
  <c r="B10" i="5"/>
  <c r="F10" i="5"/>
  <c r="FJ12" i="5"/>
  <c r="FN12" i="5"/>
  <c r="GF12" i="5"/>
  <c r="GY12" i="5"/>
  <c r="HC12" i="5"/>
  <c r="HL12" i="5"/>
  <c r="HW12" i="5"/>
  <c r="IG12" i="5"/>
  <c r="IQ12" i="5"/>
  <c r="JR12" i="5"/>
  <c r="KX12" i="5"/>
  <c r="LK12" i="5"/>
  <c r="MC12" i="5"/>
  <c r="EZ8" i="5"/>
  <c r="FT8" i="5"/>
  <c r="JK18" i="5"/>
  <c r="JJ18" i="5"/>
  <c r="JI18" i="5"/>
  <c r="JK12" i="5"/>
  <c r="JL18" i="5"/>
  <c r="JH18" i="5"/>
  <c r="KC18" i="5"/>
  <c r="KF18" i="5"/>
  <c r="KB18" i="5"/>
  <c r="KE18" i="5"/>
  <c r="KC12" i="5"/>
  <c r="KD18" i="5"/>
  <c r="KF12" i="5"/>
  <c r="KB12" i="5"/>
  <c r="C10" i="5"/>
  <c r="FK12" i="5"/>
  <c r="GG12" i="5"/>
  <c r="GZ12" i="5"/>
  <c r="HS12" i="5"/>
  <c r="IM12" i="5"/>
  <c r="IY12" i="5"/>
  <c r="JI12" i="5"/>
  <c r="JU12" i="5"/>
  <c r="KM12" i="5"/>
  <c r="HM18" i="5"/>
  <c r="HI18" i="5"/>
  <c r="HL18" i="5"/>
  <c r="HK18" i="5"/>
  <c r="HM12" i="5"/>
  <c r="HJ18" i="5"/>
  <c r="IE18" i="5"/>
  <c r="ID18" i="5"/>
  <c r="IG18" i="5"/>
  <c r="IC18" i="5"/>
  <c r="IE12" i="5"/>
  <c r="IF18" i="5"/>
  <c r="KZ18" i="5"/>
  <c r="KY18" i="5"/>
  <c r="KX18" i="5"/>
  <c r="KZ12" i="5"/>
  <c r="LA18" i="5"/>
  <c r="KW18" i="5"/>
  <c r="KY12" i="5"/>
  <c r="LR18" i="5"/>
  <c r="LU18" i="5"/>
  <c r="LQ18" i="5"/>
  <c r="LT18" i="5"/>
  <c r="LR12" i="5"/>
  <c r="LS18" i="5"/>
  <c r="LU12" i="5"/>
  <c r="LQ12" i="5"/>
  <c r="MN18" i="5"/>
  <c r="MM18" i="5"/>
  <c r="ML18" i="5"/>
  <c r="MN12" i="5"/>
  <c r="MO18" i="5"/>
  <c r="MK18" i="5"/>
  <c r="MM12" i="5"/>
  <c r="D10" i="5"/>
  <c r="GD12" i="5"/>
  <c r="HA12" i="5"/>
  <c r="HJ12" i="5"/>
  <c r="HT12" i="5"/>
  <c r="ID12" i="5"/>
  <c r="IO12" i="5"/>
  <c r="JJ12" i="5"/>
  <c r="LG12" i="5"/>
  <c r="LT12" i="5"/>
  <c r="ML12" i="5"/>
  <c r="FK18" i="5"/>
  <c r="FN18" i="5"/>
  <c r="FJ18" i="5"/>
  <c r="FM18" i="5"/>
  <c r="FL18" i="5"/>
  <c r="GG18" i="5"/>
  <c r="GF18" i="5"/>
  <c r="GE18" i="5"/>
  <c r="GH18" i="5"/>
  <c r="GD18" i="5"/>
  <c r="JB18" i="5"/>
  <c r="IX18" i="5"/>
  <c r="JA18" i="5"/>
  <c r="IZ18" i="5"/>
  <c r="JB12" i="5"/>
  <c r="IX12" i="5"/>
  <c r="IY18" i="5"/>
  <c r="JT18" i="5"/>
  <c r="JS18" i="5"/>
  <c r="JV18" i="5"/>
  <c r="JR18" i="5"/>
  <c r="JT12" i="5"/>
  <c r="JU18" i="5"/>
  <c r="JS12" i="5"/>
  <c r="KP18" i="5"/>
  <c r="KL18" i="5"/>
  <c r="KO18" i="5"/>
  <c r="KN18" i="5"/>
  <c r="KP12" i="5"/>
  <c r="KL12" i="5"/>
  <c r="KM18" i="5"/>
  <c r="KO12" i="5"/>
  <c r="FM12" i="5"/>
  <c r="GE12" i="5"/>
  <c r="HB12" i="5"/>
  <c r="HK12" i="5"/>
  <c r="HU12" i="5"/>
  <c r="IF12" i="5"/>
  <c r="IP12" i="5"/>
  <c r="JA12" i="5"/>
  <c r="JL12" i="5"/>
  <c r="KD12" i="5"/>
  <c r="KW12" i="5"/>
  <c r="LJ12" i="5"/>
  <c r="MB12" i="5"/>
  <c r="MO12" i="5"/>
  <c r="FX18" i="5" l="1"/>
  <c r="FT18" i="5"/>
  <c r="FW18" i="5"/>
  <c r="FV18" i="5"/>
  <c r="FU18" i="5"/>
  <c r="FV12" i="5"/>
  <c r="FU12" i="5"/>
  <c r="FX12" i="5"/>
  <c r="FT12" i="5"/>
  <c r="FW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 r="MM16" i="5"/>
  <c r="KY16" i="5"/>
  <c r="JJ16" i="5"/>
  <c r="HU16" i="5"/>
  <c r="GF16" i="5"/>
  <c r="EQ16" i="5"/>
  <c r="DC16" i="5"/>
  <c r="MC16" i="5"/>
  <c r="KN16" i="5"/>
  <c r="IZ16" i="5"/>
  <c r="HK16" i="5"/>
  <c r="FV16" i="5"/>
  <c r="EG16" i="5"/>
  <c r="CR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BA16" i="5"/>
  <c r="LI10" i="5"/>
  <c r="JT10" i="5"/>
  <c r="IE10" i="5"/>
  <c r="GP10" i="5"/>
  <c r="FB10" i="5"/>
  <c r="DM10" i="5"/>
  <c r="BW10" i="5"/>
  <c r="BL16" i="5"/>
  <c r="MM10" i="5"/>
  <c r="KY10" i="5"/>
  <c r="JJ10" i="5"/>
  <c r="HU10" i="5"/>
  <c r="GF10" i="5"/>
  <c r="EQ10" i="5"/>
  <c r="DC10" i="5"/>
  <c r="BL10" i="5"/>
  <c r="J11" i="4"/>
  <c r="LH16" i="5"/>
  <c r="JS16" i="5"/>
  <c r="ID16" i="5"/>
  <c r="GO16" i="5"/>
  <c r="FA16" i="5"/>
  <c r="DL16" i="5"/>
  <c r="BV16" i="5"/>
  <c r="ML16" i="5"/>
  <c r="KX16" i="5"/>
  <c r="JI16" i="5"/>
  <c r="HT16" i="5"/>
  <c r="GE16" i="5"/>
  <c r="EP16" i="5"/>
  <c r="DB16" i="5"/>
  <c r="MB16" i="5"/>
  <c r="KM16" i="5"/>
  <c r="IY16" i="5"/>
  <c r="HJ16" i="5"/>
  <c r="FU16" i="5"/>
  <c r="EF16" i="5"/>
  <c r="CQ16" i="5"/>
  <c r="AZ16" i="5"/>
  <c r="LR16" i="5"/>
  <c r="KC16" i="5"/>
  <c r="IN16" i="5"/>
  <c r="GZ16" i="5"/>
  <c r="FK16" i="5"/>
  <c r="DV16" i="5"/>
  <c r="CG16" i="5"/>
  <c r="BK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FB18" i="5"/>
  <c r="FA18" i="5"/>
  <c r="FD18" i="5"/>
  <c r="EZ18" i="5"/>
  <c r="FC18" i="5"/>
  <c r="FD12" i="5"/>
  <c r="EZ12" i="5"/>
  <c r="FC12" i="5"/>
  <c r="FB12"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alcChain>
</file>

<file path=xl/sharedStrings.xml><?xml version="1.0" encoding="utf-8"?>
<sst xmlns="http://schemas.openxmlformats.org/spreadsheetml/2006/main" count="936" uniqueCount="268">
  <si>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</si>
  <si>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</si>
  <si>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</si>
  <si>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</si>
  <si>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</si>
  <si>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</si>
  <si>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</si>
  <si>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</si>
  <si>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電気事業により生じた利益は、企業債償還のための減債積立金及び将来の施設更新に充てるための建設改良積立金に積み立てることを基本としている。　　　　　　　　　　　　　　　　　　　　　　　　　　　　　　　　　　　　　　　　　　　　　　　　　　　　　　　　　　　　　　　　　　　　　　　　　　　　　　　　　　　　　　　　　　　　　　　　　　　　　　　　　　　　　　　　　　　　　　　　　　　減債積立金への積立て　56,821千円　　　　　　　　　　　　　　　　　　　　　　　　　　　　　　　　　　　　　　　　　　　　　　　　　　　　　　　　　　　　　　　　　　　　　　　　　　　　　　　　　　　　　　　　　　　　　　　　　　　建設改良積立金への積立て　237,938千円　　　　　　　　　　　　　　　　　　　　　　　　　　　　　　　　　　　　　　　　　　　　　　　　　　　　　　　　　　　　　　　　　　　　　　　　　　　　　　　　　　　　　　　　　　　　　　　　　　　　　自己資本金への組入れ　242,699千円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</si>
  <si>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</si>
  <si>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</si>
  <si>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</si>
  <si>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</si>
  <si>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</si>
  <si>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</si>
  <si>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</si>
  <si>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</si>
  <si>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</si>
  <si>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</si>
  <si>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</si>
  <si>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</si>
  <si>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</si>
  <si>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</si>
  <si>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</si>
  <si>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</si>
  <si>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</si>
  <si>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</si>
  <si>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</si>
  <si>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</si>
  <si>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</si>
  <si>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</si>
  <si>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</si>
  <si>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</si>
  <si>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</si>
  <si>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</si>
  <si>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</si>
  <si>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</si>
  <si>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</si>
  <si>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</si>
  <si>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</si>
  <si>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</si>
  <si>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</si>
  <si>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</si>
  <si>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</si>
  <si>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</si>
  <si>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</si>
  <si>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</si>
  <si>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</si>
  <si>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</si>
  <si>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</si>
  <si>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</si>
  <si>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</si>
  <si>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</si>
  <si>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</si>
  <si>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</si>
  <si>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</si>
  <si>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</si>
  <si>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</si>
  <si>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</si>
  <si>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</si>
  <si>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</si>
  <si>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</si>
  <si>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</si>
  <si>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</si>
  <si>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</si>
  <si>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</si>
  <si>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</si>
  <si>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</si>
  <si>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</si>
  <si>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</si>
  <si>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</si>
  <si>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</si>
  <si>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</si>
  <si>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</si>
  <si>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</si>
  <si>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</si>
  <si>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</si>
  <si>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</si>
  <si>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</si>
  <si>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</si>
  <si>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</si>
  <si>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</si>
  <si>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</si>
  <si>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</si>
  <si>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</si>
  <si>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</si>
  <si>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</si>
  <si>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</si>
  <si>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</si>
  <si>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</si>
  <si>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</si>
  <si>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</si>
  <si>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</si>
  <si>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</si>
  <si>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</si>
  <si>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</si>
  <si>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</si>
  <si>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</si>
  <si>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</si>
  <si>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</si>
  <si>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</si>
  <si>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</si>
  <si>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</si>
  <si>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</si>
  <si>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</si>
  <si>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</si>
  <si>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</si>
  <si>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</si>
  <si>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</si>
  <si>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</si>
  <si>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</si>
  <si>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</si>
  <si>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</si>
  <si>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</si>
  <si>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</si>
  <si>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</si>
  <si>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</si>
  <si>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350001</t>
  </si>
  <si>
    <t>46</t>
  </si>
  <si>
    <t>04</t>
  </si>
  <si>
    <t>0</t>
  </si>
  <si>
    <t>000</t>
  </si>
  <si>
    <t>山口県</t>
  </si>
  <si>
    <t>法適用</t>
  </si>
  <si>
    <t>電気事業</t>
  </si>
  <si>
    <t>自治体職員</t>
  </si>
  <si>
    <t>-</t>
  </si>
  <si>
    <t>平成31年3月31日　菅野発電所　他</t>
  </si>
  <si>
    <t>平成46年3月31日　相原発電所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</si>
  <si>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</si>
  <si>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</si>
  <si>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</si>
  <si>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</si>
  <si>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</si>
  <si>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</si>
  <si>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</si>
  <si>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</si>
  <si>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</si>
  <si>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</si>
  <si>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</si>
  <si>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</si>
  <si>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</si>
  <si>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</si>
  <si>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</si>
  <si>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</si>
  <si>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</si>
  <si>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</si>
  <si>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</si>
  <si>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</si>
  <si>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</si>
  <si>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</si>
  <si>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</si>
  <si>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</si>
  <si>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</si>
  <si>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</si>
  <si>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</si>
  <si>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</si>
  <si>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</si>
  <si>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</si>
  <si>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</si>
  <si>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</si>
  <si>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</si>
  <si>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</si>
  <si>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</si>
  <si>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</si>
  <si>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</si>
  <si>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</si>
  <si>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</si>
  <si>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</si>
  <si>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</si>
  <si>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</si>
  <si>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</si>
  <si>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</si>
  <si>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</si>
  <si>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</si>
  <si>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</si>
  <si>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</si>
  <si>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</si>
  <si>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</si>
  <si>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</si>
  <si>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</si>
  <si>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</si>
  <si>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</si>
  <si>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</si>
  <si>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</si>
  <si>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</si>
  <si>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</si>
  <si>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</si>
  <si>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</si>
  <si>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</si>
  <si>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</si>
  <si>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</si>
  <si>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</si>
  <si>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</si>
  <si>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</si>
  <si>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</si>
  <si>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</si>
  <si>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</si>
  <si>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</si>
  <si>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</si>
  <si>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</si>
  <si>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</si>
  <si>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</si>
  <si>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</si>
  <si>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</si>
  <si>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</si>
  <si>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</si>
  <si>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</si>
  <si>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</si>
  <si>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</si>
  <si>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</si>
  <si>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</si>
  <si>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</si>
  <si>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</si>
  <si>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</si>
  <si>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</si>
  <si>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</si>
  <si>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</si>
  <si>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</si>
  <si>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</si>
  <si>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</si>
  <si>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</si>
  <si>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</si>
  <si>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</si>
  <si>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</si>
  <si>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</si>
  <si>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</si>
  <si>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</si>
  <si>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</si>
  <si>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</si>
  <si>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</si>
  <si>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</si>
  <si>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</si>
  <si>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</si>
  <si>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</si>
  <si>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</si>
  <si>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</si>
  <si>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</si>
  <si>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</si>
  <si>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</si>
  <si>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</si>
  <si>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</si>
  <si>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</si>
  <si>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</si>
  <si>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</si>
  <si>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</si>
  <si>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</si>
  <si>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</si>
  <si>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</si>
  <si>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</si>
  <si>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</si>
  <si>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</si>
  <si>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</si>
  <si>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</si>
  <si>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</si>
  <si>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</si>
  <si>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</si>
  <si>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</si>
  <si>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</si>
  <si>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</si>
  <si>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</si>
  <si>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</si>
  <si>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</si>
  <si>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</si>
  <si>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</si>
  <si>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○指標の分析からは、これまでのところ、経営は堅調に推移している。　　　　　　　　　　　　　　　　　　　　　　　　　　　　　　　　　　　○当該期間中、「第３次経営計画（H25～H30）」の収支計画に基づき経営の健全化・効率化を推進してきたが、経営環境の大きな変化を鑑み、次期（第４次）経営計画(2019～2028）をH30年度中に策定。経営比較分析表の一部指標を経営管理指標に新たに取り入れることを検討するとともに、気象予測に基づくダム貯留水の有効利用や発電停止期間の抑制・短縮による効率的な発電の実施等により、安定した電力料収入、純利益を確保していく。　　　　　　　　　　　　　　　　　　　　　　　　　　　　　　　　　　　　　　　　　　　　　　　　　　　○企業債については、新規企業債発行を抑制し、着実な企業債償還の実施により、計画的な企業債残高の縮減を図っていく。　　　　　　　　　　　　　　　　　　　　　　　　　　　　　　　　　　　　　　　　　　　　　　　　　　　　　　　　　　　　　　　　　　　　　　　　　　　　　　　　　　　　　　　　　　　　　　　　　　　　　　　　　　　　　　　　　　　○「電気事業施設整備１０か年計画(H25～H34）」に基づき、計画的かつ最適な投資を行うとともに、新技術、新工法の導入や効率的な施工方法の採用等で工事コストを削減し、経費支出の抑制に努めていく。　　　　　　　　　　　　　　　　　　　　　　　　　　　　　　　　　　　　　　　　　　　　　　　　　　　　　　　　　　　　　　　　　　　　　　　　　　　　　　　　　　　　　　　　　　　　　　　　　　　　　　　　　　　　　　　　　　　　　　　　　　　　　○水力発電所（平瀬発電所）の建設やリパワリングの推進等により、水力発電の供給力の向上を進めていく。　                                                                                         　　　　　　　　　　　　　　　　　　　　　　　　　　　　　　　　　　　　　　　　　　　　　　　　　　　　　　　　　　　　　　　　　　</t>
    <rPh sb="1" eb="3">
      <t>シヒョウ</t>
    </rPh>
    <rPh sb="4" eb="6">
      <t>ブンセキ</t>
    </rPh>
    <rPh sb="19" eb="21">
      <t>ケイエイ</t>
    </rPh>
    <rPh sb="22" eb="24">
      <t>ケンチョウ</t>
    </rPh>
    <rPh sb="25" eb="27">
      <t>スイイ</t>
    </rPh>
    <rPh sb="68" eb="70">
      <t>トウガイ</t>
    </rPh>
    <rPh sb="70" eb="73">
      <t>キカンチュウ</t>
    </rPh>
    <rPh sb="75" eb="76">
      <t>ダイ</t>
    </rPh>
    <rPh sb="77" eb="78">
      <t>ジ</t>
    </rPh>
    <rPh sb="78" eb="80">
      <t>ケイエイ</t>
    </rPh>
    <rPh sb="80" eb="82">
      <t>ケイカク</t>
    </rPh>
    <rPh sb="93" eb="95">
      <t>シュウシ</t>
    </rPh>
    <rPh sb="95" eb="97">
      <t>ケイカク</t>
    </rPh>
    <rPh sb="98" eb="99">
      <t>モト</t>
    </rPh>
    <rPh sb="101" eb="103">
      <t>ケイエイ</t>
    </rPh>
    <rPh sb="104" eb="107">
      <t>ケンゼンカ</t>
    </rPh>
    <rPh sb="108" eb="111">
      <t>コウリツカ</t>
    </rPh>
    <rPh sb="112" eb="114">
      <t>スイシン</t>
    </rPh>
    <rPh sb="120" eb="122">
      <t>ケイエイ</t>
    </rPh>
    <rPh sb="122" eb="124">
      <t>カンキョウ</t>
    </rPh>
    <rPh sb="125" eb="126">
      <t>オオ</t>
    </rPh>
    <rPh sb="128" eb="130">
      <t>ヘンカ</t>
    </rPh>
    <rPh sb="131" eb="132">
      <t>カンガ</t>
    </rPh>
    <rPh sb="175" eb="177">
      <t>イチブ</t>
    </rPh>
    <rPh sb="207" eb="209">
      <t>キショウ</t>
    </rPh>
    <rPh sb="209" eb="211">
      <t>ヨソク</t>
    </rPh>
    <rPh sb="212" eb="213">
      <t>モト</t>
    </rPh>
    <rPh sb="217" eb="219">
      <t>チョリュウ</t>
    </rPh>
    <rPh sb="219" eb="220">
      <t>スイ</t>
    </rPh>
    <rPh sb="221" eb="223">
      <t>ユウコウ</t>
    </rPh>
    <rPh sb="223" eb="225">
      <t>リヨウ</t>
    </rPh>
    <rPh sb="226" eb="228">
      <t>ハツデン</t>
    </rPh>
    <rPh sb="228" eb="230">
      <t>テイシ</t>
    </rPh>
    <rPh sb="230" eb="232">
      <t>キカン</t>
    </rPh>
    <rPh sb="233" eb="235">
      <t>ヨクセイ</t>
    </rPh>
    <rPh sb="236" eb="238">
      <t>タンシュク</t>
    </rPh>
    <rPh sb="241" eb="244">
      <t>コウリツテキ</t>
    </rPh>
    <rPh sb="245" eb="247">
      <t>ハツデン</t>
    </rPh>
    <rPh sb="248" eb="250">
      <t>ジッシ</t>
    </rPh>
    <rPh sb="250" eb="251">
      <t>トウ</t>
    </rPh>
    <rPh sb="255" eb="257">
      <t>アンテイ</t>
    </rPh>
    <rPh sb="259" eb="262">
      <t>デンリョクリョウ</t>
    </rPh>
    <rPh sb="262" eb="264">
      <t>シュウニュウ</t>
    </rPh>
    <rPh sb="265" eb="266">
      <t>ジュン</t>
    </rPh>
    <rPh sb="266" eb="268">
      <t>リエキ</t>
    </rPh>
    <rPh sb="269" eb="271">
      <t>カクホ</t>
    </rPh>
    <rPh sb="328" eb="331">
      <t>キギョウサイ</t>
    </rPh>
    <rPh sb="337" eb="339">
      <t>シンキ</t>
    </rPh>
    <rPh sb="339" eb="342">
      <t>キギョウサイ</t>
    </rPh>
    <rPh sb="342" eb="344">
      <t>ハッコウ</t>
    </rPh>
    <rPh sb="345" eb="347">
      <t>ヨクセイ</t>
    </rPh>
    <rPh sb="349" eb="351">
      <t>チャクジツ</t>
    </rPh>
    <rPh sb="352" eb="355">
      <t>キギョウサイ</t>
    </rPh>
    <rPh sb="355" eb="357">
      <t>ショウカン</t>
    </rPh>
    <rPh sb="358" eb="360">
      <t>ジッシ</t>
    </rPh>
    <rPh sb="364" eb="367">
      <t>ケイカクテキ</t>
    </rPh>
    <rPh sb="368" eb="371">
      <t>キギョウサイ</t>
    </rPh>
    <rPh sb="371" eb="373">
      <t>ザンダカ</t>
    </rPh>
    <rPh sb="374" eb="376">
      <t>シュクゲン</t>
    </rPh>
    <rPh sb="377" eb="378">
      <t>ハカ</t>
    </rPh>
    <rPh sb="500" eb="502">
      <t>デンキ</t>
    </rPh>
    <rPh sb="502" eb="504">
      <t>ジギョウ</t>
    </rPh>
    <rPh sb="504" eb="506">
      <t>シセツ</t>
    </rPh>
    <rPh sb="506" eb="508">
      <t>セイビ</t>
    </rPh>
    <rPh sb="511" eb="512">
      <t>ネン</t>
    </rPh>
    <rPh sb="512" eb="514">
      <t>ケイカク</t>
    </rPh>
    <rPh sb="525" eb="526">
      <t>モト</t>
    </rPh>
    <rPh sb="529" eb="532">
      <t>ケイカクテキ</t>
    </rPh>
    <rPh sb="534" eb="536">
      <t>サイテキ</t>
    </rPh>
    <rPh sb="537" eb="539">
      <t>トウシ</t>
    </rPh>
    <rPh sb="540" eb="541">
      <t>オコナ</t>
    </rPh>
    <rPh sb="547" eb="548">
      <t>シン</t>
    </rPh>
    <rPh sb="548" eb="550">
      <t>ギジュツ</t>
    </rPh>
    <rPh sb="551" eb="552">
      <t>シン</t>
    </rPh>
    <rPh sb="552" eb="554">
      <t>コウホウ</t>
    </rPh>
    <rPh sb="555" eb="557">
      <t>ドウニュウ</t>
    </rPh>
    <rPh sb="558" eb="561">
      <t>コウリツテキ</t>
    </rPh>
    <rPh sb="562" eb="564">
      <t>セコウ</t>
    </rPh>
    <rPh sb="564" eb="566">
      <t>ホウホウ</t>
    </rPh>
    <rPh sb="567" eb="569">
      <t>サイヨウ</t>
    </rPh>
    <rPh sb="569" eb="570">
      <t>トウ</t>
    </rPh>
    <rPh sb="571" eb="573">
      <t>コウジ</t>
    </rPh>
    <rPh sb="577" eb="579">
      <t>サクゲン</t>
    </rPh>
    <rPh sb="581" eb="583">
      <t>ケイヒ</t>
    </rPh>
    <rPh sb="583" eb="585">
      <t>シシュツ</t>
    </rPh>
    <rPh sb="586" eb="588">
      <t>ヨクセイ</t>
    </rPh>
    <rPh sb="589" eb="590">
      <t>ツト</t>
    </rPh>
    <rPh sb="721" eb="723">
      <t>スイリョク</t>
    </rPh>
    <rPh sb="723" eb="726">
      <t>ハツデンショ</t>
    </rPh>
    <rPh sb="727" eb="729">
      <t>ヒラセ</t>
    </rPh>
    <rPh sb="729" eb="732">
      <t>ハツデンショ</t>
    </rPh>
    <rPh sb="734" eb="736">
      <t>ケンセツ</t>
    </rPh>
    <rPh sb="744" eb="746">
      <t>スイシン</t>
    </rPh>
    <rPh sb="746" eb="747">
      <t>トウ</t>
    </rPh>
    <rPh sb="751" eb="753">
      <t>スイリョク</t>
    </rPh>
    <rPh sb="753" eb="755">
      <t>ハツデン</t>
    </rPh>
    <rPh sb="756" eb="759">
      <t>キョウキュウリョク</t>
    </rPh>
    <rPh sb="760" eb="762">
      <t>コウジョウ</t>
    </rPh>
    <rPh sb="763" eb="764">
      <t>スス</t>
    </rPh>
    <phoneticPr fontId="9"/>
  </si>
  <si>
    <t>○経常収支比率は１００％以上であり、前年度に比べ減少しているものの経年的な傾向は上昇しているとともに、料金収入以外の収入への依存も低く、経営の健全性は確保されている。　　　　　　　　　　　　　　　　　　　　　　　　　　　　　　　　　　　　　　　　　　　　　　　　　　　　　　　　　　　　　　○営業収支比率は１００％以上であり、前年度に比べ減少しているものの経年的な傾向は上昇しているとともに、建設改良積立金など更新投資等に充てる財源も確保しており、経営の健全性は確保されている。　　　　　　　　　　　　　　　　　　　　　　　　　　　　　　　　　　　　　　　　　　　　　　　　　　　　　　　○流動比率は１００％以上であるものの、経年的に低下傾向にある。これは、長期貸付の実施によるものであるが、貸付は今後の建設改良や災害等の非常時における経営資金を確保した上で実施しているものであり、今後もこうした点に留意しつつ短期的債務支払能力を確保していく。　　　　　　　　　　　　　　　　　　　　　　　　　　　　　　　　　　　　　　　　　　　　　　　　　　　　　　　　　　　　　　　　　　○供給原価は前年度に比べ上昇したものの、全国平均とはほぼ同じ水準にある。これは、降雨量減等により年間発電電力量が減少したものによるが、今後、効率的な発電（運用）等により費用を削減していくように努める。　　　　　　　　　　　　　　　　　　　　　　　　　　　　　　　　　　　　　　　　　　　　　　　　　　　　○EBITDA（減価償却前営業利益）は平年より降水量の多かった前年度に比べ減少しているものの経年的には上昇傾向にあり、年間発電電力量の増加や効率的な発電（運用）等により本業の収益が徐々に成長している。</t>
    <rPh sb="1" eb="3">
      <t>ケイジョウ</t>
    </rPh>
    <rPh sb="3" eb="5">
      <t>シュウシ</t>
    </rPh>
    <rPh sb="5" eb="7">
      <t>ヒリツ</t>
    </rPh>
    <rPh sb="12" eb="14">
      <t>イジョウ</t>
    </rPh>
    <rPh sb="20" eb="21">
      <t>ド</t>
    </rPh>
    <rPh sb="33" eb="35">
      <t>ケイネン</t>
    </rPh>
    <rPh sb="35" eb="36">
      <t>テキ</t>
    </rPh>
    <rPh sb="37" eb="39">
      <t>ケイコウ</t>
    </rPh>
    <rPh sb="40" eb="42">
      <t>ジョウショウ</t>
    </rPh>
    <rPh sb="51" eb="53">
      <t>リョウキン</t>
    </rPh>
    <rPh sb="53" eb="55">
      <t>シュウニュウ</t>
    </rPh>
    <rPh sb="55" eb="57">
      <t>イガイ</t>
    </rPh>
    <rPh sb="58" eb="60">
      <t>シュウニュウ</t>
    </rPh>
    <rPh sb="62" eb="64">
      <t>イゾン</t>
    </rPh>
    <rPh sb="65" eb="66">
      <t>ヒク</t>
    </rPh>
    <rPh sb="68" eb="70">
      <t>ケイエイ</t>
    </rPh>
    <rPh sb="71" eb="74">
      <t>ケンゼンセイ</t>
    </rPh>
    <rPh sb="75" eb="77">
      <t>カクホ</t>
    </rPh>
    <rPh sb="146" eb="148">
      <t>エイギョウ</t>
    </rPh>
    <rPh sb="148" eb="150">
      <t>シュウシ</t>
    </rPh>
    <rPh sb="150" eb="152">
      <t>ヒリツ</t>
    </rPh>
    <rPh sb="157" eb="159">
      <t>イジョウ</t>
    </rPh>
    <rPh sb="165" eb="166">
      <t>ド</t>
    </rPh>
    <rPh sb="185" eb="187">
      <t>ジョウショウ</t>
    </rPh>
    <rPh sb="196" eb="198">
      <t>ケンセツ</t>
    </rPh>
    <rPh sb="198" eb="200">
      <t>カイリョウ</t>
    </rPh>
    <rPh sb="200" eb="203">
      <t>ツミタテキン</t>
    </rPh>
    <rPh sb="205" eb="207">
      <t>コウシン</t>
    </rPh>
    <rPh sb="207" eb="209">
      <t>トウシ</t>
    </rPh>
    <rPh sb="209" eb="210">
      <t>トウ</t>
    </rPh>
    <rPh sb="211" eb="212">
      <t>ア</t>
    </rPh>
    <rPh sb="214" eb="216">
      <t>ザイゲン</t>
    </rPh>
    <rPh sb="217" eb="219">
      <t>カクホ</t>
    </rPh>
    <rPh sb="295" eb="297">
      <t>リュウドウ</t>
    </rPh>
    <rPh sb="297" eb="299">
      <t>ヒリツ</t>
    </rPh>
    <rPh sb="304" eb="306">
      <t>イジョウ</t>
    </rPh>
    <rPh sb="313" eb="315">
      <t>ケイネン</t>
    </rPh>
    <rPh sb="315" eb="316">
      <t>テキ</t>
    </rPh>
    <rPh sb="317" eb="319">
      <t>テイカ</t>
    </rPh>
    <rPh sb="319" eb="321">
      <t>ケイコウ</t>
    </rPh>
    <rPh sb="329" eb="331">
      <t>チョウキ</t>
    </rPh>
    <rPh sb="346" eb="348">
      <t>カシツケ</t>
    </rPh>
    <rPh sb="349" eb="351">
      <t>コンゴ</t>
    </rPh>
    <rPh sb="352" eb="354">
      <t>ケンセツ</t>
    </rPh>
    <rPh sb="354" eb="356">
      <t>カイリョウ</t>
    </rPh>
    <rPh sb="357" eb="359">
      <t>サイガイ</t>
    </rPh>
    <rPh sb="359" eb="360">
      <t>トウ</t>
    </rPh>
    <rPh sb="361" eb="364">
      <t>ヒジョウジ</t>
    </rPh>
    <rPh sb="368" eb="370">
      <t>ケイエイ</t>
    </rPh>
    <rPh sb="370" eb="372">
      <t>シキン</t>
    </rPh>
    <rPh sb="373" eb="375">
      <t>カクホ</t>
    </rPh>
    <rPh sb="377" eb="378">
      <t>ウエ</t>
    </rPh>
    <rPh sb="379" eb="381">
      <t>ジッシ</t>
    </rPh>
    <rPh sb="391" eb="393">
      <t>コンゴ</t>
    </rPh>
    <rPh sb="398" eb="399">
      <t>テン</t>
    </rPh>
    <rPh sb="400" eb="402">
      <t>リュウイ</t>
    </rPh>
    <rPh sb="405" eb="408">
      <t>タンキテキ</t>
    </rPh>
    <rPh sb="408" eb="410">
      <t>サイム</t>
    </rPh>
    <rPh sb="410" eb="412">
      <t>シハライ</t>
    </rPh>
    <rPh sb="412" eb="414">
      <t>ノウリョク</t>
    </rPh>
    <rPh sb="415" eb="417">
      <t>カクホ</t>
    </rPh>
    <rPh sb="489" eb="491">
      <t>キョウキュウ</t>
    </rPh>
    <rPh sb="491" eb="493">
      <t>ゲンカ</t>
    </rPh>
    <rPh sb="494" eb="497">
      <t>ゼンネンド</t>
    </rPh>
    <rPh sb="498" eb="499">
      <t>クラ</t>
    </rPh>
    <rPh sb="500" eb="502">
      <t>ジョウショウ</t>
    </rPh>
    <rPh sb="508" eb="510">
      <t>ゼンコク</t>
    </rPh>
    <rPh sb="510" eb="512">
      <t>ヘイキン</t>
    </rPh>
    <rPh sb="516" eb="517">
      <t>オナ</t>
    </rPh>
    <rPh sb="518" eb="520">
      <t>スイジュン</t>
    </rPh>
    <rPh sb="528" eb="530">
      <t>コウウ</t>
    </rPh>
    <rPh sb="530" eb="531">
      <t>リョウ</t>
    </rPh>
    <rPh sb="531" eb="532">
      <t>ゲン</t>
    </rPh>
    <rPh sb="532" eb="533">
      <t>トウ</t>
    </rPh>
    <rPh sb="536" eb="538">
      <t>ネンカン</t>
    </rPh>
    <rPh sb="544" eb="546">
      <t>ゲンショウ</t>
    </rPh>
    <rPh sb="555" eb="557">
      <t>コンゴ</t>
    </rPh>
    <rPh sb="558" eb="561">
      <t>コウリツテキ</t>
    </rPh>
    <rPh sb="562" eb="564">
      <t>ハツデン</t>
    </rPh>
    <rPh sb="565" eb="567">
      <t>ウンヨウ</t>
    </rPh>
    <rPh sb="568" eb="569">
      <t>ナド</t>
    </rPh>
    <rPh sb="572" eb="574">
      <t>ヒヨウ</t>
    </rPh>
    <rPh sb="575" eb="577">
      <t>サクゲン</t>
    </rPh>
    <rPh sb="584" eb="585">
      <t>ツト</t>
    </rPh>
    <rPh sb="648" eb="650">
      <t>ゲンカ</t>
    </rPh>
    <rPh sb="650" eb="652">
      <t>ショウキャク</t>
    </rPh>
    <rPh sb="652" eb="653">
      <t>マエ</t>
    </rPh>
    <rPh sb="653" eb="655">
      <t>エイギョウ</t>
    </rPh>
    <rPh sb="655" eb="657">
      <t>リエキ</t>
    </rPh>
    <rPh sb="659" eb="661">
      <t>ヘイネン</t>
    </rPh>
    <rPh sb="663" eb="666">
      <t>コウスイリョウ</t>
    </rPh>
    <rPh sb="667" eb="668">
      <t>オオ</t>
    </rPh>
    <rPh sb="671" eb="673">
      <t>ゼンネン</t>
    </rPh>
    <rPh sb="673" eb="674">
      <t>ド</t>
    </rPh>
    <rPh sb="675" eb="676">
      <t>クラ</t>
    </rPh>
    <rPh sb="677" eb="679">
      <t>ゲンショウ</t>
    </rPh>
    <rPh sb="686" eb="688">
      <t>ケイネン</t>
    </rPh>
    <rPh sb="688" eb="689">
      <t>テキ</t>
    </rPh>
    <rPh sb="691" eb="693">
      <t>ジョウショウ</t>
    </rPh>
    <rPh sb="693" eb="695">
      <t>ケイコウ</t>
    </rPh>
    <rPh sb="699" eb="701">
      <t>ネンカン</t>
    </rPh>
    <rPh sb="701" eb="703">
      <t>ハツデン</t>
    </rPh>
    <rPh sb="703" eb="706">
      <t>デンリョクリョウ</t>
    </rPh>
    <rPh sb="707" eb="709">
      <t>ゾウカ</t>
    </rPh>
    <rPh sb="710" eb="713">
      <t>コウリツテキ</t>
    </rPh>
    <rPh sb="714" eb="716">
      <t>ハツデン</t>
    </rPh>
    <rPh sb="717" eb="719">
      <t>ウンヨウ</t>
    </rPh>
    <rPh sb="720" eb="721">
      <t>トウ</t>
    </rPh>
    <rPh sb="724" eb="726">
      <t>ホンギョウ</t>
    </rPh>
    <rPh sb="730" eb="732">
      <t>ジョジョ</t>
    </rPh>
    <rPh sb="733" eb="735">
      <t>セイチョウ</t>
    </rPh>
    <phoneticPr fontId="9"/>
  </si>
  <si>
    <t>○設備利用率は、前年度と比べると降雨量減等により年間発電電力量が減少したため減少しているが、全国平均とほぼ同じ水準にある。今後、発電施設の効率的運用に努めていく。　　　　　　　　　　　　　　　　　　　　　　　　　　　　　　　　　　　　　　　　　○修繕費比率は、全国平均より高くかつ前年度に比べ上昇している。これは、発電所の修繕費が増加したものによるが、修繕は、策定している「電気事業施設整備１０か年計画（H25～H34)」に基づいて計画的な修繕を行っているところであり、今後も計画を踏まえつつ、効果的な修繕方法等を検討して発電所の維持管理を行う。　　　　　　　　　　　　　　　　　　　　　　　　　　　　　　　　　　　　　　　　　　　　　　　○企業債残高対料金収入比率は、企業債の新規発行抑制及び着実な企業債償還に努めた結果、全国平均より低く、経年的にも低下傾向にある。　　　　　　　　　　　　　　　　　　　　　　　　　　　　　　　　　　　　　　　　　　　　　○有形固定資産減価償却率は、全国平均より高く、経年的にも上昇傾向にあり、保有資産が法定耐用年数に近づきつつある。これについては、「電気事業施設整備１０か年計画（H25～H34）」に基づき、計画的に施設の更新を行っていく。　　　　　　　　　　　　　　　　　　　　　　　　　　　　　　　　　　　　　　　　　　　　　　　　　　　　　　　　　　　　　　　　　　　　　　　　　　　　　　　　　　○FIT収入割合は全国平均よりも低く、制度による調達期間終了後の収入減による発電事業全体におけるリスクは低い。</t>
    <rPh sb="1" eb="3">
      <t>セツビ</t>
    </rPh>
    <rPh sb="3" eb="6">
      <t>リヨウリツ</t>
    </rPh>
    <rPh sb="8" eb="10">
      <t>ゼンネン</t>
    </rPh>
    <rPh sb="10" eb="11">
      <t>ド</t>
    </rPh>
    <rPh sb="12" eb="13">
      <t>クラ</t>
    </rPh>
    <rPh sb="32" eb="34">
      <t>ゲンショウ</t>
    </rPh>
    <rPh sb="38" eb="40">
      <t>ゲンショウ</t>
    </rPh>
    <rPh sb="61" eb="63">
      <t>コンゴ</t>
    </rPh>
    <rPh sb="64" eb="66">
      <t>ハツデン</t>
    </rPh>
    <rPh sb="66" eb="68">
      <t>シセツ</t>
    </rPh>
    <rPh sb="69" eb="72">
      <t>コウリツテキ</t>
    </rPh>
    <rPh sb="72" eb="74">
      <t>ウンヨウ</t>
    </rPh>
    <rPh sb="75" eb="76">
      <t>ツト</t>
    </rPh>
    <rPh sb="123" eb="126">
      <t>シュウゼンヒ</t>
    </rPh>
    <rPh sb="126" eb="128">
      <t>ヒリツ</t>
    </rPh>
    <rPh sb="130" eb="132">
      <t>ゼンコク</t>
    </rPh>
    <rPh sb="132" eb="134">
      <t>ヘイキン</t>
    </rPh>
    <rPh sb="136" eb="137">
      <t>タカ</t>
    </rPh>
    <rPh sb="140" eb="143">
      <t>ゼンネンド</t>
    </rPh>
    <rPh sb="144" eb="145">
      <t>クラ</t>
    </rPh>
    <rPh sb="146" eb="148">
      <t>ジョウショウ</t>
    </rPh>
    <rPh sb="176" eb="178">
      <t>シュウゼン</t>
    </rPh>
    <rPh sb="180" eb="182">
      <t>サクテイ</t>
    </rPh>
    <rPh sb="187" eb="189">
      <t>デンキ</t>
    </rPh>
    <rPh sb="189" eb="191">
      <t>ジギョウ</t>
    </rPh>
    <rPh sb="191" eb="193">
      <t>シセツ</t>
    </rPh>
    <rPh sb="193" eb="195">
      <t>セイビ</t>
    </rPh>
    <rPh sb="198" eb="199">
      <t>ネン</t>
    </rPh>
    <rPh sb="199" eb="201">
      <t>ケイカク</t>
    </rPh>
    <rPh sb="212" eb="213">
      <t>モト</t>
    </rPh>
    <rPh sb="216" eb="219">
      <t>ケイカクテキ</t>
    </rPh>
    <rPh sb="220" eb="222">
      <t>シュウゼン</t>
    </rPh>
    <rPh sb="223" eb="224">
      <t>オコナ</t>
    </rPh>
    <rPh sb="235" eb="237">
      <t>コンゴ</t>
    </rPh>
    <rPh sb="238" eb="240">
      <t>ケイカク</t>
    </rPh>
    <rPh sb="241" eb="242">
      <t>フ</t>
    </rPh>
    <rPh sb="247" eb="250">
      <t>コウカテキ</t>
    </rPh>
    <rPh sb="251" eb="253">
      <t>シュウゼン</t>
    </rPh>
    <rPh sb="253" eb="255">
      <t>ホウホウ</t>
    </rPh>
    <rPh sb="255" eb="256">
      <t>トウ</t>
    </rPh>
    <rPh sb="257" eb="259">
      <t>ケントウ</t>
    </rPh>
    <rPh sb="261" eb="264">
      <t>ハツデンショ</t>
    </rPh>
    <rPh sb="265" eb="267">
      <t>イジ</t>
    </rPh>
    <rPh sb="267" eb="269">
      <t>カンリ</t>
    </rPh>
    <rPh sb="270" eb="271">
      <t>オコナ</t>
    </rPh>
    <rPh sb="335" eb="338">
      <t>キギョウサイ</t>
    </rPh>
    <rPh sb="339" eb="341">
      <t>シンキ</t>
    </rPh>
    <rPh sb="341" eb="343">
      <t>ハッコウ</t>
    </rPh>
    <rPh sb="343" eb="345">
      <t>ヨクセイ</t>
    </rPh>
    <rPh sb="345" eb="346">
      <t>オヨ</t>
    </rPh>
    <rPh sb="347" eb="349">
      <t>チャクジツ</t>
    </rPh>
    <rPh sb="350" eb="353">
      <t>キギョウサイ</t>
    </rPh>
    <rPh sb="353" eb="355">
      <t>ショウカン</t>
    </rPh>
    <rPh sb="356" eb="357">
      <t>ツト</t>
    </rPh>
    <rPh sb="359" eb="361">
      <t>ケッカ</t>
    </rPh>
    <rPh sb="362" eb="364">
      <t>ゼンコク</t>
    </rPh>
    <rPh sb="364" eb="366">
      <t>ヘイキン</t>
    </rPh>
    <rPh sb="368" eb="369">
      <t>ヒク</t>
    </rPh>
    <rPh sb="371" eb="373">
      <t>ケイネン</t>
    </rPh>
    <rPh sb="373" eb="374">
      <t>テキ</t>
    </rPh>
    <rPh sb="376" eb="378">
      <t>テイカ</t>
    </rPh>
    <rPh sb="378" eb="380">
      <t>ケイコウ</t>
    </rPh>
    <rPh sb="430" eb="432">
      <t>ユウケイ</t>
    </rPh>
    <rPh sb="432" eb="436">
      <t>コテイシサン</t>
    </rPh>
    <rPh sb="436" eb="438">
      <t>ゲンカ</t>
    </rPh>
    <rPh sb="438" eb="441">
      <t>ショウキャクリツ</t>
    </rPh>
    <rPh sb="443" eb="445">
      <t>ゼンコク</t>
    </rPh>
    <rPh sb="445" eb="447">
      <t>ヘイキン</t>
    </rPh>
    <rPh sb="449" eb="450">
      <t>タカ</t>
    </rPh>
    <rPh sb="452" eb="454">
      <t>ケイネン</t>
    </rPh>
    <rPh sb="454" eb="455">
      <t>テキ</t>
    </rPh>
    <rPh sb="457" eb="459">
      <t>ジョウショウ</t>
    </rPh>
    <rPh sb="459" eb="461">
      <t>ケイコウ</t>
    </rPh>
    <rPh sb="465" eb="467">
      <t>ホユウ</t>
    </rPh>
    <rPh sb="467" eb="469">
      <t>シサン</t>
    </rPh>
    <rPh sb="470" eb="472">
      <t>ホウテイ</t>
    </rPh>
    <rPh sb="472" eb="474">
      <t>タイヨウ</t>
    </rPh>
    <rPh sb="474" eb="476">
      <t>ネンスウ</t>
    </rPh>
    <rPh sb="477" eb="478">
      <t>チカ</t>
    </rPh>
    <rPh sb="494" eb="496">
      <t>デンキ</t>
    </rPh>
    <rPh sb="496" eb="498">
      <t>ジギョウ</t>
    </rPh>
    <rPh sb="498" eb="500">
      <t>シセツ</t>
    </rPh>
    <rPh sb="500" eb="502">
      <t>セイビ</t>
    </rPh>
    <rPh sb="505" eb="506">
      <t>ネン</t>
    </rPh>
    <rPh sb="506" eb="508">
      <t>ケイカク</t>
    </rPh>
    <rPh sb="519" eb="520">
      <t>モト</t>
    </rPh>
    <rPh sb="523" eb="526">
      <t>ケイカクテキ</t>
    </rPh>
    <rPh sb="527" eb="529">
      <t>シセツ</t>
    </rPh>
    <rPh sb="530" eb="532">
      <t>コウシン</t>
    </rPh>
    <rPh sb="533" eb="534">
      <t>オコナ</t>
    </rPh>
    <rPh sb="625" eb="627">
      <t>シュウニュウ</t>
    </rPh>
    <rPh sb="627" eb="629">
      <t>ワリアイ</t>
    </rPh>
    <rPh sb="630" eb="632">
      <t>ゼンコク</t>
    </rPh>
    <rPh sb="632" eb="634">
      <t>ヘイキン</t>
    </rPh>
    <rPh sb="637" eb="638">
      <t>ヒク</t>
    </rPh>
    <rPh sb="640" eb="642">
      <t>セイド</t>
    </rPh>
    <rPh sb="645" eb="647">
      <t>チョウタツ</t>
    </rPh>
    <rPh sb="647" eb="649">
      <t>キカン</t>
    </rPh>
    <rPh sb="649" eb="652">
      <t>シュウリョウゴ</t>
    </rPh>
    <rPh sb="653" eb="655">
      <t>シュウニュウ</t>
    </rPh>
    <rPh sb="655" eb="656">
      <t>ゲン</t>
    </rPh>
    <rPh sb="659" eb="661">
      <t>ハツデン</t>
    </rPh>
    <rPh sb="661" eb="663">
      <t>ジギョウ</t>
    </rPh>
    <rPh sb="663" eb="665">
      <t>ゼンタイ</t>
    </rPh>
    <rPh sb="673" eb="674">
      <t>ヒク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</si>
</sst>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110.4</c:v>
                </c:pt>
                <c:pt idx="1">
                  <c:v>113.9</c:v>
                </c:pt>
                <c:pt idx="2">
                  <c:v>119.7</c:v>
                </c:pt>
                <c:pt idx="3">
                  <c:v>128.19999999999999</c:v>
                </c:pt>
                <c:pt idx="4">
                  <c:v>122.6</c:v>
                </c:pt>
              </c:numCache>
            </c:numRef>
          </c:val>
          <c:extLst xmlns:c16r2="http://schemas.microsoft.com/office/drawing/2015/06/chart">
            <c:ext xmlns:c16="http://schemas.microsoft.com/office/drawing/2014/chart" uri="{C3380CC4-5D6E-409C-BE32-E72D297353CC}">
              <c16:uniqueId val="{00000000-F8C1-4187-97CC-703594032C0A}"/>
            </c:ext>
          </c:extLst>
        </c:ser>
        <c:dLbls>
          <c:showLegendKey val="0"/>
          <c:showVal val="0"/>
          <c:showCatName val="0"/>
          <c:showSerName val="0"/>
          <c:showPercent val="0"/>
          <c:showBubbleSize val="0"/>
        </c:dLbls>
        <c:gapWidth val="180"/>
        <c:overlap val="-90"/>
        <c:axId val="442762712"/>
        <c:axId val="44255363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F8C1-4187-97CC-703594032C0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8C1-4187-97CC-703594032C0A}"/>
            </c:ext>
          </c:extLst>
        </c:ser>
        <c:dLbls>
          <c:showLegendKey val="0"/>
          <c:showVal val="0"/>
          <c:showCatName val="0"/>
          <c:showSerName val="0"/>
          <c:showPercent val="0"/>
          <c:showBubbleSize val="0"/>
        </c:dLbls>
        <c:marker val="1"/>
        <c:smooth val="0"/>
        <c:axId val="442762712"/>
        <c:axId val="442553632"/>
      </c:lineChart>
      <c:catAx>
        <c:axId val="442762712"/>
        <c:scaling>
          <c:orientation val="minMax"/>
        </c:scaling>
        <c:delete val="0"/>
        <c:axPos val="b"/>
        <c:numFmt formatCode="ge" sourceLinked="1"/>
        <c:majorTickMark val="none"/>
        <c:minorTickMark val="none"/>
        <c:tickLblPos val="none"/>
        <c:crossAx val="442553632"/>
        <c:crosses val="autoZero"/>
        <c:auto val="0"/>
        <c:lblAlgn val="ctr"/>
        <c:lblOffset val="100"/>
        <c:noMultiLvlLbl val="1"/>
      </c:catAx>
      <c:valAx>
        <c:axId val="442553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762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0.4</c:v>
                </c:pt>
                <c:pt idx="2">
                  <c:v>0.4</c:v>
                </c:pt>
                <c:pt idx="3">
                  <c:v>1.3</c:v>
                </c:pt>
                <c:pt idx="4">
                  <c:v>1.7</c:v>
                </c:pt>
              </c:numCache>
            </c:numRef>
          </c:val>
          <c:extLst xmlns:c16r2="http://schemas.microsoft.com/office/drawing/2015/06/chart">
            <c:ext xmlns:c16="http://schemas.microsoft.com/office/drawing/2014/chart" uri="{C3380CC4-5D6E-409C-BE32-E72D297353CC}">
              <c16:uniqueId val="{00000000-22A5-425F-A4D5-1DE06261AE5D}"/>
            </c:ext>
          </c:extLst>
        </c:ser>
        <c:dLbls>
          <c:showLegendKey val="0"/>
          <c:showVal val="0"/>
          <c:showCatName val="0"/>
          <c:showSerName val="0"/>
          <c:showPercent val="0"/>
          <c:showBubbleSize val="0"/>
        </c:dLbls>
        <c:gapWidth val="180"/>
        <c:overlap val="-90"/>
        <c:axId val="510806664"/>
        <c:axId val="51080705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22A5-425F-A4D5-1DE06261AE5D}"/>
            </c:ext>
          </c:extLst>
        </c:ser>
        <c:dLbls>
          <c:showLegendKey val="0"/>
          <c:showVal val="0"/>
          <c:showCatName val="0"/>
          <c:showSerName val="0"/>
          <c:showPercent val="0"/>
          <c:showBubbleSize val="0"/>
        </c:dLbls>
        <c:marker val="1"/>
        <c:smooth val="0"/>
        <c:axId val="510806664"/>
        <c:axId val="510807056"/>
      </c:lineChart>
      <c:catAx>
        <c:axId val="510806664"/>
        <c:scaling>
          <c:orientation val="minMax"/>
        </c:scaling>
        <c:delete val="0"/>
        <c:axPos val="b"/>
        <c:numFmt formatCode="ge" sourceLinked="1"/>
        <c:majorTickMark val="none"/>
        <c:minorTickMark val="none"/>
        <c:tickLblPos val="none"/>
        <c:crossAx val="510807056"/>
        <c:crosses val="autoZero"/>
        <c:auto val="0"/>
        <c:lblAlgn val="ctr"/>
        <c:lblOffset val="100"/>
        <c:noMultiLvlLbl val="1"/>
      </c:catAx>
      <c:valAx>
        <c:axId val="51080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0806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37.200000000000003</c:v>
                </c:pt>
                <c:pt idx="1">
                  <c:v>37.4</c:v>
                </c:pt>
                <c:pt idx="2">
                  <c:v>40.700000000000003</c:v>
                </c:pt>
                <c:pt idx="3">
                  <c:v>50.9</c:v>
                </c:pt>
                <c:pt idx="4">
                  <c:v>36</c:v>
                </c:pt>
              </c:numCache>
            </c:numRef>
          </c:val>
          <c:extLst xmlns:c16r2="http://schemas.microsoft.com/office/drawing/2015/06/chart">
            <c:ext xmlns:c16="http://schemas.microsoft.com/office/drawing/2014/chart" uri="{C3380CC4-5D6E-409C-BE32-E72D297353CC}">
              <c16:uniqueId val="{00000000-777B-4E2D-AF1C-5FD852F38068}"/>
            </c:ext>
          </c:extLst>
        </c:ser>
        <c:dLbls>
          <c:showLegendKey val="0"/>
          <c:showVal val="0"/>
          <c:showCatName val="0"/>
          <c:showSerName val="0"/>
          <c:showPercent val="0"/>
          <c:showBubbleSize val="0"/>
        </c:dLbls>
        <c:gapWidth val="180"/>
        <c:overlap val="-90"/>
        <c:axId val="510807840"/>
        <c:axId val="44338640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777B-4E2D-AF1C-5FD852F38068}"/>
            </c:ext>
          </c:extLst>
        </c:ser>
        <c:dLbls>
          <c:showLegendKey val="0"/>
          <c:showVal val="0"/>
          <c:showCatName val="0"/>
          <c:showSerName val="0"/>
          <c:showPercent val="0"/>
          <c:showBubbleSize val="0"/>
        </c:dLbls>
        <c:marker val="1"/>
        <c:smooth val="0"/>
        <c:axId val="510807840"/>
        <c:axId val="443386408"/>
      </c:lineChart>
      <c:catAx>
        <c:axId val="510807840"/>
        <c:scaling>
          <c:orientation val="minMax"/>
        </c:scaling>
        <c:delete val="0"/>
        <c:axPos val="b"/>
        <c:numFmt formatCode="ge" sourceLinked="1"/>
        <c:majorTickMark val="none"/>
        <c:minorTickMark val="none"/>
        <c:tickLblPos val="none"/>
        <c:crossAx val="443386408"/>
        <c:crosses val="autoZero"/>
        <c:auto val="0"/>
        <c:lblAlgn val="ctr"/>
        <c:lblOffset val="100"/>
        <c:noMultiLvlLbl val="1"/>
      </c:catAx>
      <c:valAx>
        <c:axId val="443386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080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26.9</c:v>
                </c:pt>
                <c:pt idx="1">
                  <c:v>26.9</c:v>
                </c:pt>
                <c:pt idx="2">
                  <c:v>29</c:v>
                </c:pt>
                <c:pt idx="3">
                  <c:v>22.9</c:v>
                </c:pt>
                <c:pt idx="4">
                  <c:v>28.4</c:v>
                </c:pt>
              </c:numCache>
            </c:numRef>
          </c:val>
          <c:extLst xmlns:c16r2="http://schemas.microsoft.com/office/drawing/2015/06/chart">
            <c:ext xmlns:c16="http://schemas.microsoft.com/office/drawing/2014/chart" uri="{C3380CC4-5D6E-409C-BE32-E72D297353CC}">
              <c16:uniqueId val="{00000000-E7AB-45E1-9160-4A5E615241EC}"/>
            </c:ext>
          </c:extLst>
        </c:ser>
        <c:dLbls>
          <c:showLegendKey val="0"/>
          <c:showVal val="0"/>
          <c:showCatName val="0"/>
          <c:showSerName val="0"/>
          <c:showPercent val="0"/>
          <c:showBubbleSize val="0"/>
        </c:dLbls>
        <c:gapWidth val="180"/>
        <c:overlap val="-90"/>
        <c:axId val="443387192"/>
        <c:axId val="44338758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E7AB-45E1-9160-4A5E615241EC}"/>
            </c:ext>
          </c:extLst>
        </c:ser>
        <c:dLbls>
          <c:showLegendKey val="0"/>
          <c:showVal val="0"/>
          <c:showCatName val="0"/>
          <c:showSerName val="0"/>
          <c:showPercent val="0"/>
          <c:showBubbleSize val="0"/>
        </c:dLbls>
        <c:marker val="1"/>
        <c:smooth val="0"/>
        <c:axId val="443387192"/>
        <c:axId val="443387584"/>
      </c:lineChart>
      <c:catAx>
        <c:axId val="443387192"/>
        <c:scaling>
          <c:orientation val="minMax"/>
        </c:scaling>
        <c:delete val="0"/>
        <c:axPos val="b"/>
        <c:numFmt formatCode="ge" sourceLinked="1"/>
        <c:majorTickMark val="none"/>
        <c:minorTickMark val="none"/>
        <c:tickLblPos val="none"/>
        <c:crossAx val="443387584"/>
        <c:crosses val="autoZero"/>
        <c:auto val="0"/>
        <c:lblAlgn val="ctr"/>
        <c:lblOffset val="100"/>
        <c:noMultiLvlLbl val="1"/>
      </c:catAx>
      <c:valAx>
        <c:axId val="44338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387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86.2</c:v>
                </c:pt>
                <c:pt idx="1">
                  <c:v>73.5</c:v>
                </c:pt>
                <c:pt idx="2">
                  <c:v>59</c:v>
                </c:pt>
                <c:pt idx="3">
                  <c:v>45.3</c:v>
                </c:pt>
                <c:pt idx="4">
                  <c:v>38</c:v>
                </c:pt>
              </c:numCache>
            </c:numRef>
          </c:val>
          <c:extLst xmlns:c16r2="http://schemas.microsoft.com/office/drawing/2015/06/chart">
            <c:ext xmlns:c16="http://schemas.microsoft.com/office/drawing/2014/chart" uri="{C3380CC4-5D6E-409C-BE32-E72D297353CC}">
              <c16:uniqueId val="{00000000-D0F8-44BC-AB36-E0EBA2F27420}"/>
            </c:ext>
          </c:extLst>
        </c:ser>
        <c:dLbls>
          <c:showLegendKey val="0"/>
          <c:showVal val="0"/>
          <c:showCatName val="0"/>
          <c:showSerName val="0"/>
          <c:showPercent val="0"/>
          <c:showBubbleSize val="0"/>
        </c:dLbls>
        <c:gapWidth val="180"/>
        <c:overlap val="-90"/>
        <c:axId val="509567552"/>
        <c:axId val="50956794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D0F8-44BC-AB36-E0EBA2F27420}"/>
            </c:ext>
          </c:extLst>
        </c:ser>
        <c:dLbls>
          <c:showLegendKey val="0"/>
          <c:showVal val="0"/>
          <c:showCatName val="0"/>
          <c:showSerName val="0"/>
          <c:showPercent val="0"/>
          <c:showBubbleSize val="0"/>
        </c:dLbls>
        <c:marker val="1"/>
        <c:smooth val="0"/>
        <c:axId val="509567552"/>
        <c:axId val="509567944"/>
      </c:lineChart>
      <c:catAx>
        <c:axId val="509567552"/>
        <c:scaling>
          <c:orientation val="minMax"/>
        </c:scaling>
        <c:delete val="0"/>
        <c:axPos val="b"/>
        <c:numFmt formatCode="ge" sourceLinked="1"/>
        <c:majorTickMark val="none"/>
        <c:minorTickMark val="none"/>
        <c:tickLblPos val="none"/>
        <c:crossAx val="509567944"/>
        <c:crosses val="autoZero"/>
        <c:auto val="0"/>
        <c:lblAlgn val="ctr"/>
        <c:lblOffset val="100"/>
        <c:noMultiLvlLbl val="1"/>
      </c:catAx>
      <c:valAx>
        <c:axId val="509567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95675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65.400000000000006</c:v>
                </c:pt>
                <c:pt idx="1">
                  <c:v>68.400000000000006</c:v>
                </c:pt>
                <c:pt idx="2">
                  <c:v>69.400000000000006</c:v>
                </c:pt>
                <c:pt idx="3">
                  <c:v>69.599999999999994</c:v>
                </c:pt>
                <c:pt idx="4">
                  <c:v>70.7</c:v>
                </c:pt>
              </c:numCache>
            </c:numRef>
          </c:val>
          <c:extLst xmlns:c16r2="http://schemas.microsoft.com/office/drawing/2015/06/chart">
            <c:ext xmlns:c16="http://schemas.microsoft.com/office/drawing/2014/chart" uri="{C3380CC4-5D6E-409C-BE32-E72D297353CC}">
              <c16:uniqueId val="{00000000-8AC3-46BA-A4F7-F32F1A13B1F2}"/>
            </c:ext>
          </c:extLst>
        </c:ser>
        <c:dLbls>
          <c:showLegendKey val="0"/>
          <c:showVal val="0"/>
          <c:showCatName val="0"/>
          <c:showSerName val="0"/>
          <c:showPercent val="0"/>
          <c:showBubbleSize val="0"/>
        </c:dLbls>
        <c:gapWidth val="180"/>
        <c:overlap val="-90"/>
        <c:axId val="509568728"/>
        <c:axId val="50956912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8AC3-46BA-A4F7-F32F1A13B1F2}"/>
            </c:ext>
          </c:extLst>
        </c:ser>
        <c:dLbls>
          <c:showLegendKey val="0"/>
          <c:showVal val="0"/>
          <c:showCatName val="0"/>
          <c:showSerName val="0"/>
          <c:showPercent val="0"/>
          <c:showBubbleSize val="0"/>
        </c:dLbls>
        <c:marker val="1"/>
        <c:smooth val="0"/>
        <c:axId val="509568728"/>
        <c:axId val="509569120"/>
      </c:lineChart>
      <c:catAx>
        <c:axId val="509568728"/>
        <c:scaling>
          <c:orientation val="minMax"/>
        </c:scaling>
        <c:delete val="0"/>
        <c:axPos val="b"/>
        <c:numFmt formatCode="ge" sourceLinked="1"/>
        <c:majorTickMark val="none"/>
        <c:minorTickMark val="none"/>
        <c:tickLblPos val="none"/>
        <c:crossAx val="509569120"/>
        <c:crosses val="autoZero"/>
        <c:auto val="0"/>
        <c:lblAlgn val="ctr"/>
        <c:lblOffset val="100"/>
        <c:noMultiLvlLbl val="1"/>
      </c:catAx>
      <c:valAx>
        <c:axId val="509569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9568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0.4</c:v>
                </c:pt>
                <c:pt idx="2">
                  <c:v>0.4</c:v>
                </c:pt>
                <c:pt idx="3">
                  <c:v>1.3</c:v>
                </c:pt>
                <c:pt idx="4">
                  <c:v>1.7</c:v>
                </c:pt>
              </c:numCache>
            </c:numRef>
          </c:val>
          <c:extLst xmlns:c16r2="http://schemas.microsoft.com/office/drawing/2015/06/chart">
            <c:ext xmlns:c16="http://schemas.microsoft.com/office/drawing/2014/chart" uri="{C3380CC4-5D6E-409C-BE32-E72D297353CC}">
              <c16:uniqueId val="{00000000-0BF6-4278-93A7-E13A52BF5035}"/>
            </c:ext>
          </c:extLst>
        </c:ser>
        <c:dLbls>
          <c:showLegendKey val="0"/>
          <c:showVal val="0"/>
          <c:showCatName val="0"/>
          <c:showSerName val="0"/>
          <c:showPercent val="0"/>
          <c:showBubbleSize val="0"/>
        </c:dLbls>
        <c:gapWidth val="180"/>
        <c:overlap val="-90"/>
        <c:axId val="505626128"/>
        <c:axId val="50562652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0BF6-4278-93A7-E13A52BF5035}"/>
            </c:ext>
          </c:extLst>
        </c:ser>
        <c:dLbls>
          <c:showLegendKey val="0"/>
          <c:showVal val="0"/>
          <c:showCatName val="0"/>
          <c:showSerName val="0"/>
          <c:showPercent val="0"/>
          <c:showBubbleSize val="0"/>
        </c:dLbls>
        <c:marker val="1"/>
        <c:smooth val="0"/>
        <c:axId val="505626128"/>
        <c:axId val="505626520"/>
      </c:lineChart>
      <c:catAx>
        <c:axId val="505626128"/>
        <c:scaling>
          <c:orientation val="minMax"/>
        </c:scaling>
        <c:delete val="0"/>
        <c:axPos val="b"/>
        <c:numFmt formatCode="ge" sourceLinked="1"/>
        <c:majorTickMark val="none"/>
        <c:minorTickMark val="none"/>
        <c:tickLblPos val="none"/>
        <c:crossAx val="505626520"/>
        <c:crosses val="autoZero"/>
        <c:auto val="0"/>
        <c:lblAlgn val="ctr"/>
        <c:lblOffset val="100"/>
        <c:noMultiLvlLbl val="1"/>
      </c:catAx>
      <c:valAx>
        <c:axId val="505626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6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3D-4DC2-8661-D8C27E5C7804}"/>
            </c:ext>
          </c:extLst>
        </c:ser>
        <c:dLbls>
          <c:showLegendKey val="0"/>
          <c:showVal val="0"/>
          <c:showCatName val="0"/>
          <c:showSerName val="0"/>
          <c:showPercent val="0"/>
          <c:showBubbleSize val="0"/>
        </c:dLbls>
        <c:gapWidth val="180"/>
        <c:overlap val="-90"/>
        <c:axId val="505627304"/>
        <c:axId val="44079605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3D-4DC2-8661-D8C27E5C7804}"/>
            </c:ext>
          </c:extLst>
        </c:ser>
        <c:dLbls>
          <c:showLegendKey val="0"/>
          <c:showVal val="0"/>
          <c:showCatName val="0"/>
          <c:showSerName val="0"/>
          <c:showPercent val="0"/>
          <c:showBubbleSize val="0"/>
        </c:dLbls>
        <c:marker val="1"/>
        <c:smooth val="0"/>
        <c:axId val="505627304"/>
        <c:axId val="440796056"/>
      </c:lineChart>
      <c:catAx>
        <c:axId val="505627304"/>
        <c:scaling>
          <c:orientation val="minMax"/>
        </c:scaling>
        <c:delete val="0"/>
        <c:axPos val="b"/>
        <c:numFmt formatCode="ge" sourceLinked="1"/>
        <c:majorTickMark val="none"/>
        <c:minorTickMark val="none"/>
        <c:tickLblPos val="none"/>
        <c:crossAx val="440796056"/>
        <c:crosses val="autoZero"/>
        <c:auto val="0"/>
        <c:lblAlgn val="ctr"/>
        <c:lblOffset val="100"/>
        <c:noMultiLvlLbl val="1"/>
      </c:catAx>
      <c:valAx>
        <c:axId val="440796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7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9C-4944-B8DC-55B43FBFD9B7}"/>
            </c:ext>
          </c:extLst>
        </c:ser>
        <c:dLbls>
          <c:showLegendKey val="0"/>
          <c:showVal val="0"/>
          <c:showCatName val="0"/>
          <c:showSerName val="0"/>
          <c:showPercent val="0"/>
          <c:showBubbleSize val="0"/>
        </c:dLbls>
        <c:gapWidth val="180"/>
        <c:overlap val="-90"/>
        <c:axId val="440796840"/>
        <c:axId val="4407972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9C-4944-B8DC-55B43FBFD9B7}"/>
            </c:ext>
          </c:extLst>
        </c:ser>
        <c:dLbls>
          <c:showLegendKey val="0"/>
          <c:showVal val="0"/>
          <c:showCatName val="0"/>
          <c:showSerName val="0"/>
          <c:showPercent val="0"/>
          <c:showBubbleSize val="0"/>
        </c:dLbls>
        <c:marker val="1"/>
        <c:smooth val="0"/>
        <c:axId val="440796840"/>
        <c:axId val="440797232"/>
      </c:lineChart>
      <c:catAx>
        <c:axId val="440796840"/>
        <c:scaling>
          <c:orientation val="minMax"/>
        </c:scaling>
        <c:delete val="0"/>
        <c:axPos val="b"/>
        <c:numFmt formatCode="ge" sourceLinked="1"/>
        <c:majorTickMark val="none"/>
        <c:minorTickMark val="none"/>
        <c:tickLblPos val="none"/>
        <c:crossAx val="440797232"/>
        <c:crosses val="autoZero"/>
        <c:auto val="0"/>
        <c:lblAlgn val="ctr"/>
        <c:lblOffset val="100"/>
        <c:noMultiLvlLbl val="1"/>
      </c:catAx>
      <c:valAx>
        <c:axId val="440797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96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95-4E8B-A3A7-DE75D9B03104}"/>
            </c:ext>
          </c:extLst>
        </c:ser>
        <c:dLbls>
          <c:showLegendKey val="0"/>
          <c:showVal val="0"/>
          <c:showCatName val="0"/>
          <c:showSerName val="0"/>
          <c:showPercent val="0"/>
          <c:showBubbleSize val="0"/>
        </c:dLbls>
        <c:gapWidth val="180"/>
        <c:overlap val="-90"/>
        <c:axId val="505931712"/>
        <c:axId val="50593210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95-4E8B-A3A7-DE75D9B03104}"/>
            </c:ext>
          </c:extLst>
        </c:ser>
        <c:dLbls>
          <c:showLegendKey val="0"/>
          <c:showVal val="0"/>
          <c:showCatName val="0"/>
          <c:showSerName val="0"/>
          <c:showPercent val="0"/>
          <c:showBubbleSize val="0"/>
        </c:dLbls>
        <c:marker val="1"/>
        <c:smooth val="0"/>
        <c:axId val="505931712"/>
        <c:axId val="505932104"/>
      </c:lineChart>
      <c:catAx>
        <c:axId val="505931712"/>
        <c:scaling>
          <c:orientation val="minMax"/>
        </c:scaling>
        <c:delete val="0"/>
        <c:axPos val="b"/>
        <c:numFmt formatCode="ge" sourceLinked="1"/>
        <c:majorTickMark val="none"/>
        <c:minorTickMark val="none"/>
        <c:tickLblPos val="none"/>
        <c:crossAx val="505932104"/>
        <c:crosses val="autoZero"/>
        <c:auto val="0"/>
        <c:lblAlgn val="ctr"/>
        <c:lblOffset val="100"/>
        <c:noMultiLvlLbl val="1"/>
      </c:catAx>
      <c:valAx>
        <c:axId val="505932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31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69-43AD-81D7-89FB6B9A463A}"/>
            </c:ext>
          </c:extLst>
        </c:ser>
        <c:dLbls>
          <c:showLegendKey val="0"/>
          <c:showVal val="0"/>
          <c:showCatName val="0"/>
          <c:showSerName val="0"/>
          <c:showPercent val="0"/>
          <c:showBubbleSize val="0"/>
        </c:dLbls>
        <c:gapWidth val="180"/>
        <c:overlap val="-90"/>
        <c:axId val="505932496"/>
        <c:axId val="50593288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69-43AD-81D7-89FB6B9A463A}"/>
            </c:ext>
          </c:extLst>
        </c:ser>
        <c:dLbls>
          <c:showLegendKey val="0"/>
          <c:showVal val="0"/>
          <c:showCatName val="0"/>
          <c:showSerName val="0"/>
          <c:showPercent val="0"/>
          <c:showBubbleSize val="0"/>
        </c:dLbls>
        <c:marker val="1"/>
        <c:smooth val="0"/>
        <c:axId val="505932496"/>
        <c:axId val="505932888"/>
      </c:lineChart>
      <c:catAx>
        <c:axId val="505932496"/>
        <c:scaling>
          <c:orientation val="minMax"/>
        </c:scaling>
        <c:delete val="0"/>
        <c:axPos val="b"/>
        <c:numFmt formatCode="ge" sourceLinked="1"/>
        <c:majorTickMark val="none"/>
        <c:minorTickMark val="none"/>
        <c:tickLblPos val="none"/>
        <c:crossAx val="505932888"/>
        <c:crosses val="autoZero"/>
        <c:auto val="0"/>
        <c:lblAlgn val="ctr"/>
        <c:lblOffset val="100"/>
        <c:noMultiLvlLbl val="1"/>
      </c:catAx>
      <c:valAx>
        <c:axId val="505932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32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113.9</c:v>
                </c:pt>
                <c:pt idx="1">
                  <c:v>116.5</c:v>
                </c:pt>
                <c:pt idx="2">
                  <c:v>122.1</c:v>
                </c:pt>
                <c:pt idx="3">
                  <c:v>130</c:v>
                </c:pt>
                <c:pt idx="4">
                  <c:v>123.8</c:v>
                </c:pt>
              </c:numCache>
            </c:numRef>
          </c:val>
          <c:extLst xmlns:c16r2="http://schemas.microsoft.com/office/drawing/2015/06/chart">
            <c:ext xmlns:c16="http://schemas.microsoft.com/office/drawing/2014/chart" uri="{C3380CC4-5D6E-409C-BE32-E72D297353CC}">
              <c16:uniqueId val="{00000000-9D9D-47EB-85CE-D306E882EFBF}"/>
            </c:ext>
          </c:extLst>
        </c:ser>
        <c:dLbls>
          <c:showLegendKey val="0"/>
          <c:showVal val="0"/>
          <c:showCatName val="0"/>
          <c:showSerName val="0"/>
          <c:showPercent val="0"/>
          <c:showBubbleSize val="0"/>
        </c:dLbls>
        <c:gapWidth val="180"/>
        <c:overlap val="-90"/>
        <c:axId val="442554416"/>
        <c:axId val="4425548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9D9D-47EB-85CE-D306E882EFB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D9D-47EB-85CE-D306E882EFBF}"/>
            </c:ext>
          </c:extLst>
        </c:ser>
        <c:dLbls>
          <c:showLegendKey val="0"/>
          <c:showVal val="0"/>
          <c:showCatName val="0"/>
          <c:showSerName val="0"/>
          <c:showPercent val="0"/>
          <c:showBubbleSize val="0"/>
        </c:dLbls>
        <c:marker val="1"/>
        <c:smooth val="0"/>
        <c:axId val="442554416"/>
        <c:axId val="442554808"/>
      </c:lineChart>
      <c:catAx>
        <c:axId val="442554416"/>
        <c:scaling>
          <c:orientation val="minMax"/>
        </c:scaling>
        <c:delete val="0"/>
        <c:axPos val="b"/>
        <c:numFmt formatCode="ge" sourceLinked="1"/>
        <c:majorTickMark val="none"/>
        <c:minorTickMark val="none"/>
        <c:tickLblPos val="none"/>
        <c:crossAx val="442554808"/>
        <c:crosses val="autoZero"/>
        <c:auto val="0"/>
        <c:lblAlgn val="ctr"/>
        <c:lblOffset val="100"/>
        <c:noMultiLvlLbl val="1"/>
      </c:catAx>
      <c:valAx>
        <c:axId val="442554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5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32-44E4-8AF0-5E4410D108AE}"/>
            </c:ext>
          </c:extLst>
        </c:ser>
        <c:dLbls>
          <c:showLegendKey val="0"/>
          <c:showVal val="0"/>
          <c:showCatName val="0"/>
          <c:showSerName val="0"/>
          <c:showPercent val="0"/>
          <c:showBubbleSize val="0"/>
        </c:dLbls>
        <c:gapWidth val="180"/>
        <c:overlap val="-90"/>
        <c:axId val="439560992"/>
        <c:axId val="4395613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32-44E4-8AF0-5E4410D108AE}"/>
            </c:ext>
          </c:extLst>
        </c:ser>
        <c:dLbls>
          <c:showLegendKey val="0"/>
          <c:showVal val="0"/>
          <c:showCatName val="0"/>
          <c:showSerName val="0"/>
          <c:showPercent val="0"/>
          <c:showBubbleSize val="0"/>
        </c:dLbls>
        <c:marker val="1"/>
        <c:smooth val="0"/>
        <c:axId val="439560992"/>
        <c:axId val="439561384"/>
      </c:lineChart>
      <c:catAx>
        <c:axId val="439560992"/>
        <c:scaling>
          <c:orientation val="minMax"/>
        </c:scaling>
        <c:delete val="0"/>
        <c:axPos val="b"/>
        <c:numFmt formatCode="ge" sourceLinked="1"/>
        <c:majorTickMark val="none"/>
        <c:minorTickMark val="none"/>
        <c:tickLblPos val="none"/>
        <c:crossAx val="439561384"/>
        <c:crosses val="autoZero"/>
        <c:auto val="0"/>
        <c:lblAlgn val="ctr"/>
        <c:lblOffset val="100"/>
        <c:noMultiLvlLbl val="1"/>
      </c:catAx>
      <c:valAx>
        <c:axId val="439561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36-4CF2-8FA2-D66BDF290D7C}"/>
            </c:ext>
          </c:extLst>
        </c:ser>
        <c:dLbls>
          <c:showLegendKey val="0"/>
          <c:showVal val="0"/>
          <c:showCatName val="0"/>
          <c:showSerName val="0"/>
          <c:showPercent val="0"/>
          <c:showBubbleSize val="0"/>
        </c:dLbls>
        <c:gapWidth val="180"/>
        <c:overlap val="-90"/>
        <c:axId val="439562168"/>
        <c:axId val="44444240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36-4CF2-8FA2-D66BDF290D7C}"/>
            </c:ext>
          </c:extLst>
        </c:ser>
        <c:dLbls>
          <c:showLegendKey val="0"/>
          <c:showVal val="0"/>
          <c:showCatName val="0"/>
          <c:showSerName val="0"/>
          <c:showPercent val="0"/>
          <c:showBubbleSize val="0"/>
        </c:dLbls>
        <c:marker val="1"/>
        <c:smooth val="0"/>
        <c:axId val="439562168"/>
        <c:axId val="444442408"/>
      </c:lineChart>
      <c:catAx>
        <c:axId val="439562168"/>
        <c:scaling>
          <c:orientation val="minMax"/>
        </c:scaling>
        <c:delete val="0"/>
        <c:axPos val="b"/>
        <c:numFmt formatCode="ge" sourceLinked="1"/>
        <c:majorTickMark val="none"/>
        <c:minorTickMark val="none"/>
        <c:tickLblPos val="none"/>
        <c:crossAx val="444442408"/>
        <c:crosses val="autoZero"/>
        <c:auto val="0"/>
        <c:lblAlgn val="ctr"/>
        <c:lblOffset val="100"/>
        <c:noMultiLvlLbl val="1"/>
      </c:catAx>
      <c:valAx>
        <c:axId val="444442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62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35-4BB9-B983-2F0585C81781}"/>
            </c:ext>
          </c:extLst>
        </c:ser>
        <c:dLbls>
          <c:showLegendKey val="0"/>
          <c:showVal val="0"/>
          <c:showCatName val="0"/>
          <c:showSerName val="0"/>
          <c:showPercent val="0"/>
          <c:showBubbleSize val="0"/>
        </c:dLbls>
        <c:gapWidth val="180"/>
        <c:overlap val="-90"/>
        <c:axId val="444443192"/>
        <c:axId val="4444435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35-4BB9-B983-2F0585C81781}"/>
            </c:ext>
          </c:extLst>
        </c:ser>
        <c:dLbls>
          <c:showLegendKey val="0"/>
          <c:showVal val="0"/>
          <c:showCatName val="0"/>
          <c:showSerName val="0"/>
          <c:showPercent val="0"/>
          <c:showBubbleSize val="0"/>
        </c:dLbls>
        <c:marker val="1"/>
        <c:smooth val="0"/>
        <c:axId val="444443192"/>
        <c:axId val="444443584"/>
      </c:lineChart>
      <c:catAx>
        <c:axId val="444443192"/>
        <c:scaling>
          <c:orientation val="minMax"/>
        </c:scaling>
        <c:delete val="0"/>
        <c:axPos val="b"/>
        <c:numFmt formatCode="ge" sourceLinked="1"/>
        <c:majorTickMark val="none"/>
        <c:minorTickMark val="none"/>
        <c:tickLblPos val="none"/>
        <c:crossAx val="444443584"/>
        <c:crosses val="autoZero"/>
        <c:auto val="0"/>
        <c:lblAlgn val="ctr"/>
        <c:lblOffset val="100"/>
        <c:noMultiLvlLbl val="1"/>
      </c:catAx>
      <c:valAx>
        <c:axId val="44444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4443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42-4693-8971-64A7E89A6C7C}"/>
            </c:ext>
          </c:extLst>
        </c:ser>
        <c:dLbls>
          <c:showLegendKey val="0"/>
          <c:showVal val="0"/>
          <c:showCatName val="0"/>
          <c:showSerName val="0"/>
          <c:showPercent val="0"/>
          <c:showBubbleSize val="0"/>
        </c:dLbls>
        <c:gapWidth val="180"/>
        <c:overlap val="-90"/>
        <c:axId val="442509000"/>
        <c:axId val="44250939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42-4693-8971-64A7E89A6C7C}"/>
            </c:ext>
          </c:extLst>
        </c:ser>
        <c:dLbls>
          <c:showLegendKey val="0"/>
          <c:showVal val="0"/>
          <c:showCatName val="0"/>
          <c:showSerName val="0"/>
          <c:showPercent val="0"/>
          <c:showBubbleSize val="0"/>
        </c:dLbls>
        <c:marker val="1"/>
        <c:smooth val="0"/>
        <c:axId val="442509000"/>
        <c:axId val="442509392"/>
      </c:lineChart>
      <c:catAx>
        <c:axId val="442509000"/>
        <c:scaling>
          <c:orientation val="minMax"/>
        </c:scaling>
        <c:delete val="0"/>
        <c:axPos val="b"/>
        <c:numFmt formatCode="ge" sourceLinked="1"/>
        <c:majorTickMark val="none"/>
        <c:minorTickMark val="none"/>
        <c:tickLblPos val="none"/>
        <c:crossAx val="442509392"/>
        <c:crosses val="autoZero"/>
        <c:auto val="0"/>
        <c:lblAlgn val="ctr"/>
        <c:lblOffset val="100"/>
        <c:noMultiLvlLbl val="1"/>
      </c:catAx>
      <c:valAx>
        <c:axId val="44250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09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D0-4318-97BC-D795C22695AE}"/>
            </c:ext>
          </c:extLst>
        </c:ser>
        <c:dLbls>
          <c:showLegendKey val="0"/>
          <c:showVal val="0"/>
          <c:showCatName val="0"/>
          <c:showSerName val="0"/>
          <c:showPercent val="0"/>
          <c:showBubbleSize val="0"/>
        </c:dLbls>
        <c:gapWidth val="180"/>
        <c:overlap val="-90"/>
        <c:axId val="442510176"/>
        <c:axId val="44251056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D0-4318-97BC-D795C22695AE}"/>
            </c:ext>
          </c:extLst>
        </c:ser>
        <c:dLbls>
          <c:showLegendKey val="0"/>
          <c:showVal val="0"/>
          <c:showCatName val="0"/>
          <c:showSerName val="0"/>
          <c:showPercent val="0"/>
          <c:showBubbleSize val="0"/>
        </c:dLbls>
        <c:marker val="1"/>
        <c:smooth val="0"/>
        <c:axId val="442510176"/>
        <c:axId val="442510568"/>
      </c:lineChart>
      <c:catAx>
        <c:axId val="442510176"/>
        <c:scaling>
          <c:orientation val="minMax"/>
        </c:scaling>
        <c:delete val="0"/>
        <c:axPos val="b"/>
        <c:numFmt formatCode="ge" sourceLinked="1"/>
        <c:majorTickMark val="none"/>
        <c:minorTickMark val="none"/>
        <c:tickLblPos val="none"/>
        <c:crossAx val="442510568"/>
        <c:crosses val="autoZero"/>
        <c:auto val="0"/>
        <c:lblAlgn val="ctr"/>
        <c:lblOffset val="100"/>
        <c:noMultiLvlLbl val="1"/>
      </c:catAx>
      <c:valAx>
        <c:axId val="442510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101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1E-46DE-A1DA-5A5ABE0F5730}"/>
            </c:ext>
          </c:extLst>
        </c:ser>
        <c:dLbls>
          <c:showLegendKey val="0"/>
          <c:showVal val="0"/>
          <c:showCatName val="0"/>
          <c:showSerName val="0"/>
          <c:showPercent val="0"/>
          <c:showBubbleSize val="0"/>
        </c:dLbls>
        <c:gapWidth val="180"/>
        <c:overlap val="-90"/>
        <c:axId val="365904720"/>
        <c:axId val="3659051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1E-46DE-A1DA-5A5ABE0F5730}"/>
            </c:ext>
          </c:extLst>
        </c:ser>
        <c:dLbls>
          <c:showLegendKey val="0"/>
          <c:showVal val="0"/>
          <c:showCatName val="0"/>
          <c:showSerName val="0"/>
          <c:showPercent val="0"/>
          <c:showBubbleSize val="0"/>
        </c:dLbls>
        <c:marker val="1"/>
        <c:smooth val="0"/>
        <c:axId val="365904720"/>
        <c:axId val="365905112"/>
      </c:lineChart>
      <c:catAx>
        <c:axId val="365904720"/>
        <c:scaling>
          <c:orientation val="minMax"/>
        </c:scaling>
        <c:delete val="0"/>
        <c:axPos val="b"/>
        <c:numFmt formatCode="ge" sourceLinked="1"/>
        <c:majorTickMark val="none"/>
        <c:minorTickMark val="none"/>
        <c:tickLblPos val="none"/>
        <c:crossAx val="365905112"/>
        <c:crosses val="autoZero"/>
        <c:auto val="0"/>
        <c:lblAlgn val="ctr"/>
        <c:lblOffset val="100"/>
        <c:noMultiLvlLbl val="1"/>
      </c:catAx>
      <c:valAx>
        <c:axId val="365905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04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6B-4274-8598-EBA6DFABB33E}"/>
            </c:ext>
          </c:extLst>
        </c:ser>
        <c:dLbls>
          <c:showLegendKey val="0"/>
          <c:showVal val="0"/>
          <c:showCatName val="0"/>
          <c:showSerName val="0"/>
          <c:showPercent val="0"/>
          <c:showBubbleSize val="0"/>
        </c:dLbls>
        <c:gapWidth val="180"/>
        <c:overlap val="-90"/>
        <c:axId val="365905896"/>
        <c:axId val="4420973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6B-4274-8598-EBA6DFABB33E}"/>
            </c:ext>
          </c:extLst>
        </c:ser>
        <c:dLbls>
          <c:showLegendKey val="0"/>
          <c:showVal val="0"/>
          <c:showCatName val="0"/>
          <c:showSerName val="0"/>
          <c:showPercent val="0"/>
          <c:showBubbleSize val="0"/>
        </c:dLbls>
        <c:marker val="1"/>
        <c:smooth val="0"/>
        <c:axId val="365905896"/>
        <c:axId val="442097304"/>
      </c:lineChart>
      <c:catAx>
        <c:axId val="365905896"/>
        <c:scaling>
          <c:orientation val="minMax"/>
        </c:scaling>
        <c:delete val="0"/>
        <c:axPos val="b"/>
        <c:numFmt formatCode="ge" sourceLinked="1"/>
        <c:majorTickMark val="none"/>
        <c:minorTickMark val="none"/>
        <c:tickLblPos val="none"/>
        <c:crossAx val="442097304"/>
        <c:crosses val="autoZero"/>
        <c:auto val="0"/>
        <c:lblAlgn val="ctr"/>
        <c:lblOffset val="100"/>
        <c:noMultiLvlLbl val="1"/>
      </c:catAx>
      <c:valAx>
        <c:axId val="44209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05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68-4F17-804E-AC09531AB662}"/>
            </c:ext>
          </c:extLst>
        </c:ser>
        <c:dLbls>
          <c:showLegendKey val="0"/>
          <c:showVal val="0"/>
          <c:showCatName val="0"/>
          <c:showSerName val="0"/>
          <c:showPercent val="0"/>
          <c:showBubbleSize val="0"/>
        </c:dLbls>
        <c:gapWidth val="180"/>
        <c:overlap val="-90"/>
        <c:axId val="442098088"/>
        <c:axId val="44209848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68-4F17-804E-AC09531AB662}"/>
            </c:ext>
          </c:extLst>
        </c:ser>
        <c:dLbls>
          <c:showLegendKey val="0"/>
          <c:showVal val="0"/>
          <c:showCatName val="0"/>
          <c:showSerName val="0"/>
          <c:showPercent val="0"/>
          <c:showBubbleSize val="0"/>
        </c:dLbls>
        <c:marker val="1"/>
        <c:smooth val="0"/>
        <c:axId val="442098088"/>
        <c:axId val="442098480"/>
      </c:lineChart>
      <c:catAx>
        <c:axId val="442098088"/>
        <c:scaling>
          <c:orientation val="minMax"/>
        </c:scaling>
        <c:delete val="0"/>
        <c:axPos val="b"/>
        <c:numFmt formatCode="ge" sourceLinked="1"/>
        <c:majorTickMark val="none"/>
        <c:minorTickMark val="none"/>
        <c:tickLblPos val="none"/>
        <c:crossAx val="442098480"/>
        <c:crosses val="autoZero"/>
        <c:auto val="0"/>
        <c:lblAlgn val="ctr"/>
        <c:lblOffset val="100"/>
        <c:noMultiLvlLbl val="1"/>
      </c:catAx>
      <c:valAx>
        <c:axId val="442098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8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A9-40FA-B047-87A1F75F5CE2}"/>
            </c:ext>
          </c:extLst>
        </c:ser>
        <c:dLbls>
          <c:showLegendKey val="0"/>
          <c:showVal val="0"/>
          <c:showCatName val="0"/>
          <c:showSerName val="0"/>
          <c:showPercent val="0"/>
          <c:showBubbleSize val="0"/>
        </c:dLbls>
        <c:gapWidth val="180"/>
        <c:overlap val="-90"/>
        <c:axId val="360820888"/>
        <c:axId val="36082128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A9-40FA-B047-87A1F75F5CE2}"/>
            </c:ext>
          </c:extLst>
        </c:ser>
        <c:dLbls>
          <c:showLegendKey val="0"/>
          <c:showVal val="0"/>
          <c:showCatName val="0"/>
          <c:showSerName val="0"/>
          <c:showPercent val="0"/>
          <c:showBubbleSize val="0"/>
        </c:dLbls>
        <c:marker val="1"/>
        <c:smooth val="0"/>
        <c:axId val="360820888"/>
        <c:axId val="360821280"/>
      </c:lineChart>
      <c:catAx>
        <c:axId val="360820888"/>
        <c:scaling>
          <c:orientation val="minMax"/>
        </c:scaling>
        <c:delete val="0"/>
        <c:axPos val="b"/>
        <c:numFmt formatCode="ge" sourceLinked="1"/>
        <c:majorTickMark val="none"/>
        <c:minorTickMark val="none"/>
        <c:tickLblPos val="none"/>
        <c:crossAx val="360821280"/>
        <c:crosses val="autoZero"/>
        <c:auto val="0"/>
        <c:lblAlgn val="ctr"/>
        <c:lblOffset val="100"/>
        <c:noMultiLvlLbl val="1"/>
      </c:catAx>
      <c:valAx>
        <c:axId val="360821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820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EA-425C-9A3D-1ECEF0EFCA3A}"/>
            </c:ext>
          </c:extLst>
        </c:ser>
        <c:dLbls>
          <c:showLegendKey val="0"/>
          <c:showVal val="0"/>
          <c:showCatName val="0"/>
          <c:showSerName val="0"/>
          <c:showPercent val="0"/>
          <c:showBubbleSize val="0"/>
        </c:dLbls>
        <c:gapWidth val="180"/>
        <c:overlap val="-90"/>
        <c:axId val="360822064"/>
        <c:axId val="36082245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EA-425C-9A3D-1ECEF0EFCA3A}"/>
            </c:ext>
          </c:extLst>
        </c:ser>
        <c:dLbls>
          <c:showLegendKey val="0"/>
          <c:showVal val="0"/>
          <c:showCatName val="0"/>
          <c:showSerName val="0"/>
          <c:showPercent val="0"/>
          <c:showBubbleSize val="0"/>
        </c:dLbls>
        <c:marker val="1"/>
        <c:smooth val="0"/>
        <c:axId val="360822064"/>
        <c:axId val="360822456"/>
      </c:lineChart>
      <c:catAx>
        <c:axId val="360822064"/>
        <c:scaling>
          <c:orientation val="minMax"/>
        </c:scaling>
        <c:delete val="0"/>
        <c:axPos val="b"/>
        <c:numFmt formatCode="ge" sourceLinked="1"/>
        <c:majorTickMark val="none"/>
        <c:minorTickMark val="none"/>
        <c:tickLblPos val="none"/>
        <c:crossAx val="360822456"/>
        <c:crosses val="autoZero"/>
        <c:auto val="0"/>
        <c:lblAlgn val="ctr"/>
        <c:lblOffset val="100"/>
        <c:noMultiLvlLbl val="1"/>
      </c:catAx>
      <c:valAx>
        <c:axId val="360822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82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751.2</c:v>
                </c:pt>
                <c:pt idx="1">
                  <c:v>343.9</c:v>
                </c:pt>
                <c:pt idx="2">
                  <c:v>445.2</c:v>
                </c:pt>
                <c:pt idx="3">
                  <c:v>341.7</c:v>
                </c:pt>
                <c:pt idx="4">
                  <c:v>331.5</c:v>
                </c:pt>
              </c:numCache>
            </c:numRef>
          </c:val>
          <c:extLst xmlns:c16r2="http://schemas.microsoft.com/office/drawing/2015/06/chart">
            <c:ext xmlns:c16="http://schemas.microsoft.com/office/drawing/2014/chart" uri="{C3380CC4-5D6E-409C-BE32-E72D297353CC}">
              <c16:uniqueId val="{00000000-B4DE-4035-B9B1-1BFC450E6BA5}"/>
            </c:ext>
          </c:extLst>
        </c:ser>
        <c:dLbls>
          <c:showLegendKey val="0"/>
          <c:showVal val="0"/>
          <c:showCatName val="0"/>
          <c:showSerName val="0"/>
          <c:showPercent val="0"/>
          <c:showBubbleSize val="0"/>
        </c:dLbls>
        <c:gapWidth val="180"/>
        <c:overlap val="-90"/>
        <c:axId val="440463808"/>
        <c:axId val="44046420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B4DE-4035-B9B1-1BFC450E6BA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4DE-4035-B9B1-1BFC450E6BA5}"/>
            </c:ext>
          </c:extLst>
        </c:ser>
        <c:dLbls>
          <c:showLegendKey val="0"/>
          <c:showVal val="0"/>
          <c:showCatName val="0"/>
          <c:showSerName val="0"/>
          <c:showPercent val="0"/>
          <c:showBubbleSize val="0"/>
        </c:dLbls>
        <c:marker val="1"/>
        <c:smooth val="0"/>
        <c:axId val="440463808"/>
        <c:axId val="440464200"/>
      </c:lineChart>
      <c:catAx>
        <c:axId val="440463808"/>
        <c:scaling>
          <c:orientation val="minMax"/>
        </c:scaling>
        <c:delete val="0"/>
        <c:axPos val="b"/>
        <c:numFmt formatCode="ge" sourceLinked="1"/>
        <c:majorTickMark val="none"/>
        <c:minorTickMark val="none"/>
        <c:tickLblPos val="none"/>
        <c:crossAx val="440464200"/>
        <c:crosses val="autoZero"/>
        <c:auto val="0"/>
        <c:lblAlgn val="ctr"/>
        <c:lblOffset val="100"/>
        <c:noMultiLvlLbl val="1"/>
      </c:catAx>
      <c:valAx>
        <c:axId val="440464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6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83-4197-86BE-00067855E309}"/>
            </c:ext>
          </c:extLst>
        </c:ser>
        <c:dLbls>
          <c:showLegendKey val="0"/>
          <c:showVal val="0"/>
          <c:showCatName val="0"/>
          <c:showSerName val="0"/>
          <c:showPercent val="0"/>
          <c:showBubbleSize val="0"/>
        </c:dLbls>
        <c:gapWidth val="180"/>
        <c:overlap val="-90"/>
        <c:axId val="442202096"/>
        <c:axId val="44220248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83-4197-86BE-00067855E309}"/>
            </c:ext>
          </c:extLst>
        </c:ser>
        <c:dLbls>
          <c:showLegendKey val="0"/>
          <c:showVal val="0"/>
          <c:showCatName val="0"/>
          <c:showSerName val="0"/>
          <c:showPercent val="0"/>
          <c:showBubbleSize val="0"/>
        </c:dLbls>
        <c:marker val="1"/>
        <c:smooth val="0"/>
        <c:axId val="442202096"/>
        <c:axId val="442202488"/>
      </c:lineChart>
      <c:catAx>
        <c:axId val="442202096"/>
        <c:scaling>
          <c:orientation val="minMax"/>
        </c:scaling>
        <c:delete val="0"/>
        <c:axPos val="b"/>
        <c:numFmt formatCode="ge" sourceLinked="1"/>
        <c:majorTickMark val="none"/>
        <c:minorTickMark val="none"/>
        <c:tickLblPos val="none"/>
        <c:crossAx val="442202488"/>
        <c:crosses val="autoZero"/>
        <c:auto val="0"/>
        <c:lblAlgn val="ctr"/>
        <c:lblOffset val="100"/>
        <c:noMultiLvlLbl val="1"/>
      </c:catAx>
      <c:valAx>
        <c:axId val="442202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202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8349.2999999999993</c:v>
                </c:pt>
                <c:pt idx="1">
                  <c:v>8002.3</c:v>
                </c:pt>
                <c:pt idx="2">
                  <c:v>7281.6</c:v>
                </c:pt>
                <c:pt idx="3">
                  <c:v>5819.7</c:v>
                </c:pt>
                <c:pt idx="4">
                  <c:v>8034.8</c:v>
                </c:pt>
              </c:numCache>
            </c:numRef>
          </c:val>
          <c:extLst xmlns:c16r2="http://schemas.microsoft.com/office/drawing/2015/06/chart">
            <c:ext xmlns:c16="http://schemas.microsoft.com/office/drawing/2014/chart" uri="{C3380CC4-5D6E-409C-BE32-E72D297353CC}">
              <c16:uniqueId val="{00000000-7105-476C-AD70-36BE1521F36C}"/>
            </c:ext>
          </c:extLst>
        </c:ser>
        <c:dLbls>
          <c:showLegendKey val="0"/>
          <c:showVal val="0"/>
          <c:showCatName val="0"/>
          <c:showSerName val="0"/>
          <c:showPercent val="0"/>
          <c:showBubbleSize val="0"/>
        </c:dLbls>
        <c:gapWidth val="180"/>
        <c:overlap val="-90"/>
        <c:axId val="440464984"/>
        <c:axId val="44046537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7105-476C-AD70-36BE1521F36C}"/>
            </c:ext>
          </c:extLst>
        </c:ser>
        <c:dLbls>
          <c:showLegendKey val="0"/>
          <c:showVal val="0"/>
          <c:showCatName val="0"/>
          <c:showSerName val="0"/>
          <c:showPercent val="0"/>
          <c:showBubbleSize val="0"/>
        </c:dLbls>
        <c:marker val="1"/>
        <c:smooth val="0"/>
        <c:axId val="440464984"/>
        <c:axId val="440465376"/>
      </c:lineChart>
      <c:catAx>
        <c:axId val="440464984"/>
        <c:scaling>
          <c:orientation val="minMax"/>
        </c:scaling>
        <c:delete val="0"/>
        <c:axPos val="b"/>
        <c:numFmt formatCode="ge" sourceLinked="1"/>
        <c:majorTickMark val="none"/>
        <c:minorTickMark val="none"/>
        <c:tickLblPos val="none"/>
        <c:crossAx val="440465376"/>
        <c:crosses val="autoZero"/>
        <c:auto val="0"/>
        <c:lblAlgn val="ctr"/>
        <c:lblOffset val="100"/>
        <c:noMultiLvlLbl val="1"/>
      </c:catAx>
      <c:valAx>
        <c:axId val="44046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64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507502</c:v>
                </c:pt>
                <c:pt idx="1">
                  <c:v>563727</c:v>
                </c:pt>
                <c:pt idx="2">
                  <c:v>611061</c:v>
                </c:pt>
                <c:pt idx="3">
                  <c:v>706834</c:v>
                </c:pt>
                <c:pt idx="4">
                  <c:v>616633</c:v>
                </c:pt>
              </c:numCache>
            </c:numRef>
          </c:val>
          <c:extLst xmlns:c16r2="http://schemas.microsoft.com/office/drawing/2015/06/chart">
            <c:ext xmlns:c16="http://schemas.microsoft.com/office/drawing/2014/chart" uri="{C3380CC4-5D6E-409C-BE32-E72D297353CC}">
              <c16:uniqueId val="{00000000-7AE2-424B-A67E-260391DB6897}"/>
            </c:ext>
          </c:extLst>
        </c:ser>
        <c:dLbls>
          <c:showLegendKey val="0"/>
          <c:showVal val="0"/>
          <c:showCatName val="0"/>
          <c:showSerName val="0"/>
          <c:showPercent val="0"/>
          <c:showBubbleSize val="0"/>
        </c:dLbls>
        <c:gapWidth val="180"/>
        <c:overlap val="-90"/>
        <c:axId val="505921472"/>
        <c:axId val="50592186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7AE2-424B-A67E-260391DB6897}"/>
            </c:ext>
          </c:extLst>
        </c:ser>
        <c:dLbls>
          <c:showLegendKey val="0"/>
          <c:showVal val="0"/>
          <c:showCatName val="0"/>
          <c:showSerName val="0"/>
          <c:showPercent val="0"/>
          <c:showBubbleSize val="0"/>
        </c:dLbls>
        <c:marker val="1"/>
        <c:smooth val="0"/>
        <c:axId val="505921472"/>
        <c:axId val="505921864"/>
      </c:lineChart>
      <c:catAx>
        <c:axId val="505921472"/>
        <c:scaling>
          <c:orientation val="minMax"/>
        </c:scaling>
        <c:delete val="0"/>
        <c:axPos val="b"/>
        <c:numFmt formatCode="ge" sourceLinked="1"/>
        <c:majorTickMark val="none"/>
        <c:minorTickMark val="none"/>
        <c:tickLblPos val="none"/>
        <c:crossAx val="505921864"/>
        <c:crosses val="autoZero"/>
        <c:auto val="0"/>
        <c:lblAlgn val="ctr"/>
        <c:lblOffset val="100"/>
        <c:noMultiLvlLbl val="1"/>
      </c:catAx>
      <c:valAx>
        <c:axId val="5059218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21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37.200000000000003</c:v>
                </c:pt>
                <c:pt idx="1">
                  <c:v>37.4</c:v>
                </c:pt>
                <c:pt idx="2">
                  <c:v>40.700000000000003</c:v>
                </c:pt>
                <c:pt idx="3">
                  <c:v>50.9</c:v>
                </c:pt>
                <c:pt idx="4">
                  <c:v>36</c:v>
                </c:pt>
              </c:numCache>
            </c:numRef>
          </c:val>
          <c:extLst xmlns:c16r2="http://schemas.microsoft.com/office/drawing/2015/06/chart">
            <c:ext xmlns:c16="http://schemas.microsoft.com/office/drawing/2014/chart" uri="{C3380CC4-5D6E-409C-BE32-E72D297353CC}">
              <c16:uniqueId val="{00000000-3AA2-42B8-B07C-46D5C8A1EB2F}"/>
            </c:ext>
          </c:extLst>
        </c:ser>
        <c:dLbls>
          <c:showLegendKey val="0"/>
          <c:showVal val="0"/>
          <c:showCatName val="0"/>
          <c:showSerName val="0"/>
          <c:showPercent val="0"/>
          <c:showBubbleSize val="0"/>
        </c:dLbls>
        <c:gapWidth val="180"/>
        <c:overlap val="-90"/>
        <c:axId val="505922648"/>
        <c:axId val="44088198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3AA2-42B8-B07C-46D5C8A1EB2F}"/>
            </c:ext>
          </c:extLst>
        </c:ser>
        <c:dLbls>
          <c:showLegendKey val="0"/>
          <c:showVal val="0"/>
          <c:showCatName val="0"/>
          <c:showSerName val="0"/>
          <c:showPercent val="0"/>
          <c:showBubbleSize val="0"/>
        </c:dLbls>
        <c:marker val="1"/>
        <c:smooth val="0"/>
        <c:axId val="505922648"/>
        <c:axId val="440881984"/>
      </c:lineChart>
      <c:catAx>
        <c:axId val="505922648"/>
        <c:scaling>
          <c:orientation val="minMax"/>
        </c:scaling>
        <c:delete val="0"/>
        <c:axPos val="b"/>
        <c:numFmt formatCode="ge" sourceLinked="1"/>
        <c:majorTickMark val="none"/>
        <c:minorTickMark val="none"/>
        <c:tickLblPos val="none"/>
        <c:crossAx val="440881984"/>
        <c:crosses val="autoZero"/>
        <c:auto val="0"/>
        <c:lblAlgn val="ctr"/>
        <c:lblOffset val="100"/>
        <c:noMultiLvlLbl val="1"/>
      </c:catAx>
      <c:valAx>
        <c:axId val="44088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22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26.9</c:v>
                </c:pt>
                <c:pt idx="1">
                  <c:v>26.9</c:v>
                </c:pt>
                <c:pt idx="2">
                  <c:v>29</c:v>
                </c:pt>
                <c:pt idx="3">
                  <c:v>22.9</c:v>
                </c:pt>
                <c:pt idx="4">
                  <c:v>28.4</c:v>
                </c:pt>
              </c:numCache>
            </c:numRef>
          </c:val>
          <c:extLst xmlns:c16r2="http://schemas.microsoft.com/office/drawing/2015/06/chart">
            <c:ext xmlns:c16="http://schemas.microsoft.com/office/drawing/2014/chart" uri="{C3380CC4-5D6E-409C-BE32-E72D297353CC}">
              <c16:uniqueId val="{00000000-959C-4769-894F-6D6B92D1B241}"/>
            </c:ext>
          </c:extLst>
        </c:ser>
        <c:dLbls>
          <c:showLegendKey val="0"/>
          <c:showVal val="0"/>
          <c:showCatName val="0"/>
          <c:showSerName val="0"/>
          <c:showPercent val="0"/>
          <c:showBubbleSize val="0"/>
        </c:dLbls>
        <c:gapWidth val="180"/>
        <c:overlap val="-90"/>
        <c:axId val="440882768"/>
        <c:axId val="4408831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959C-4769-894F-6D6B92D1B241}"/>
            </c:ext>
          </c:extLst>
        </c:ser>
        <c:dLbls>
          <c:showLegendKey val="0"/>
          <c:showVal val="0"/>
          <c:showCatName val="0"/>
          <c:showSerName val="0"/>
          <c:showPercent val="0"/>
          <c:showBubbleSize val="0"/>
        </c:dLbls>
        <c:marker val="1"/>
        <c:smooth val="0"/>
        <c:axId val="440882768"/>
        <c:axId val="440883160"/>
      </c:lineChart>
      <c:catAx>
        <c:axId val="440882768"/>
        <c:scaling>
          <c:orientation val="minMax"/>
        </c:scaling>
        <c:delete val="0"/>
        <c:axPos val="b"/>
        <c:numFmt formatCode="ge" sourceLinked="1"/>
        <c:majorTickMark val="none"/>
        <c:minorTickMark val="none"/>
        <c:tickLblPos val="none"/>
        <c:crossAx val="440883160"/>
        <c:crosses val="autoZero"/>
        <c:auto val="0"/>
        <c:lblAlgn val="ctr"/>
        <c:lblOffset val="100"/>
        <c:noMultiLvlLbl val="1"/>
      </c:catAx>
      <c:valAx>
        <c:axId val="440883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86.2</c:v>
                </c:pt>
                <c:pt idx="1">
                  <c:v>73.5</c:v>
                </c:pt>
                <c:pt idx="2">
                  <c:v>59</c:v>
                </c:pt>
                <c:pt idx="3">
                  <c:v>45.3</c:v>
                </c:pt>
                <c:pt idx="4">
                  <c:v>38</c:v>
                </c:pt>
              </c:numCache>
            </c:numRef>
          </c:val>
          <c:extLst xmlns:c16r2="http://schemas.microsoft.com/office/drawing/2015/06/chart">
            <c:ext xmlns:c16="http://schemas.microsoft.com/office/drawing/2014/chart" uri="{C3380CC4-5D6E-409C-BE32-E72D297353CC}">
              <c16:uniqueId val="{00000000-ACAF-4F33-91A9-B602CE7CA6DB}"/>
            </c:ext>
          </c:extLst>
        </c:ser>
        <c:dLbls>
          <c:showLegendKey val="0"/>
          <c:showVal val="0"/>
          <c:showCatName val="0"/>
          <c:showSerName val="0"/>
          <c:showPercent val="0"/>
          <c:showBubbleSize val="0"/>
        </c:dLbls>
        <c:gapWidth val="180"/>
        <c:overlap val="-90"/>
        <c:axId val="509052440"/>
        <c:axId val="5090528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ACAF-4F33-91A9-B602CE7CA6DB}"/>
            </c:ext>
          </c:extLst>
        </c:ser>
        <c:dLbls>
          <c:showLegendKey val="0"/>
          <c:showVal val="0"/>
          <c:showCatName val="0"/>
          <c:showSerName val="0"/>
          <c:showPercent val="0"/>
          <c:showBubbleSize val="0"/>
        </c:dLbls>
        <c:marker val="1"/>
        <c:smooth val="0"/>
        <c:axId val="509052440"/>
        <c:axId val="509052832"/>
      </c:lineChart>
      <c:catAx>
        <c:axId val="509052440"/>
        <c:scaling>
          <c:orientation val="minMax"/>
        </c:scaling>
        <c:delete val="0"/>
        <c:axPos val="b"/>
        <c:numFmt formatCode="ge" sourceLinked="1"/>
        <c:majorTickMark val="none"/>
        <c:minorTickMark val="none"/>
        <c:tickLblPos val="none"/>
        <c:crossAx val="509052832"/>
        <c:crosses val="autoZero"/>
        <c:auto val="0"/>
        <c:lblAlgn val="ctr"/>
        <c:lblOffset val="100"/>
        <c:noMultiLvlLbl val="1"/>
      </c:catAx>
      <c:valAx>
        <c:axId val="50905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9052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65.400000000000006</c:v>
                </c:pt>
                <c:pt idx="1">
                  <c:v>68.400000000000006</c:v>
                </c:pt>
                <c:pt idx="2">
                  <c:v>69.400000000000006</c:v>
                </c:pt>
                <c:pt idx="3">
                  <c:v>69.599999999999994</c:v>
                </c:pt>
                <c:pt idx="4">
                  <c:v>70.7</c:v>
                </c:pt>
              </c:numCache>
            </c:numRef>
          </c:val>
          <c:extLst xmlns:c16r2="http://schemas.microsoft.com/office/drawing/2015/06/chart">
            <c:ext xmlns:c16="http://schemas.microsoft.com/office/drawing/2014/chart" uri="{C3380CC4-5D6E-409C-BE32-E72D297353CC}">
              <c16:uniqueId val="{00000000-2FF3-4D35-B768-768CBE18D51B}"/>
            </c:ext>
          </c:extLst>
        </c:ser>
        <c:dLbls>
          <c:showLegendKey val="0"/>
          <c:showVal val="0"/>
          <c:showCatName val="0"/>
          <c:showSerName val="0"/>
          <c:showPercent val="0"/>
          <c:showBubbleSize val="0"/>
        </c:dLbls>
        <c:gapWidth val="180"/>
        <c:overlap val="-90"/>
        <c:axId val="509053616"/>
        <c:axId val="50905400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2FF3-4D35-B768-768CBE18D51B}"/>
            </c:ext>
          </c:extLst>
        </c:ser>
        <c:dLbls>
          <c:showLegendKey val="0"/>
          <c:showVal val="0"/>
          <c:showCatName val="0"/>
          <c:showSerName val="0"/>
          <c:showPercent val="0"/>
          <c:showBubbleSize val="0"/>
        </c:dLbls>
        <c:marker val="1"/>
        <c:smooth val="0"/>
        <c:axId val="509053616"/>
        <c:axId val="509054008"/>
      </c:lineChart>
      <c:catAx>
        <c:axId val="509053616"/>
        <c:scaling>
          <c:orientation val="minMax"/>
        </c:scaling>
        <c:delete val="0"/>
        <c:axPos val="b"/>
        <c:numFmt formatCode="ge" sourceLinked="1"/>
        <c:majorTickMark val="none"/>
        <c:minorTickMark val="none"/>
        <c:tickLblPos val="none"/>
        <c:crossAx val="509054008"/>
        <c:crosses val="autoZero"/>
        <c:auto val="0"/>
        <c:lblAlgn val="ctr"/>
        <c:lblOffset val="100"/>
        <c:noMultiLvlLbl val="1"/>
      </c:catAx>
      <c:valAx>
        <c:axId val="509054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90536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48856" y="12210802"/>
          <a:ext cx="4661298" cy="2904421"/>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48856" y="15269689"/>
          <a:ext cx="4661298" cy="28960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48856" y="18337480"/>
          <a:ext cx="4661298" cy="28960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48856" y="21387955"/>
          <a:ext cx="4661298" cy="28960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48856" y="24404783"/>
          <a:ext cx="4661298" cy="28960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680379" y="12210802"/>
          <a:ext cx="4661300" cy="2904421"/>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680379" y="15269689"/>
          <a:ext cx="4661300" cy="28960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680379" y="18337480"/>
          <a:ext cx="4661300" cy="28960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680379" y="21387955"/>
          <a:ext cx="4661300" cy="28960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680379" y="24404783"/>
          <a:ext cx="4661300" cy="28960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927786" y="12210802"/>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927786" y="15269689"/>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927786" y="18337480"/>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927786" y="21387955"/>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927786" y="24404783"/>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311265" y="12210802"/>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311265" y="15269689"/>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311265" y="18337480"/>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311265" y="21387955"/>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311265" y="24404783"/>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5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5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5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5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5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5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5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57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57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5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5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5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57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57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5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5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5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58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58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58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58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58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58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58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58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59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59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59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59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59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59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59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59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59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59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600"/>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60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60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603"/>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60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1605"/>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1606"/>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1607"/>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1608"/>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1609"/>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1" zoomScale="70" zoomScaleNormal="70" workbookViewId="0">
      <selection activeCell="AK3" sqref="AK3:AQ38"/>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山口県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法適用</v>
      </c>
      <c r="C3" s="175"/>
      <c r="D3" s="175"/>
      <c r="E3" s="175"/>
      <c r="F3" s="175" t="str">
        <f>データ!J6</f>
        <v>電気事業</v>
      </c>
      <c r="G3" s="175"/>
      <c r="H3" s="175"/>
      <c r="I3" s="175"/>
      <c r="J3" s="175" t="str">
        <f>データ!K6</f>
        <v>自治体職員</v>
      </c>
      <c r="K3" s="175"/>
      <c r="L3" s="175"/>
      <c r="M3" s="175"/>
      <c r="N3" s="176">
        <f>データ!L6</f>
        <v>82.5</v>
      </c>
      <c r="O3" s="176"/>
      <c r="P3" s="176"/>
      <c r="Q3" s="177"/>
      <c r="R3" s="1"/>
      <c r="S3" s="178" t="s">
        <v>8</v>
      </c>
      <c r="T3" s="179"/>
      <c r="U3" s="179"/>
      <c r="V3" s="179"/>
      <c r="W3" s="179"/>
      <c r="X3" s="179"/>
      <c r="Y3" s="179"/>
      <c r="Z3" s="179"/>
      <c r="AA3" s="179"/>
      <c r="AB3" s="179"/>
      <c r="AC3" s="179"/>
      <c r="AD3" s="179"/>
      <c r="AE3" s="179"/>
      <c r="AF3" s="179"/>
      <c r="AG3" s="179"/>
      <c r="AH3" s="180"/>
      <c r="AI3" s="1"/>
      <c r="AJ3" s="1"/>
      <c r="AK3" s="112" t="s">
        <v>266</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12</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f>データ!W6</f>
        <v>167621</v>
      </c>
      <c r="G12" s="151"/>
      <c r="H12" s="150">
        <f>データ!X6</f>
        <v>168977</v>
      </c>
      <c r="I12" s="151"/>
      <c r="J12" s="150">
        <f>データ!Y6</f>
        <v>184043</v>
      </c>
      <c r="K12" s="151"/>
      <c r="L12" s="150">
        <f>データ!Z6</f>
        <v>230397</v>
      </c>
      <c r="M12" s="151"/>
      <c r="N12" s="152">
        <f>データ!AA6</f>
        <v>162716</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167621</v>
      </c>
      <c r="G16" s="146"/>
      <c r="H16" s="146">
        <f>データ!AR6</f>
        <v>168977</v>
      </c>
      <c r="I16" s="146"/>
      <c r="J16" s="146">
        <f>データ!AS6</f>
        <v>184043</v>
      </c>
      <c r="K16" s="146"/>
      <c r="L16" s="146">
        <f>データ!AT6</f>
        <v>230397</v>
      </c>
      <c r="M16" s="146"/>
      <c r="N16" s="138">
        <f>データ!AU6</f>
        <v>162716</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f>データ!AV6</f>
        <v>1520715</v>
      </c>
      <c r="G19" s="136"/>
      <c r="H19" s="136"/>
      <c r="I19" s="136">
        <f>データ!AW6</f>
        <v>25894</v>
      </c>
      <c r="J19" s="136"/>
      <c r="K19" s="136"/>
      <c r="L19" s="136">
        <f>データ!AX6</f>
        <v>1546609</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267</v>
      </c>
      <c r="AL40" s="113"/>
      <c r="AM40" s="113"/>
      <c r="AN40" s="113"/>
      <c r="AO40" s="113"/>
      <c r="AP40" s="113"/>
      <c r="AQ40" s="114"/>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265</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jtTQEL4q2UgdY5gUt2PCHK8r0ppJfWKg4ourTHd1dpTrLamNTBSCVbBuKpj5LaxMWFwFE079ufZFFXvVsh/7mA==" saltValue="QIw2VLOqbkJc6/eDOZhjD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39.6">
      <c r="A6" s="49" t="s">
        <v>115</v>
      </c>
      <c r="B6" s="67" t="str">
        <f>B7</f>
        <v>2017</v>
      </c>
      <c r="C6" s="67" t="str">
        <f t="shared" ref="C6:AX6" si="6">C7</f>
        <v>350001</v>
      </c>
      <c r="D6" s="67" t="str">
        <f t="shared" si="6"/>
        <v>46</v>
      </c>
      <c r="E6" s="67" t="str">
        <f t="shared" si="6"/>
        <v>04</v>
      </c>
      <c r="F6" s="67" t="str">
        <f t="shared" si="6"/>
        <v>0</v>
      </c>
      <c r="G6" s="67" t="str">
        <f t="shared" si="6"/>
        <v>000</v>
      </c>
      <c r="H6" s="67" t="str">
        <f t="shared" si="6"/>
        <v>山口県</v>
      </c>
      <c r="I6" s="67" t="str">
        <f t="shared" si="6"/>
        <v>法適用</v>
      </c>
      <c r="J6" s="67" t="str">
        <f t="shared" si="6"/>
        <v>電気事業</v>
      </c>
      <c r="K6" s="67" t="str">
        <f t="shared" si="6"/>
        <v>自治体職員</v>
      </c>
      <c r="L6" s="68">
        <f t="shared" si="6"/>
        <v>82.5</v>
      </c>
      <c r="M6" s="69">
        <f t="shared" si="6"/>
        <v>12</v>
      </c>
      <c r="N6" s="69" t="str">
        <f t="shared" si="6"/>
        <v>-</v>
      </c>
      <c r="O6" s="69" t="str">
        <f t="shared" si="6"/>
        <v>-</v>
      </c>
      <c r="P6" s="69" t="str">
        <f t="shared" si="6"/>
        <v>-</v>
      </c>
      <c r="Q6" s="69" t="str">
        <f t="shared" si="6"/>
        <v>-</v>
      </c>
      <c r="R6" s="70" t="str">
        <f>R7</f>
        <v>平成31年3月31日　菅野発電所　他</v>
      </c>
      <c r="S6" s="71" t="str">
        <f t="shared" si="6"/>
        <v>平成46年3月31日　相原発電所</v>
      </c>
      <c r="T6" s="67" t="str">
        <f t="shared" si="6"/>
        <v>無</v>
      </c>
      <c r="U6" s="71" t="str">
        <f t="shared" si="6"/>
        <v>中国電力株式会社</v>
      </c>
      <c r="V6" s="68" t="str">
        <f t="shared" si="6"/>
        <v>-</v>
      </c>
      <c r="W6" s="69">
        <f>W7</f>
        <v>167621</v>
      </c>
      <c r="X6" s="69">
        <f t="shared" si="6"/>
        <v>168977</v>
      </c>
      <c r="Y6" s="69">
        <f t="shared" si="6"/>
        <v>184043</v>
      </c>
      <c r="Z6" s="69">
        <f t="shared" si="6"/>
        <v>230397</v>
      </c>
      <c r="AA6" s="69">
        <f t="shared" si="6"/>
        <v>162716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167621</v>
      </c>
      <c r="AR6" s="69">
        <f t="shared" si="6"/>
        <v>168977</v>
      </c>
      <c r="AS6" s="69">
        <f t="shared" si="6"/>
        <v>184043</v>
      </c>
      <c r="AT6" s="69">
        <f t="shared" si="6"/>
        <v>230397</v>
      </c>
      <c r="AU6" s="69">
        <f t="shared" si="6"/>
        <v>162716</v>
      </c>
      <c r="AV6" s="69">
        <f t="shared" si="6"/>
        <v>1520715</v>
      </c>
      <c r="AW6" s="69">
        <f t="shared" si="6"/>
        <v>25894</v>
      </c>
      <c r="AX6" s="69">
        <f t="shared" si="6"/>
        <v>1546609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116</v>
      </c>
      <c r="C7" s="77" t="s">
        <v>117</v>
      </c>
      <c r="D7" s="77" t="s">
        <v>118</v>
      </c>
      <c r="E7" s="77" t="s">
        <v>119</v>
      </c>
      <c r="F7" s="77" t="s">
        <v>120</v>
      </c>
      <c r="G7" s="77" t="s">
        <v>121</v>
      </c>
      <c r="H7" s="77" t="s">
        <v>122</v>
      </c>
      <c r="I7" s="77" t="s">
        <v>123</v>
      </c>
      <c r="J7" s="77" t="s">
        <v>124</v>
      </c>
      <c r="K7" s="77" t="s">
        <v>125</v>
      </c>
      <c r="L7" s="78">
        <v>82.5</v>
      </c>
      <c r="M7" s="79">
        <v>12</v>
      </c>
      <c r="N7" s="79" t="s">
        <v>126</v>
      </c>
      <c r="O7" s="80" t="s">
        <v>126</v>
      </c>
      <c r="P7" s="80" t="s">
        <v>126</v>
      </c>
      <c r="Q7" s="80" t="s">
        <v>126</v>
      </c>
      <c r="R7" s="81" t="s">
        <v>127</v>
      </c>
      <c r="S7" s="81" t="s">
        <v>128</v>
      </c>
      <c r="T7" s="82" t="s">
        <v>129</v>
      </c>
      <c r="U7" s="81" t="s">
        <v>130</v>
      </c>
      <c r="V7" s="78" t="s">
        <v>126</v>
      </c>
      <c r="W7" s="80">
        <v>167621</v>
      </c>
      <c r="X7" s="80">
        <v>168977</v>
      </c>
      <c r="Y7" s="80">
        <v>184043</v>
      </c>
      <c r="Z7" s="80">
        <v>230397</v>
      </c>
      <c r="AA7" s="80">
        <v>162716</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167621</v>
      </c>
      <c r="AR7" s="80">
        <v>168977</v>
      </c>
      <c r="AS7" s="80">
        <v>184043</v>
      </c>
      <c r="AT7" s="80">
        <v>230397</v>
      </c>
      <c r="AU7" s="80">
        <v>162716</v>
      </c>
      <c r="AV7" s="80">
        <v>1520715</v>
      </c>
      <c r="AW7" s="80">
        <v>25894</v>
      </c>
      <c r="AX7" s="80">
        <v>1546609</v>
      </c>
      <c r="AY7" s="83">
        <v>110.4</v>
      </c>
      <c r="AZ7" s="83">
        <v>113.9</v>
      </c>
      <c r="BA7" s="83">
        <v>119.7</v>
      </c>
      <c r="BB7" s="83">
        <v>128.19999999999999</v>
      </c>
      <c r="BC7" s="83">
        <v>122.6</v>
      </c>
      <c r="BD7" s="83">
        <v>119.7</v>
      </c>
      <c r="BE7" s="83">
        <v>125.7</v>
      </c>
      <c r="BF7" s="83">
        <v>129.69999999999999</v>
      </c>
      <c r="BG7" s="83">
        <v>135.9</v>
      </c>
      <c r="BH7" s="83">
        <v>130.5</v>
      </c>
      <c r="BI7" s="83">
        <v>100</v>
      </c>
      <c r="BJ7" s="83">
        <v>113.9</v>
      </c>
      <c r="BK7" s="83">
        <v>116.5</v>
      </c>
      <c r="BL7" s="83">
        <v>122.1</v>
      </c>
      <c r="BM7" s="83">
        <v>130</v>
      </c>
      <c r="BN7" s="83">
        <v>123.8</v>
      </c>
      <c r="BO7" s="83">
        <v>121.8</v>
      </c>
      <c r="BP7" s="83">
        <v>124.8</v>
      </c>
      <c r="BQ7" s="83">
        <v>130.4</v>
      </c>
      <c r="BR7" s="83">
        <v>136.30000000000001</v>
      </c>
      <c r="BS7" s="83">
        <v>130.69999999999999</v>
      </c>
      <c r="BT7" s="83">
        <v>100</v>
      </c>
      <c r="BU7" s="83">
        <v>751.2</v>
      </c>
      <c r="BV7" s="83">
        <v>343.9</v>
      </c>
      <c r="BW7" s="83">
        <v>445.2</v>
      </c>
      <c r="BX7" s="83">
        <v>341.7</v>
      </c>
      <c r="BY7" s="83">
        <v>331.5</v>
      </c>
      <c r="BZ7" s="83">
        <v>992.4</v>
      </c>
      <c r="CA7" s="83">
        <v>638.79999999999995</v>
      </c>
      <c r="CB7" s="83">
        <v>716.7</v>
      </c>
      <c r="CC7" s="83">
        <v>688</v>
      </c>
      <c r="CD7" s="83">
        <v>707.7</v>
      </c>
      <c r="CE7" s="83">
        <v>100</v>
      </c>
      <c r="CF7" s="83">
        <v>8349.2999999999993</v>
      </c>
      <c r="CG7" s="83">
        <v>8002.3</v>
      </c>
      <c r="CH7" s="83">
        <v>7281.6</v>
      </c>
      <c r="CI7" s="83">
        <v>5819.7</v>
      </c>
      <c r="CJ7" s="83">
        <v>8034.8</v>
      </c>
      <c r="CK7" s="83">
        <v>7914.4</v>
      </c>
      <c r="CL7" s="83">
        <v>7493.6</v>
      </c>
      <c r="CM7" s="83">
        <v>8014.2</v>
      </c>
      <c r="CN7" s="83">
        <v>8260</v>
      </c>
      <c r="CO7" s="83">
        <v>8600.1</v>
      </c>
      <c r="CP7" s="80">
        <v>507502</v>
      </c>
      <c r="CQ7" s="80">
        <v>563727</v>
      </c>
      <c r="CR7" s="80">
        <v>611061</v>
      </c>
      <c r="CS7" s="80">
        <v>706834</v>
      </c>
      <c r="CT7" s="80">
        <v>616633</v>
      </c>
      <c r="CU7" s="80">
        <v>1160012</v>
      </c>
      <c r="CV7" s="80">
        <v>1146099</v>
      </c>
      <c r="CW7" s="80">
        <v>1494682</v>
      </c>
      <c r="CX7" s="80">
        <v>1543942</v>
      </c>
      <c r="CY7" s="80">
        <v>1467681</v>
      </c>
      <c r="CZ7" s="80">
        <v>51652</v>
      </c>
      <c r="DA7" s="83">
        <v>37.200000000000003</v>
      </c>
      <c r="DB7" s="83">
        <v>37.4</v>
      </c>
      <c r="DC7" s="83">
        <v>40.700000000000003</v>
      </c>
      <c r="DD7" s="83">
        <v>50.9</v>
      </c>
      <c r="DE7" s="83">
        <v>36</v>
      </c>
      <c r="DF7" s="83">
        <v>36.299999999999997</v>
      </c>
      <c r="DG7" s="83">
        <v>38.4</v>
      </c>
      <c r="DH7" s="83">
        <v>37.700000000000003</v>
      </c>
      <c r="DI7" s="83">
        <v>36.200000000000003</v>
      </c>
      <c r="DJ7" s="83">
        <v>36.5</v>
      </c>
      <c r="DK7" s="83">
        <v>26.9</v>
      </c>
      <c r="DL7" s="83">
        <v>26.9</v>
      </c>
      <c r="DM7" s="83">
        <v>29</v>
      </c>
      <c r="DN7" s="83">
        <v>22.9</v>
      </c>
      <c r="DO7" s="83">
        <v>28.4</v>
      </c>
      <c r="DP7" s="83">
        <v>22.1</v>
      </c>
      <c r="DQ7" s="83">
        <v>21.1</v>
      </c>
      <c r="DR7" s="83">
        <v>20</v>
      </c>
      <c r="DS7" s="83">
        <v>18.2</v>
      </c>
      <c r="DT7" s="83">
        <v>20.9</v>
      </c>
      <c r="DU7" s="83">
        <v>86.2</v>
      </c>
      <c r="DV7" s="83">
        <v>73.5</v>
      </c>
      <c r="DW7" s="83">
        <v>59</v>
      </c>
      <c r="DX7" s="83">
        <v>45.3</v>
      </c>
      <c r="DY7" s="83">
        <v>38</v>
      </c>
      <c r="DZ7" s="83">
        <v>130.19999999999999</v>
      </c>
      <c r="EA7" s="83">
        <v>128.80000000000001</v>
      </c>
      <c r="EB7" s="83">
        <v>109.9</v>
      </c>
      <c r="EC7" s="83">
        <v>103.6</v>
      </c>
      <c r="ED7" s="83">
        <v>95.7</v>
      </c>
      <c r="EE7" s="83">
        <v>65.400000000000006</v>
      </c>
      <c r="EF7" s="83">
        <v>68.400000000000006</v>
      </c>
      <c r="EG7" s="83">
        <v>69.400000000000006</v>
      </c>
      <c r="EH7" s="83">
        <v>69.599999999999994</v>
      </c>
      <c r="EI7" s="83">
        <v>70.7</v>
      </c>
      <c r="EJ7" s="83">
        <v>57.7</v>
      </c>
      <c r="EK7" s="83">
        <v>59.8</v>
      </c>
      <c r="EL7" s="83">
        <v>59.6</v>
      </c>
      <c r="EM7" s="83">
        <v>60.3</v>
      </c>
      <c r="EN7" s="83">
        <v>60.2</v>
      </c>
      <c r="EO7" s="83">
        <v>0</v>
      </c>
      <c r="EP7" s="83">
        <v>0.4</v>
      </c>
      <c r="EQ7" s="83">
        <v>0.4</v>
      </c>
      <c r="ER7" s="83">
        <v>1.3</v>
      </c>
      <c r="ES7" s="83">
        <v>1.7</v>
      </c>
      <c r="ET7" s="83">
        <v>15.3</v>
      </c>
      <c r="EU7" s="83">
        <v>16.2</v>
      </c>
      <c r="EV7" s="83">
        <v>18.7</v>
      </c>
      <c r="EW7" s="83">
        <v>20.5</v>
      </c>
      <c r="EX7" s="83">
        <v>21.4</v>
      </c>
      <c r="EY7" s="80">
        <v>51652</v>
      </c>
      <c r="EZ7" s="83">
        <v>37.200000000000003</v>
      </c>
      <c r="FA7" s="83">
        <v>37.4</v>
      </c>
      <c r="FB7" s="83">
        <v>40.700000000000003</v>
      </c>
      <c r="FC7" s="83">
        <v>50.9</v>
      </c>
      <c r="FD7" s="83">
        <v>36</v>
      </c>
      <c r="FE7" s="83">
        <v>37</v>
      </c>
      <c r="FF7" s="83">
        <v>39.5</v>
      </c>
      <c r="FG7" s="83">
        <v>39.1</v>
      </c>
      <c r="FH7" s="83">
        <v>37.299999999999997</v>
      </c>
      <c r="FI7" s="83">
        <v>38</v>
      </c>
      <c r="FJ7" s="83">
        <v>26.9</v>
      </c>
      <c r="FK7" s="83">
        <v>26.9</v>
      </c>
      <c r="FL7" s="83">
        <v>29</v>
      </c>
      <c r="FM7" s="83">
        <v>22.9</v>
      </c>
      <c r="FN7" s="83">
        <v>28.4</v>
      </c>
      <c r="FO7" s="83">
        <v>22.6</v>
      </c>
      <c r="FP7" s="83">
        <v>22</v>
      </c>
      <c r="FQ7" s="83">
        <v>21.4</v>
      </c>
      <c r="FR7" s="83">
        <v>19.3</v>
      </c>
      <c r="FS7" s="83">
        <v>20.6</v>
      </c>
      <c r="FT7" s="83">
        <v>86.2</v>
      </c>
      <c r="FU7" s="83">
        <v>73.5</v>
      </c>
      <c r="FV7" s="83">
        <v>59</v>
      </c>
      <c r="FW7" s="83">
        <v>45.3</v>
      </c>
      <c r="FX7" s="83">
        <v>38</v>
      </c>
      <c r="FY7" s="83">
        <v>120.9</v>
      </c>
      <c r="FZ7" s="83">
        <v>105.7</v>
      </c>
      <c r="GA7" s="83">
        <v>89.4</v>
      </c>
      <c r="GB7" s="83">
        <v>83.3</v>
      </c>
      <c r="GC7" s="83">
        <v>73.2</v>
      </c>
      <c r="GD7" s="83">
        <v>65.400000000000006</v>
      </c>
      <c r="GE7" s="83">
        <v>68.400000000000006</v>
      </c>
      <c r="GF7" s="83">
        <v>69.400000000000006</v>
      </c>
      <c r="GG7" s="83">
        <v>69.599999999999994</v>
      </c>
      <c r="GH7" s="83">
        <v>70.7</v>
      </c>
      <c r="GI7" s="83">
        <v>58.6</v>
      </c>
      <c r="GJ7" s="83">
        <v>61.3</v>
      </c>
      <c r="GK7" s="83">
        <v>61.7</v>
      </c>
      <c r="GL7" s="83">
        <v>62.1</v>
      </c>
      <c r="GM7" s="83">
        <v>62.6</v>
      </c>
      <c r="GN7" s="83">
        <v>0</v>
      </c>
      <c r="GO7" s="83">
        <v>0.4</v>
      </c>
      <c r="GP7" s="83">
        <v>0.4</v>
      </c>
      <c r="GQ7" s="83">
        <v>1.3</v>
      </c>
      <c r="GR7" s="83">
        <v>1.7</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10</v>
      </c>
      <c r="MV7" s="83">
        <v>11</v>
      </c>
      <c r="MW7" s="83">
        <v>11</v>
      </c>
      <c r="MX7" s="83">
        <v>12</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（最大出力合計51,652kW）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（最大出力合計51,652kW）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110.4</v>
      </c>
      <c r="AZ11" s="95">
        <f>AZ7</f>
        <v>113.9</v>
      </c>
      <c r="BA11" s="95">
        <f>BA7</f>
        <v>119.7</v>
      </c>
      <c r="BB11" s="95">
        <f>BB7</f>
        <v>128.19999999999999</v>
      </c>
      <c r="BC11" s="95">
        <f>BC7</f>
        <v>122.6</v>
      </c>
      <c r="BD11" s="84"/>
      <c r="BE11" s="84"/>
      <c r="BF11" s="84"/>
      <c r="BG11" s="84"/>
      <c r="BH11" s="84"/>
      <c r="BI11" s="94" t="s">
        <v>139</v>
      </c>
      <c r="BJ11" s="95">
        <f>BJ7</f>
        <v>113.9</v>
      </c>
      <c r="BK11" s="95">
        <f>BK7</f>
        <v>116.5</v>
      </c>
      <c r="BL11" s="95">
        <f>BL7</f>
        <v>122.1</v>
      </c>
      <c r="BM11" s="95">
        <f>BM7</f>
        <v>130</v>
      </c>
      <c r="BN11" s="95">
        <f>BN7</f>
        <v>123.8</v>
      </c>
      <c r="BO11" s="84"/>
      <c r="BP11" s="84"/>
      <c r="BQ11" s="84"/>
      <c r="BR11" s="84"/>
      <c r="BS11" s="84"/>
      <c r="BT11" s="94" t="s">
        <v>140</v>
      </c>
      <c r="BU11" s="95">
        <f>BU7</f>
        <v>751.2</v>
      </c>
      <c r="BV11" s="95">
        <f>BV7</f>
        <v>343.9</v>
      </c>
      <c r="BW11" s="95">
        <f>BW7</f>
        <v>445.2</v>
      </c>
      <c r="BX11" s="95">
        <f>BX7</f>
        <v>341.7</v>
      </c>
      <c r="BY11" s="95">
        <f>BY7</f>
        <v>331.5</v>
      </c>
      <c r="BZ11" s="84"/>
      <c r="CA11" s="84"/>
      <c r="CB11" s="84"/>
      <c r="CC11" s="84"/>
      <c r="CD11" s="84"/>
      <c r="CE11" s="94" t="s">
        <v>139</v>
      </c>
      <c r="CF11" s="95">
        <f>CF7</f>
        <v>8349.2999999999993</v>
      </c>
      <c r="CG11" s="95">
        <f>CG7</f>
        <v>8002.3</v>
      </c>
      <c r="CH11" s="95">
        <f>CH7</f>
        <v>7281.6</v>
      </c>
      <c r="CI11" s="95">
        <f>CI7</f>
        <v>5819.7</v>
      </c>
      <c r="CJ11" s="95">
        <f>CJ7</f>
        <v>8034.8</v>
      </c>
      <c r="CK11" s="84"/>
      <c r="CL11" s="84"/>
      <c r="CM11" s="84"/>
      <c r="CN11" s="84"/>
      <c r="CO11" s="94" t="s">
        <v>139</v>
      </c>
      <c r="CP11" s="96">
        <f>CP7</f>
        <v>507502</v>
      </c>
      <c r="CQ11" s="96">
        <f>CQ7</f>
        <v>563727</v>
      </c>
      <c r="CR11" s="96">
        <f>CR7</f>
        <v>611061</v>
      </c>
      <c r="CS11" s="96">
        <f>CS7</f>
        <v>706834</v>
      </c>
      <c r="CT11" s="96">
        <f>CT7</f>
        <v>616633</v>
      </c>
      <c r="CU11" s="84"/>
      <c r="CV11" s="84"/>
      <c r="CW11" s="84"/>
      <c r="CX11" s="84"/>
      <c r="CY11" s="84"/>
      <c r="CZ11" s="94" t="s">
        <v>139</v>
      </c>
      <c r="DA11" s="95">
        <f>DA7</f>
        <v>37.200000000000003</v>
      </c>
      <c r="DB11" s="95">
        <f>DB7</f>
        <v>37.4</v>
      </c>
      <c r="DC11" s="95">
        <f>DC7</f>
        <v>40.700000000000003</v>
      </c>
      <c r="DD11" s="95">
        <f>DD7</f>
        <v>50.9</v>
      </c>
      <c r="DE11" s="95">
        <f>DE7</f>
        <v>36</v>
      </c>
      <c r="DF11" s="84"/>
      <c r="DG11" s="84"/>
      <c r="DH11" s="84"/>
      <c r="DI11" s="84"/>
      <c r="DJ11" s="94" t="s">
        <v>139</v>
      </c>
      <c r="DK11" s="95">
        <f>DK7</f>
        <v>26.9</v>
      </c>
      <c r="DL11" s="95">
        <f>DL7</f>
        <v>26.9</v>
      </c>
      <c r="DM11" s="95">
        <f>DM7</f>
        <v>29</v>
      </c>
      <c r="DN11" s="95">
        <f>DN7</f>
        <v>22.9</v>
      </c>
      <c r="DO11" s="95">
        <f>DO7</f>
        <v>28.4</v>
      </c>
      <c r="DP11" s="84"/>
      <c r="DQ11" s="84"/>
      <c r="DR11" s="84"/>
      <c r="DS11" s="84"/>
      <c r="DT11" s="94" t="s">
        <v>139</v>
      </c>
      <c r="DU11" s="95">
        <f>DU7</f>
        <v>86.2</v>
      </c>
      <c r="DV11" s="95">
        <f>DV7</f>
        <v>73.5</v>
      </c>
      <c r="DW11" s="95">
        <f>DW7</f>
        <v>59</v>
      </c>
      <c r="DX11" s="95">
        <f>DX7</f>
        <v>45.3</v>
      </c>
      <c r="DY11" s="95">
        <f>DY7</f>
        <v>38</v>
      </c>
      <c r="DZ11" s="84"/>
      <c r="EA11" s="84"/>
      <c r="EB11" s="84"/>
      <c r="EC11" s="84"/>
      <c r="ED11" s="94" t="s">
        <v>139</v>
      </c>
      <c r="EE11" s="95">
        <f>EE7</f>
        <v>65.400000000000006</v>
      </c>
      <c r="EF11" s="95">
        <f>EF7</f>
        <v>68.400000000000006</v>
      </c>
      <c r="EG11" s="95">
        <f>EG7</f>
        <v>69.400000000000006</v>
      </c>
      <c r="EH11" s="95">
        <f>EH7</f>
        <v>69.599999999999994</v>
      </c>
      <c r="EI11" s="95">
        <f>EI7</f>
        <v>70.7</v>
      </c>
      <c r="EJ11" s="84"/>
      <c r="EK11" s="84"/>
      <c r="EL11" s="84"/>
      <c r="EM11" s="84"/>
      <c r="EN11" s="94" t="s">
        <v>139</v>
      </c>
      <c r="EO11" s="95">
        <f>EO7</f>
        <v>0</v>
      </c>
      <c r="EP11" s="95">
        <f>EP7</f>
        <v>0.4</v>
      </c>
      <c r="EQ11" s="95">
        <f>EQ7</f>
        <v>0.4</v>
      </c>
      <c r="ER11" s="95">
        <f>ER7</f>
        <v>1.3</v>
      </c>
      <c r="ES11" s="95">
        <f>ES7</f>
        <v>1.7</v>
      </c>
      <c r="ET11" s="84"/>
      <c r="EU11" s="84"/>
      <c r="EV11" s="84"/>
      <c r="EW11" s="84"/>
      <c r="EX11" s="84"/>
      <c r="EY11" s="94" t="s">
        <v>139</v>
      </c>
      <c r="EZ11" s="95">
        <f>EZ7</f>
        <v>37.200000000000003</v>
      </c>
      <c r="FA11" s="95">
        <f>FA7</f>
        <v>37.4</v>
      </c>
      <c r="FB11" s="95">
        <f>FB7</f>
        <v>40.700000000000003</v>
      </c>
      <c r="FC11" s="95">
        <f>FC7</f>
        <v>50.9</v>
      </c>
      <c r="FD11" s="95">
        <f>FD7</f>
        <v>36</v>
      </c>
      <c r="FE11" s="84"/>
      <c r="FF11" s="84"/>
      <c r="FG11" s="84"/>
      <c r="FH11" s="84"/>
      <c r="FI11" s="94" t="s">
        <v>139</v>
      </c>
      <c r="FJ11" s="95">
        <f>FJ7</f>
        <v>26.9</v>
      </c>
      <c r="FK11" s="95">
        <f>FK7</f>
        <v>26.9</v>
      </c>
      <c r="FL11" s="95">
        <f>FL7</f>
        <v>29</v>
      </c>
      <c r="FM11" s="95">
        <f>FM7</f>
        <v>22.9</v>
      </c>
      <c r="FN11" s="95">
        <f>FN7</f>
        <v>28.4</v>
      </c>
      <c r="FO11" s="84"/>
      <c r="FP11" s="84"/>
      <c r="FQ11" s="84"/>
      <c r="FR11" s="84"/>
      <c r="FS11" s="94" t="s">
        <v>139</v>
      </c>
      <c r="FT11" s="95">
        <f>FT7</f>
        <v>86.2</v>
      </c>
      <c r="FU11" s="95">
        <f>FU7</f>
        <v>73.5</v>
      </c>
      <c r="FV11" s="95">
        <f>FV7</f>
        <v>59</v>
      </c>
      <c r="FW11" s="95">
        <f>FW7</f>
        <v>45.3</v>
      </c>
      <c r="FX11" s="95">
        <f>FX7</f>
        <v>38</v>
      </c>
      <c r="FY11" s="84"/>
      <c r="FZ11" s="84"/>
      <c r="GA11" s="84"/>
      <c r="GB11" s="84"/>
      <c r="GC11" s="94" t="s">
        <v>141</v>
      </c>
      <c r="GD11" s="95">
        <f>GD7</f>
        <v>65.400000000000006</v>
      </c>
      <c r="GE11" s="95">
        <f>GE7</f>
        <v>68.400000000000006</v>
      </c>
      <c r="GF11" s="95">
        <f>GF7</f>
        <v>69.400000000000006</v>
      </c>
      <c r="GG11" s="95">
        <f>GG7</f>
        <v>69.599999999999994</v>
      </c>
      <c r="GH11" s="95">
        <f>GH7</f>
        <v>70.7</v>
      </c>
      <c r="GI11" s="84"/>
      <c r="GJ11" s="84"/>
      <c r="GK11" s="84"/>
      <c r="GL11" s="84"/>
      <c r="GM11" s="94" t="s">
        <v>139</v>
      </c>
      <c r="GN11" s="95">
        <f>GN7</f>
        <v>0</v>
      </c>
      <c r="GO11" s="95">
        <f>GO7</f>
        <v>0.4</v>
      </c>
      <c r="GP11" s="95">
        <f>GP7</f>
        <v>0.4</v>
      </c>
      <c r="GQ11" s="95">
        <f>GQ7</f>
        <v>1.3</v>
      </c>
      <c r="GR11" s="95">
        <f>GR7</f>
        <v>1.7</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119.7</v>
      </c>
      <c r="AZ12" s="95">
        <f>BE7</f>
        <v>125.7</v>
      </c>
      <c r="BA12" s="95">
        <f>BF7</f>
        <v>129.69999999999999</v>
      </c>
      <c r="BB12" s="95">
        <f>BG7</f>
        <v>135.9</v>
      </c>
      <c r="BC12" s="95">
        <f>BH7</f>
        <v>130.5</v>
      </c>
      <c r="BD12" s="84"/>
      <c r="BE12" s="84"/>
      <c r="BF12" s="84"/>
      <c r="BG12" s="84"/>
      <c r="BH12" s="84"/>
      <c r="BI12" s="94" t="s">
        <v>145</v>
      </c>
      <c r="BJ12" s="95">
        <f>BO7</f>
        <v>121.8</v>
      </c>
      <c r="BK12" s="95">
        <f>BP7</f>
        <v>124.8</v>
      </c>
      <c r="BL12" s="95">
        <f>BQ7</f>
        <v>130.4</v>
      </c>
      <c r="BM12" s="95">
        <f>BR7</f>
        <v>136.30000000000001</v>
      </c>
      <c r="BN12" s="95">
        <f>BS7</f>
        <v>130.69999999999999</v>
      </c>
      <c r="BO12" s="84"/>
      <c r="BP12" s="84"/>
      <c r="BQ12" s="84"/>
      <c r="BR12" s="84"/>
      <c r="BS12" s="84"/>
      <c r="BT12" s="94" t="s">
        <v>144</v>
      </c>
      <c r="BU12" s="95">
        <f>BZ7</f>
        <v>992.4</v>
      </c>
      <c r="BV12" s="95">
        <f>CA7</f>
        <v>638.79999999999995</v>
      </c>
      <c r="BW12" s="95">
        <f>CB7</f>
        <v>716.7</v>
      </c>
      <c r="BX12" s="95">
        <f>CC7</f>
        <v>688</v>
      </c>
      <c r="BY12" s="95">
        <f>CD7</f>
        <v>707.7</v>
      </c>
      <c r="BZ12" s="84"/>
      <c r="CA12" s="84"/>
      <c r="CB12" s="84"/>
      <c r="CC12" s="84"/>
      <c r="CD12" s="84"/>
      <c r="CE12" s="94" t="s">
        <v>144</v>
      </c>
      <c r="CF12" s="95">
        <f>CK7</f>
        <v>7914.4</v>
      </c>
      <c r="CG12" s="95">
        <f>CL7</f>
        <v>7493.6</v>
      </c>
      <c r="CH12" s="95">
        <f>CM7</f>
        <v>8014.2</v>
      </c>
      <c r="CI12" s="95">
        <f>CN7</f>
        <v>8260</v>
      </c>
      <c r="CJ12" s="95">
        <f>CO7</f>
        <v>8600.1</v>
      </c>
      <c r="CK12" s="84"/>
      <c r="CL12" s="84"/>
      <c r="CM12" s="84"/>
      <c r="CN12" s="84"/>
      <c r="CO12" s="94" t="s">
        <v>144</v>
      </c>
      <c r="CP12" s="96">
        <f>CU7</f>
        <v>1160012</v>
      </c>
      <c r="CQ12" s="96">
        <f>CV7</f>
        <v>1146099</v>
      </c>
      <c r="CR12" s="96">
        <f>CW7</f>
        <v>1494682</v>
      </c>
      <c r="CS12" s="96">
        <f>CX7</f>
        <v>1543942</v>
      </c>
      <c r="CT12" s="96">
        <f>CY7</f>
        <v>1467681</v>
      </c>
      <c r="CU12" s="84"/>
      <c r="CV12" s="84"/>
      <c r="CW12" s="84"/>
      <c r="CX12" s="84"/>
      <c r="CY12" s="84"/>
      <c r="CZ12" s="94" t="s">
        <v>144</v>
      </c>
      <c r="DA12" s="95">
        <f>DF7</f>
        <v>36.299999999999997</v>
      </c>
      <c r="DB12" s="95">
        <f>DG7</f>
        <v>38.4</v>
      </c>
      <c r="DC12" s="95">
        <f>DH7</f>
        <v>37.700000000000003</v>
      </c>
      <c r="DD12" s="95">
        <f>DI7</f>
        <v>36.200000000000003</v>
      </c>
      <c r="DE12" s="95">
        <f>DJ7</f>
        <v>36.5</v>
      </c>
      <c r="DF12" s="84"/>
      <c r="DG12" s="84"/>
      <c r="DH12" s="84"/>
      <c r="DI12" s="84"/>
      <c r="DJ12" s="94" t="s">
        <v>144</v>
      </c>
      <c r="DK12" s="95">
        <f>DP7</f>
        <v>22.1</v>
      </c>
      <c r="DL12" s="95">
        <f>DQ7</f>
        <v>21.1</v>
      </c>
      <c r="DM12" s="95">
        <f>DR7</f>
        <v>20</v>
      </c>
      <c r="DN12" s="95">
        <f>DS7</f>
        <v>18.2</v>
      </c>
      <c r="DO12" s="95">
        <f>DT7</f>
        <v>20.9</v>
      </c>
      <c r="DP12" s="84"/>
      <c r="DQ12" s="84"/>
      <c r="DR12" s="84"/>
      <c r="DS12" s="84"/>
      <c r="DT12" s="94" t="s">
        <v>144</v>
      </c>
      <c r="DU12" s="95">
        <f>DZ7</f>
        <v>130.19999999999999</v>
      </c>
      <c r="DV12" s="95">
        <f>EA7</f>
        <v>128.80000000000001</v>
      </c>
      <c r="DW12" s="95">
        <f>EB7</f>
        <v>109.9</v>
      </c>
      <c r="DX12" s="95">
        <f>EC7</f>
        <v>103.6</v>
      </c>
      <c r="DY12" s="95">
        <f>ED7</f>
        <v>95.7</v>
      </c>
      <c r="DZ12" s="84"/>
      <c r="EA12" s="84"/>
      <c r="EB12" s="84"/>
      <c r="EC12" s="84"/>
      <c r="ED12" s="94" t="s">
        <v>144</v>
      </c>
      <c r="EE12" s="95">
        <f>EJ7</f>
        <v>57.7</v>
      </c>
      <c r="EF12" s="95">
        <f>EK7</f>
        <v>59.8</v>
      </c>
      <c r="EG12" s="95">
        <f>EL7</f>
        <v>59.6</v>
      </c>
      <c r="EH12" s="95">
        <f>EM7</f>
        <v>60.3</v>
      </c>
      <c r="EI12" s="95">
        <f>EN7</f>
        <v>60.2</v>
      </c>
      <c r="EJ12" s="84"/>
      <c r="EK12" s="84"/>
      <c r="EL12" s="84"/>
      <c r="EM12" s="84"/>
      <c r="EN12" s="94" t="s">
        <v>144</v>
      </c>
      <c r="EO12" s="95">
        <f>ET7</f>
        <v>15.3</v>
      </c>
      <c r="EP12" s="95">
        <f>EU7</f>
        <v>16.2</v>
      </c>
      <c r="EQ12" s="95">
        <f>EV7</f>
        <v>18.7</v>
      </c>
      <c r="ER12" s="95">
        <f>EW7</f>
        <v>20.5</v>
      </c>
      <c r="ES12" s="95">
        <f>EX7</f>
        <v>21.4</v>
      </c>
      <c r="ET12" s="84"/>
      <c r="EU12" s="84"/>
      <c r="EV12" s="84"/>
      <c r="EW12" s="84"/>
      <c r="EX12" s="84"/>
      <c r="EY12" s="94" t="s">
        <v>144</v>
      </c>
      <c r="EZ12" s="95">
        <f>IF($EZ$8,FE7,"-")</f>
        <v>37</v>
      </c>
      <c r="FA12" s="95">
        <f>IF($EZ$8,FF7,"-")</f>
        <v>39.5</v>
      </c>
      <c r="FB12" s="95">
        <f>IF($EZ$8,FG7,"-")</f>
        <v>39.1</v>
      </c>
      <c r="FC12" s="95">
        <f>IF($EZ$8,FH7,"-")</f>
        <v>37.299999999999997</v>
      </c>
      <c r="FD12" s="95">
        <f>IF($EZ$8,FI7,"-")</f>
        <v>38</v>
      </c>
      <c r="FE12" s="84"/>
      <c r="FF12" s="84"/>
      <c r="FG12" s="84"/>
      <c r="FH12" s="84"/>
      <c r="FI12" s="94" t="s">
        <v>144</v>
      </c>
      <c r="FJ12" s="95">
        <f>IF($FJ$8,FO7,"-")</f>
        <v>22.6</v>
      </c>
      <c r="FK12" s="95">
        <f>IF($FJ$8,FP7,"-")</f>
        <v>22</v>
      </c>
      <c r="FL12" s="95">
        <f>IF($FJ$8,FQ7,"-")</f>
        <v>21.4</v>
      </c>
      <c r="FM12" s="95">
        <f>IF($FJ$8,FR7,"-")</f>
        <v>19.3</v>
      </c>
      <c r="FN12" s="95">
        <f>IF($FJ$8,FS7,"-")</f>
        <v>20.6</v>
      </c>
      <c r="FO12" s="84"/>
      <c r="FP12" s="84"/>
      <c r="FQ12" s="84"/>
      <c r="FR12" s="84"/>
      <c r="FS12" s="94" t="s">
        <v>146</v>
      </c>
      <c r="FT12" s="95">
        <f>IF($FT$8,FY7,"-")</f>
        <v>120.9</v>
      </c>
      <c r="FU12" s="95">
        <f>IF($FT$8,FZ7,"-")</f>
        <v>105.7</v>
      </c>
      <c r="FV12" s="95">
        <f>IF($FT$8,GA7,"-")</f>
        <v>89.4</v>
      </c>
      <c r="FW12" s="95">
        <f>IF($FT$8,GB7,"-")</f>
        <v>83.3</v>
      </c>
      <c r="FX12" s="95">
        <f>IF($FT$8,GC7,"-")</f>
        <v>73.2</v>
      </c>
      <c r="FY12" s="84"/>
      <c r="FZ12" s="84"/>
      <c r="GA12" s="84"/>
      <c r="GB12" s="84"/>
      <c r="GC12" s="94" t="s">
        <v>144</v>
      </c>
      <c r="GD12" s="95">
        <f>IF($GD$8,GI7,"-")</f>
        <v>58.6</v>
      </c>
      <c r="GE12" s="95">
        <f>IF($GD$8,GJ7,"-")</f>
        <v>61.3</v>
      </c>
      <c r="GF12" s="95">
        <f>IF($GD$8,GK7,"-")</f>
        <v>61.7</v>
      </c>
      <c r="GG12" s="95">
        <f>IF($GD$8,GL7,"-")</f>
        <v>62.1</v>
      </c>
      <c r="GH12" s="95">
        <f>IF($GD$8,GM7,"-")</f>
        <v>62.6</v>
      </c>
      <c r="GI12" s="84"/>
      <c r="GJ12" s="84"/>
      <c r="GK12" s="84"/>
      <c r="GL12" s="84"/>
      <c r="GM12" s="94" t="s">
        <v>144</v>
      </c>
      <c r="GN12" s="95">
        <f>IF($GN$8,GS7,"-")</f>
        <v>12.2</v>
      </c>
      <c r="GO12" s="95">
        <f>IF($GN$8,GT7,"-")</f>
        <v>11.9</v>
      </c>
      <c r="GP12" s="95">
        <f>IF($GN$8,GU7,"-")</f>
        <v>13.3</v>
      </c>
      <c r="GQ12" s="95">
        <f>IF($GN$8,GV7,"-")</f>
        <v>14.4</v>
      </c>
      <c r="GR12" s="95">
        <f>IF($GN$8,GW7,"-")</f>
        <v>15.3</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148</v>
      </c>
      <c r="C14" s="99"/>
      <c r="D14" s="100"/>
      <c r="E14" s="99"/>
      <c r="F14" s="206" t="s">
        <v>149</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150</v>
      </c>
      <c r="C15" s="196"/>
      <c r="D15" s="100"/>
      <c r="E15" s="97">
        <v>1</v>
      </c>
      <c r="F15" s="196" t="s">
        <v>151</v>
      </c>
      <c r="G15" s="196"/>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154</v>
      </c>
      <c r="C16" s="196"/>
      <c r="D16" s="100"/>
      <c r="E16" s="97">
        <f>E15+1</f>
        <v>2</v>
      </c>
      <c r="F16" s="196" t="s">
        <v>155</v>
      </c>
      <c r="G16" s="196"/>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157</v>
      </c>
      <c r="C17" s="196"/>
      <c r="D17" s="100"/>
      <c r="E17" s="97">
        <f t="shared" ref="E17" si="8">E16+1</f>
        <v>3</v>
      </c>
      <c r="F17" s="196" t="s">
        <v>158</v>
      </c>
      <c r="G17" s="196"/>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110.4</v>
      </c>
      <c r="AZ17" s="106">
        <f t="shared" ref="AZ17:BC17" si="9">IF(AZ7="-",NA(),AZ7)</f>
        <v>113.9</v>
      </c>
      <c r="BA17" s="106">
        <f t="shared" si="9"/>
        <v>119.7</v>
      </c>
      <c r="BB17" s="106">
        <f t="shared" si="9"/>
        <v>128.19999999999999</v>
      </c>
      <c r="BC17" s="106">
        <f t="shared" si="9"/>
        <v>122.6</v>
      </c>
      <c r="BD17" s="100"/>
      <c r="BE17" s="100"/>
      <c r="BF17" s="100"/>
      <c r="BG17" s="100"/>
      <c r="BH17" s="100"/>
      <c r="BI17" s="105" t="s">
        <v>160</v>
      </c>
      <c r="BJ17" s="106">
        <f>IF(BJ7="-",NA(),BJ7)</f>
        <v>113.9</v>
      </c>
      <c r="BK17" s="106">
        <f t="shared" ref="BK17:BN17" si="10">IF(BK7="-",NA(),BK7)</f>
        <v>116.5</v>
      </c>
      <c r="BL17" s="106">
        <f t="shared" si="10"/>
        <v>122.1</v>
      </c>
      <c r="BM17" s="106">
        <f t="shared" si="10"/>
        <v>130</v>
      </c>
      <c r="BN17" s="106">
        <f t="shared" si="10"/>
        <v>123.8</v>
      </c>
      <c r="BO17" s="100"/>
      <c r="BP17" s="100"/>
      <c r="BQ17" s="100"/>
      <c r="BR17" s="100"/>
      <c r="BS17" s="100"/>
      <c r="BT17" s="105" t="s">
        <v>160</v>
      </c>
      <c r="BU17" s="106">
        <f>IF(BU7="-",NA(),BU7)</f>
        <v>751.2</v>
      </c>
      <c r="BV17" s="106">
        <f t="shared" ref="BV17:BY17" si="11">IF(BV7="-",NA(),BV7)</f>
        <v>343.9</v>
      </c>
      <c r="BW17" s="106">
        <f t="shared" si="11"/>
        <v>445.2</v>
      </c>
      <c r="BX17" s="106">
        <f t="shared" si="11"/>
        <v>341.7</v>
      </c>
      <c r="BY17" s="106">
        <f t="shared" si="11"/>
        <v>331.5</v>
      </c>
      <c r="BZ17" s="100"/>
      <c r="CA17" s="100"/>
      <c r="CB17" s="100"/>
      <c r="CC17" s="100"/>
      <c r="CD17" s="100"/>
      <c r="CE17" s="105" t="s">
        <v>160</v>
      </c>
      <c r="CF17" s="106">
        <f>IF(CF7="-",NA(),CF7)</f>
        <v>8349.2999999999993</v>
      </c>
      <c r="CG17" s="106">
        <f t="shared" ref="CG17:CJ17" si="12">IF(CG7="-",NA(),CG7)</f>
        <v>8002.3</v>
      </c>
      <c r="CH17" s="106">
        <f t="shared" si="12"/>
        <v>7281.6</v>
      </c>
      <c r="CI17" s="106">
        <f t="shared" si="12"/>
        <v>5819.7</v>
      </c>
      <c r="CJ17" s="106">
        <f t="shared" si="12"/>
        <v>8034.8</v>
      </c>
      <c r="CK17" s="100"/>
      <c r="CL17" s="100"/>
      <c r="CM17" s="100"/>
      <c r="CN17" s="100"/>
      <c r="CO17" s="105" t="s">
        <v>160</v>
      </c>
      <c r="CP17" s="107">
        <f>IF(CP7="-",NA(),CP7)</f>
        <v>507502</v>
      </c>
      <c r="CQ17" s="107">
        <f t="shared" ref="CQ17:CT17" si="13">IF(CQ7="-",NA(),CQ7)</f>
        <v>563727</v>
      </c>
      <c r="CR17" s="107">
        <f t="shared" si="13"/>
        <v>611061</v>
      </c>
      <c r="CS17" s="107">
        <f t="shared" si="13"/>
        <v>706834</v>
      </c>
      <c r="CT17" s="107">
        <f t="shared" si="13"/>
        <v>616633</v>
      </c>
      <c r="CU17" s="100"/>
      <c r="CV17" s="100"/>
      <c r="CW17" s="100"/>
      <c r="CX17" s="100"/>
      <c r="CY17" s="100"/>
      <c r="CZ17" s="105" t="s">
        <v>160</v>
      </c>
      <c r="DA17" s="106">
        <f>IF(DA7="-",NA(),DA7)</f>
        <v>37.200000000000003</v>
      </c>
      <c r="DB17" s="106">
        <f t="shared" ref="DB17:DE17" si="14">IF(DB7="-",NA(),DB7)</f>
        <v>37.4</v>
      </c>
      <c r="DC17" s="106">
        <f t="shared" si="14"/>
        <v>40.700000000000003</v>
      </c>
      <c r="DD17" s="106">
        <f t="shared" si="14"/>
        <v>50.9</v>
      </c>
      <c r="DE17" s="106">
        <f t="shared" si="14"/>
        <v>36</v>
      </c>
      <c r="DF17" s="100"/>
      <c r="DG17" s="100"/>
      <c r="DH17" s="100"/>
      <c r="DI17" s="100"/>
      <c r="DJ17" s="105" t="s">
        <v>160</v>
      </c>
      <c r="DK17" s="106">
        <f>IF(DK7="-",NA(),DK7)</f>
        <v>26.9</v>
      </c>
      <c r="DL17" s="106">
        <f t="shared" ref="DL17:DO17" si="15">IF(DL7="-",NA(),DL7)</f>
        <v>26.9</v>
      </c>
      <c r="DM17" s="106">
        <f t="shared" si="15"/>
        <v>29</v>
      </c>
      <c r="DN17" s="106">
        <f t="shared" si="15"/>
        <v>22.9</v>
      </c>
      <c r="DO17" s="106">
        <f t="shared" si="15"/>
        <v>28.4</v>
      </c>
      <c r="DP17" s="100"/>
      <c r="DQ17" s="100"/>
      <c r="DR17" s="100"/>
      <c r="DS17" s="100"/>
      <c r="DT17" s="105" t="s">
        <v>160</v>
      </c>
      <c r="DU17" s="106">
        <f>IF(DU7="-",NA(),DU7)</f>
        <v>86.2</v>
      </c>
      <c r="DV17" s="106">
        <f t="shared" ref="DV17:DY17" si="16">IF(DV7="-",NA(),DV7)</f>
        <v>73.5</v>
      </c>
      <c r="DW17" s="106">
        <f t="shared" si="16"/>
        <v>59</v>
      </c>
      <c r="DX17" s="106">
        <f t="shared" si="16"/>
        <v>45.3</v>
      </c>
      <c r="DY17" s="106">
        <f t="shared" si="16"/>
        <v>38</v>
      </c>
      <c r="DZ17" s="100"/>
      <c r="EA17" s="100"/>
      <c r="EB17" s="100"/>
      <c r="EC17" s="100"/>
      <c r="ED17" s="105" t="s">
        <v>160</v>
      </c>
      <c r="EE17" s="106">
        <f>IF(EE7="-",NA(),EE7)</f>
        <v>65.400000000000006</v>
      </c>
      <c r="EF17" s="106">
        <f t="shared" ref="EF17:EI17" si="17">IF(EF7="-",NA(),EF7)</f>
        <v>68.400000000000006</v>
      </c>
      <c r="EG17" s="106">
        <f t="shared" si="17"/>
        <v>69.400000000000006</v>
      </c>
      <c r="EH17" s="106">
        <f t="shared" si="17"/>
        <v>69.599999999999994</v>
      </c>
      <c r="EI17" s="106">
        <f t="shared" si="17"/>
        <v>70.7</v>
      </c>
      <c r="EJ17" s="100"/>
      <c r="EK17" s="100"/>
      <c r="EL17" s="100"/>
      <c r="EM17" s="100"/>
      <c r="EN17" s="105" t="s">
        <v>161</v>
      </c>
      <c r="EO17" s="106">
        <f>IF(EO7="-",NA(),EO7)</f>
        <v>0</v>
      </c>
      <c r="EP17" s="106">
        <f t="shared" ref="EP17:ES17" si="18">IF(EP7="-",NA(),EP7)</f>
        <v>0.4</v>
      </c>
      <c r="EQ17" s="106">
        <f t="shared" si="18"/>
        <v>0.4</v>
      </c>
      <c r="ER17" s="106">
        <f t="shared" si="18"/>
        <v>1.3</v>
      </c>
      <c r="ES17" s="106">
        <f t="shared" si="18"/>
        <v>1.7</v>
      </c>
      <c r="ET17" s="100"/>
      <c r="EU17" s="100"/>
      <c r="EV17" s="100"/>
      <c r="EW17" s="100"/>
      <c r="EX17" s="100"/>
      <c r="EY17" s="105" t="s">
        <v>160</v>
      </c>
      <c r="EZ17" s="106">
        <f>IF(EZ7="-",NA(),EZ7)</f>
        <v>37.200000000000003</v>
      </c>
      <c r="FA17" s="106">
        <f t="shared" ref="FA17:FD17" si="19">IF(FA7="-",NA(),FA7)</f>
        <v>37.4</v>
      </c>
      <c r="FB17" s="106">
        <f t="shared" si="19"/>
        <v>40.700000000000003</v>
      </c>
      <c r="FC17" s="106">
        <f t="shared" si="19"/>
        <v>50.9</v>
      </c>
      <c r="FD17" s="106">
        <f t="shared" si="19"/>
        <v>36</v>
      </c>
      <c r="FE17" s="100"/>
      <c r="FF17" s="100"/>
      <c r="FG17" s="100"/>
      <c r="FH17" s="100"/>
      <c r="FI17" s="105" t="s">
        <v>161</v>
      </c>
      <c r="FJ17" s="106">
        <f>IF(FJ7="-",NA(),FJ7)</f>
        <v>26.9</v>
      </c>
      <c r="FK17" s="106">
        <f t="shared" ref="FK17:FN17" si="20">IF(FK7="-",NA(),FK7)</f>
        <v>26.9</v>
      </c>
      <c r="FL17" s="106">
        <f t="shared" si="20"/>
        <v>29</v>
      </c>
      <c r="FM17" s="106">
        <f t="shared" si="20"/>
        <v>22.9</v>
      </c>
      <c r="FN17" s="106">
        <f t="shared" si="20"/>
        <v>28.4</v>
      </c>
      <c r="FO17" s="100"/>
      <c r="FP17" s="100"/>
      <c r="FQ17" s="100"/>
      <c r="FR17" s="100"/>
      <c r="FS17" s="105" t="s">
        <v>160</v>
      </c>
      <c r="FT17" s="106">
        <f>IF(FT7="-",NA(),FT7)</f>
        <v>86.2</v>
      </c>
      <c r="FU17" s="106">
        <f t="shared" ref="FU17:FX17" si="21">IF(FU7="-",NA(),FU7)</f>
        <v>73.5</v>
      </c>
      <c r="FV17" s="106">
        <f t="shared" si="21"/>
        <v>59</v>
      </c>
      <c r="FW17" s="106">
        <f t="shared" si="21"/>
        <v>45.3</v>
      </c>
      <c r="FX17" s="106">
        <f t="shared" si="21"/>
        <v>38</v>
      </c>
      <c r="FY17" s="100"/>
      <c r="FZ17" s="100"/>
      <c r="GA17" s="100"/>
      <c r="GB17" s="100"/>
      <c r="GC17" s="105" t="s">
        <v>160</v>
      </c>
      <c r="GD17" s="106">
        <f>IF(GD7="-",NA(),GD7)</f>
        <v>65.400000000000006</v>
      </c>
      <c r="GE17" s="106">
        <f t="shared" ref="GE17:GH17" si="22">IF(GE7="-",NA(),GE7)</f>
        <v>68.400000000000006</v>
      </c>
      <c r="GF17" s="106">
        <f t="shared" si="22"/>
        <v>69.400000000000006</v>
      </c>
      <c r="GG17" s="106">
        <f t="shared" si="22"/>
        <v>69.599999999999994</v>
      </c>
      <c r="GH17" s="106">
        <f t="shared" si="22"/>
        <v>70.7</v>
      </c>
      <c r="GI17" s="100"/>
      <c r="GJ17" s="100"/>
      <c r="GK17" s="100"/>
      <c r="GL17" s="100"/>
      <c r="GM17" s="105" t="s">
        <v>160</v>
      </c>
      <c r="GN17" s="106">
        <f>IF(GN7="-",NA(),GN7)</f>
        <v>0</v>
      </c>
      <c r="GO17" s="106">
        <f t="shared" ref="GO17:GR17" si="23">IF(GO7="-",NA(),GO7)</f>
        <v>0.4</v>
      </c>
      <c r="GP17" s="106">
        <f t="shared" si="23"/>
        <v>0.4</v>
      </c>
      <c r="GQ17" s="106">
        <f t="shared" si="23"/>
        <v>1.3</v>
      </c>
      <c r="GR17" s="106">
        <f t="shared" si="23"/>
        <v>1.7</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165</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164</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164</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164</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164</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164</v>
      </c>
      <c r="DK18" s="106">
        <f>IF(DP7="-",NA(),DP7)</f>
        <v>22.1</v>
      </c>
      <c r="DL18" s="106">
        <f t="shared" ref="DL18:DO18" si="45">IF(DQ7="-",NA(),DQ7)</f>
        <v>21.1</v>
      </c>
      <c r="DM18" s="106">
        <f t="shared" si="45"/>
        <v>20</v>
      </c>
      <c r="DN18" s="106">
        <f t="shared" si="45"/>
        <v>18.2</v>
      </c>
      <c r="DO18" s="106">
        <f t="shared" si="45"/>
        <v>20.9</v>
      </c>
      <c r="DP18" s="100"/>
      <c r="DQ18" s="100"/>
      <c r="DR18" s="100"/>
      <c r="DS18" s="100"/>
      <c r="DT18" s="105" t="s">
        <v>164</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164</v>
      </c>
      <c r="EE18" s="106">
        <f>IF(EJ7="-",NA(),EJ7)</f>
        <v>57.7</v>
      </c>
      <c r="EF18" s="106">
        <f t="shared" ref="EF18:EI18" si="47">IF(EK7="-",NA(),EK7)</f>
        <v>59.8</v>
      </c>
      <c r="EG18" s="106">
        <f t="shared" si="47"/>
        <v>59.6</v>
      </c>
      <c r="EH18" s="106">
        <f t="shared" si="47"/>
        <v>60.3</v>
      </c>
      <c r="EI18" s="106">
        <f t="shared" si="47"/>
        <v>60.2</v>
      </c>
      <c r="EJ18" s="100"/>
      <c r="EK18" s="100"/>
      <c r="EL18" s="100"/>
      <c r="EM18" s="100"/>
      <c r="EN18" s="105" t="s">
        <v>164</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164</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164</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164</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164</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166</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168</v>
      </c>
      <c r="C20" s="196"/>
      <c r="D20" s="100"/>
    </row>
    <row r="21" spans="1:374">
      <c r="A21" s="97">
        <f t="shared" si="7"/>
        <v>7</v>
      </c>
      <c r="B21" s="196" t="s">
        <v>169</v>
      </c>
      <c r="C21" s="196"/>
      <c r="D21" s="100"/>
    </row>
    <row r="22" spans="1:374">
      <c r="A22" s="97">
        <f t="shared" si="7"/>
        <v>8</v>
      </c>
      <c r="B22" s="196" t="s">
        <v>170</v>
      </c>
      <c r="C22" s="196"/>
      <c r="D22" s="100"/>
      <c r="E22" s="197" t="s">
        <v>171</v>
      </c>
      <c r="F22" s="198"/>
      <c r="G22" s="198"/>
      <c r="H22" s="198"/>
      <c r="I22" s="199"/>
    </row>
    <row r="23" spans="1:374">
      <c r="A23" s="97">
        <f t="shared" si="7"/>
        <v>9</v>
      </c>
      <c r="B23" s="196" t="s">
        <v>172</v>
      </c>
      <c r="C23" s="196"/>
      <c r="D23" s="100"/>
      <c r="E23" s="200"/>
      <c r="F23" s="201"/>
      <c r="G23" s="201"/>
      <c r="H23" s="201"/>
      <c r="I23" s="202"/>
    </row>
    <row r="24" spans="1:374">
      <c r="A24" s="97">
        <f t="shared" si="7"/>
        <v>10</v>
      </c>
      <c r="B24" s="196" t="s">
        <v>173</v>
      </c>
      <c r="C24" s="196"/>
      <c r="D24" s="100"/>
      <c r="E24" s="200"/>
      <c r="F24" s="201"/>
      <c r="G24" s="201"/>
      <c r="H24" s="201"/>
      <c r="I24" s="202"/>
    </row>
    <row r="25" spans="1:374">
      <c r="A25" s="97">
        <f t="shared" si="7"/>
        <v>11</v>
      </c>
      <c r="B25" s="196" t="s">
        <v>174</v>
      </c>
      <c r="C25" s="196"/>
      <c r="D25" s="100"/>
      <c r="E25" s="200"/>
      <c r="F25" s="201"/>
      <c r="G25" s="201"/>
      <c r="H25" s="201"/>
      <c r="I25" s="202"/>
    </row>
    <row r="26" spans="1:374">
      <c r="A26" s="97">
        <f t="shared" si="7"/>
        <v>12</v>
      </c>
      <c r="B26" s="196" t="s">
        <v>175</v>
      </c>
      <c r="C26" s="196"/>
      <c r="D26" s="100"/>
      <c r="E26" s="200"/>
      <c r="F26" s="201"/>
      <c r="G26" s="201"/>
      <c r="H26" s="201"/>
      <c r="I26" s="202"/>
    </row>
    <row r="27" spans="1:374">
      <c r="A27" s="97">
        <f t="shared" si="7"/>
        <v>13</v>
      </c>
      <c r="B27" s="196" t="s">
        <v>176</v>
      </c>
      <c r="C27" s="196"/>
      <c r="D27" s="100"/>
      <c r="E27" s="200"/>
      <c r="F27" s="201"/>
      <c r="G27" s="201"/>
      <c r="H27" s="201"/>
      <c r="I27" s="202"/>
    </row>
    <row r="28" spans="1:374">
      <c r="A28" s="97">
        <f t="shared" si="7"/>
        <v>14</v>
      </c>
      <c r="B28" s="196" t="s">
        <v>177</v>
      </c>
      <c r="C28" s="196"/>
      <c r="D28" s="100"/>
      <c r="E28" s="200"/>
      <c r="F28" s="201"/>
      <c r="G28" s="201"/>
      <c r="H28" s="201"/>
      <c r="I28" s="202"/>
    </row>
    <row r="29" spans="1:374">
      <c r="A29" s="97">
        <f t="shared" si="7"/>
        <v>15</v>
      </c>
      <c r="B29" s="196" t="s">
        <v>178</v>
      </c>
      <c r="C29" s="196"/>
      <c r="D29" s="100"/>
      <c r="E29" s="200"/>
      <c r="F29" s="201"/>
      <c r="G29" s="201"/>
      <c r="H29" s="201"/>
      <c r="I29" s="202"/>
    </row>
    <row r="30" spans="1:374">
      <c r="A30" s="97">
        <f t="shared" si="7"/>
        <v>16</v>
      </c>
      <c r="B30" s="196" t="s">
        <v>179</v>
      </c>
      <c r="C30" s="196"/>
      <c r="D30" s="100"/>
      <c r="E30" s="200"/>
      <c r="F30" s="201"/>
      <c r="G30" s="201"/>
      <c r="H30" s="201"/>
      <c r="I30" s="202"/>
    </row>
    <row r="31" spans="1:374">
      <c r="A31" s="97">
        <f t="shared" si="7"/>
        <v>17</v>
      </c>
      <c r="B31" s="196" t="s">
        <v>180</v>
      </c>
      <c r="C31" s="196"/>
      <c r="D31" s="100"/>
      <c r="E31" s="200"/>
      <c r="F31" s="201"/>
      <c r="G31" s="201"/>
      <c r="H31" s="201"/>
      <c r="I31" s="202"/>
    </row>
    <row r="32" spans="1:374">
      <c r="A32" s="97">
        <f t="shared" si="7"/>
        <v>18</v>
      </c>
      <c r="B32" s="196" t="s">
        <v>181</v>
      </c>
      <c r="C32" s="196"/>
      <c r="D32" s="100"/>
      <c r="E32" s="200"/>
      <c r="F32" s="201"/>
      <c r="G32" s="201"/>
      <c r="H32" s="201"/>
      <c r="I32" s="202"/>
    </row>
    <row r="33" spans="1:9">
      <c r="A33" s="97">
        <f t="shared" si="7"/>
        <v>19</v>
      </c>
      <c r="B33" s="196" t="s">
        <v>182</v>
      </c>
      <c r="C33" s="196"/>
      <c r="D33" s="100"/>
      <c r="E33" s="200"/>
      <c r="F33" s="201"/>
      <c r="G33" s="201"/>
      <c r="H33" s="201"/>
      <c r="I33" s="202"/>
    </row>
    <row r="34" spans="1:9">
      <c r="A34" s="97">
        <f t="shared" si="7"/>
        <v>20</v>
      </c>
      <c r="B34" s="196" t="s">
        <v>183</v>
      </c>
      <c r="C34" s="196"/>
      <c r="D34" s="100"/>
      <c r="E34" s="200"/>
      <c r="F34" s="201"/>
      <c r="G34" s="201"/>
      <c r="H34" s="201"/>
      <c r="I34" s="202"/>
    </row>
    <row r="35" spans="1:9" ht="25.5" customHeight="1">
      <c r="E35" s="203"/>
      <c r="F35" s="204"/>
      <c r="G35" s="204"/>
      <c r="H35" s="204"/>
      <c r="I35" s="205"/>
    </row>
    <row r="36" spans="1:9">
      <c r="A36" t="s">
        <v>184</v>
      </c>
      <c r="B36" t="s">
        <v>185</v>
      </c>
    </row>
    <row r="37" spans="1:9">
      <c r="A37" t="s">
        <v>186</v>
      </c>
      <c r="B37" t="s">
        <v>187</v>
      </c>
    </row>
    <row r="38" spans="1:9">
      <c r="A38" t="s">
        <v>188</v>
      </c>
      <c r="B38" t="s">
        <v>189</v>
      </c>
    </row>
    <row r="39" spans="1:9">
      <c r="A39" t="s">
        <v>190</v>
      </c>
      <c r="B39" t="s">
        <v>191</v>
      </c>
    </row>
    <row r="40" spans="1:9">
      <c r="A40" t="s">
        <v>192</v>
      </c>
      <c r="B40" t="s">
        <v>193</v>
      </c>
    </row>
    <row r="41" spans="1:9">
      <c r="A41" t="s">
        <v>194</v>
      </c>
      <c r="B41" t="s">
        <v>195</v>
      </c>
    </row>
    <row r="42" spans="1:9">
      <c r="A42" t="s">
        <v>196</v>
      </c>
      <c r="B42" t="s">
        <v>197</v>
      </c>
    </row>
    <row r="43" spans="1:9">
      <c r="A43" t="s">
        <v>198</v>
      </c>
      <c r="B43" t="s">
        <v>199</v>
      </c>
    </row>
    <row r="44" spans="1:9">
      <c r="A44" t="s">
        <v>200</v>
      </c>
      <c r="B44" t="s">
        <v>201</v>
      </c>
    </row>
    <row r="45" spans="1:9">
      <c r="A45" t="s">
        <v>202</v>
      </c>
      <c r="B45" t="s">
        <v>203</v>
      </c>
    </row>
    <row r="46" spans="1:9">
      <c r="A46" t="s">
        <v>204</v>
      </c>
      <c r="B46" t="s">
        <v>205</v>
      </c>
    </row>
    <row r="47" spans="1:9">
      <c r="A47" t="s">
        <v>206</v>
      </c>
      <c r="B47" t="s">
        <v>207</v>
      </c>
    </row>
    <row r="48" spans="1:9">
      <c r="A48" t="s">
        <v>208</v>
      </c>
      <c r="B48" t="s">
        <v>209</v>
      </c>
    </row>
    <row r="49" spans="1:2">
      <c r="A49" t="s">
        <v>210</v>
      </c>
      <c r="B49" t="s">
        <v>211</v>
      </c>
    </row>
    <row r="50" spans="1:2">
      <c r="A50" t="s">
        <v>212</v>
      </c>
      <c r="B50" t="s">
        <v>213</v>
      </c>
    </row>
    <row r="51" spans="1:2">
      <c r="A51" t="s">
        <v>214</v>
      </c>
      <c r="B51" t="s">
        <v>215</v>
      </c>
    </row>
    <row r="52" spans="1:2">
      <c r="A52" t="s">
        <v>216</v>
      </c>
      <c r="B52" t="s">
        <v>217</v>
      </c>
    </row>
    <row r="53" spans="1:2">
      <c r="A53" t="s">
        <v>218</v>
      </c>
      <c r="B53" t="s">
        <v>219</v>
      </c>
    </row>
    <row r="54" spans="1:2">
      <c r="A54" t="s">
        <v>220</v>
      </c>
      <c r="B54" t="s">
        <v>221</v>
      </c>
    </row>
    <row r="55" spans="1:2">
      <c r="A55" t="s">
        <v>222</v>
      </c>
      <c r="B55" t="s">
        <v>223</v>
      </c>
    </row>
    <row r="56" spans="1:2">
      <c r="A56" t="s">
        <v>224</v>
      </c>
      <c r="B56" t="s">
        <v>225</v>
      </c>
    </row>
    <row r="57" spans="1:2">
      <c r="A57" t="s">
        <v>226</v>
      </c>
      <c r="B57" t="s">
        <v>227</v>
      </c>
    </row>
    <row r="58" spans="1:2">
      <c r="A58" t="s">
        <v>228</v>
      </c>
      <c r="B58" t="s">
        <v>229</v>
      </c>
    </row>
    <row r="59" spans="1:2">
      <c r="A59" t="s">
        <v>230</v>
      </c>
      <c r="B59" t="s">
        <v>231</v>
      </c>
    </row>
    <row r="60" spans="1:2">
      <c r="A60" t="s">
        <v>232</v>
      </c>
      <c r="B60" t="s">
        <v>233</v>
      </c>
    </row>
    <row r="61" spans="1:2">
      <c r="A61" t="s">
        <v>234</v>
      </c>
      <c r="B61" t="s">
        <v>235</v>
      </c>
    </row>
    <row r="62" spans="1:2">
      <c r="A62" t="s">
        <v>236</v>
      </c>
      <c r="B62" t="s">
        <v>237</v>
      </c>
    </row>
    <row r="63" spans="1:2">
      <c r="A63" t="s">
        <v>238</v>
      </c>
      <c r="B63" t="s">
        <v>239</v>
      </c>
    </row>
    <row r="64" spans="1:2">
      <c r="A64" t="s">
        <v>240</v>
      </c>
      <c r="B64" t="s">
        <v>241</v>
      </c>
    </row>
    <row r="65" spans="1:2">
      <c r="A65" t="s">
        <v>242</v>
      </c>
      <c r="B65" t="s">
        <v>243</v>
      </c>
    </row>
    <row r="66" spans="1:2">
      <c r="A66" t="s">
        <v>244</v>
      </c>
      <c r="B66" t="s">
        <v>245</v>
      </c>
    </row>
    <row r="67" spans="1:2">
      <c r="A67" t="s">
        <v>246</v>
      </c>
      <c r="B67" t="s">
        <v>245</v>
      </c>
    </row>
    <row r="68" spans="1:2">
      <c r="A68" t="s">
        <v>247</v>
      </c>
      <c r="B68" t="s">
        <v>245</v>
      </c>
    </row>
    <row r="69" spans="1:2">
      <c r="A69" t="s">
        <v>248</v>
      </c>
      <c r="B69" t="s">
        <v>245</v>
      </c>
    </row>
    <row r="70" spans="1:2">
      <c r="A70" t="s">
        <v>249</v>
      </c>
      <c r="B70" t="s">
        <v>245</v>
      </c>
    </row>
    <row r="71" spans="1:2">
      <c r="A71" t="s">
        <v>250</v>
      </c>
      <c r="B71" t="s">
        <v>245</v>
      </c>
    </row>
    <row r="72" spans="1:2">
      <c r="A72" t="s">
        <v>251</v>
      </c>
      <c r="B72" t="s">
        <v>245</v>
      </c>
    </row>
    <row r="73" spans="1:2">
      <c r="A73" t="s">
        <v>252</v>
      </c>
      <c r="B73" t="s">
        <v>245</v>
      </c>
    </row>
    <row r="74" spans="1:2">
      <c r="A74" t="s">
        <v>253</v>
      </c>
      <c r="B74" t="s">
        <v>245</v>
      </c>
    </row>
    <row r="75" spans="1:2">
      <c r="A75" t="s">
        <v>254</v>
      </c>
      <c r="B75" t="s">
        <v>245</v>
      </c>
    </row>
    <row r="76" spans="1:2">
      <c r="A76" t="s">
        <v>255</v>
      </c>
      <c r="B76" t="s">
        <v>245</v>
      </c>
    </row>
    <row r="77" spans="1:2">
      <c r="A77" t="s">
        <v>256</v>
      </c>
      <c r="B77" t="s">
        <v>245</v>
      </c>
    </row>
    <row r="78" spans="1:2">
      <c r="A78" t="s">
        <v>257</v>
      </c>
      <c r="B78" t="s">
        <v>245</v>
      </c>
    </row>
    <row r="79" spans="1:2">
      <c r="A79" t="s">
        <v>258</v>
      </c>
      <c r="B79" t="s">
        <v>245</v>
      </c>
    </row>
    <row r="80" spans="1:2">
      <c r="A80" t="s">
        <v>259</v>
      </c>
      <c r="B80" t="s">
        <v>245</v>
      </c>
    </row>
    <row r="81" spans="1:2">
      <c r="A81" t="s">
        <v>260</v>
      </c>
      <c r="B81" t="s">
        <v>245</v>
      </c>
    </row>
    <row r="82" spans="1:2">
      <c r="A82" t="s">
        <v>261</v>
      </c>
      <c r="B82" t="s">
        <v>245</v>
      </c>
    </row>
    <row r="83" spans="1:2">
      <c r="A83" t="s">
        <v>262</v>
      </c>
      <c r="B83" t="s">
        <v>245</v>
      </c>
    </row>
    <row r="84" spans="1:2">
      <c r="A84" t="s">
        <v>263</v>
      </c>
      <c r="B84" t="s">
        <v>245</v>
      </c>
    </row>
    <row r="85" spans="1:2">
      <c r="A85" t="s">
        <v>264</v>
      </c>
      <c r="B85" t="s">
        <v>245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2019-02-07T01:05:40Z</cp:lastPrinted>
  <dcterms:created xsi:type="dcterms:W3CDTF">2018-12-13T02:07:52Z</dcterms:created>
  <dcterms:modified xsi:type="dcterms:W3CDTF">2019-02-07T01:05:45Z</dcterms:modified>
  <cp:category/>
</cp:coreProperties>
</file>