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QA0xCWDGfSYOLKeGLXHBO7FZaD9D3GWtBvsdUV1ZjfLArwIcA27ST3p//1j/sTHVUl0Rilf9RVHUoDRkqj4Xw==" workbookSaltValue="DfWChlImwoOdwHOhufh/d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<sst xmlns="http://schemas.openxmlformats.org/spreadsheetml/2006/main" xmlns:r="http://schemas.openxmlformats.org/officeDocument/2006/relationships" count="123" uniqueCount="123">
  <si>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</si>
  <si>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</si>
  <si>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</si>
  <si>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</si>
  <si>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</si>
  <si>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</si>
  <si>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</si>
  <si>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</si>
  <si>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</si>
  <si>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</si>
  <si>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</si>
  <si>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</si>
  <si>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</si>
  <si>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</si>
  <si>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</si>
  <si>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</si>
  <si>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</si>
  <si>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</si>
  <si>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</si>
  <si>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</si>
  <si>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</si>
  <si>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</si>
  <si>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</si>
  <si>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</si>
  <si>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</si>
  <si>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</si>
  <si>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</si>
  <si>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</si>
  <si>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</si>
  <si>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</si>
  <si>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</si>
  <si>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</si>
  <si>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</si>
  <si>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</si>
  <si>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</si>
  <si>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</si>
  <si>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</si>
  <si>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</si>
  <si>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</si>
  <si>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</si>
  <si>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</si>
  <si>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</si>
  <si>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</si>
  <si>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</si>
  <si>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</si>
  <si>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</si>
  <si>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</si>
  <si>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</si>
  <si>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</si>
  <si>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</si>
  <si>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</si>
  <si>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</si>
  <si>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</si>
  <si>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</si>
  <si>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</si>
  <si>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</si>
  <si>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</si>
  <si>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</si>
  <si>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</si>
  <si>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</si>
  <si>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</si>
  <si>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</si>
  <si>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</si>
  <si>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</si>
  <si>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</si>
  <si>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</si>
  <si>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</si>
  <si>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</si>
  <si>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</si>
  <si>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</si>
  <si>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</si>
  <si>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</si>
  <si>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</si>
  <si>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</si>
  <si>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</si>
  <si>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</si>
  <si>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</si>
  <si>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</si>
  <si>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</si>
  <si>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</si>
  <si>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</si>
  <si>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</si>
  <si>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</si>
  <si>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</si>
  <si>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</si>
  <si>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</si>
  <si>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</si>
  <si>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</si>
  <si>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</si>
  <si>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</si>
  <si>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</si>
  <si>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</si>
  <si>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</si>
  <si>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</si>
  <si>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</si>
  <si>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</si>
  <si>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</si>
  <si>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</si>
  <si>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</si>
  <si>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</si>
  <si>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</si>
  <si>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</si>
  <si>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</si>
  <si>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</si>
  <si>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</si>
  <si>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</si>
  <si>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</si>
  <si>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</si>
  <si>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山口県</t>
  </si>
  <si>
    <t>法非適用</t>
  </si>
  <si>
    <t>下水道事業</t>
  </si>
  <si>
    <t>流域下水道</t>
  </si>
  <si>
    <t>E1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</si>
  <si>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</si>
  <si>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</si>
  <si>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</si>
  <si>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</si>
  <si>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</si>
  <si>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</si>
  <si>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</si>
  <si>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収益的収支比率は、流域構成団体からの負担金（収入）の減少に比べ、地方債償還金（支出）の減少が大きかったため、指標値が２８年度より改善した。今後も支出の抑制に努め、当該指標の改善に努める。
○企業債残高対事業規模比率は、全国の平均を下回っているものの、今後、施設の老朽化に伴う改築更新等による企業債の発行が見込まれることから、当該指標にも留意した上で事業を実施していく。
○汚水処理原価は、汚水処理費用と年間有収水量がともに減少したものの、維持管理費が年間有収水量ほどに減少しなかったため、前年度より上昇した。今後も維持管理費等の抑制に努める。
○施設利用率は、前年度から減少しており、全国平均を下回ったことから、接続率の向上により、さらなる有収水量の増加に取り組む必要がある。
○水洗化率は、近年上昇傾向にあり全国平均より高い水準であるが、市町事業への助言等を通じて更なる経営の健全化を図る。
</t>
  </si>
  <si>
    <t>○管渠は最も古いもので布設後３８年を経過しているが、定期点検の結果、早急に対策が必要な箇所は確認されていない状況である。今後は、予防保全の考え方を基本に、管渠施設を含めた下水道施設全体の状況を客観的に把握、評価し、長期的な施設の状態を予測しながら最適な改築を実施するために、下水道ストックマネジメント計画を策定の上、計画的かつ効率的に維持管理を進めていく。</t>
  </si>
  <si>
    <t>　総収益対総費用比率は119.9であることから、維持管理費用に要する収益は十分確保されているものの、企業債償還に必要な財源が不十分である。
　今後、関係市町と協力して普及率と接続率の向上に努め、適正な収益の確保を図りながら、計画的な投資と維持管理経費の削減を進めることにより、効率的な経営に引き続き取り組む。</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</si>
</sst>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6.e-002</c:v>
                </c:pt>
                <c:pt idx="2">
                  <c:v>6.e-002</c:v>
                </c:pt>
                <c:pt idx="3">
                  <c:v>7.0000000000000007e-002</c:v>
                </c:pt>
                <c:pt idx="4">
                  <c:v>0.17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72.599999999999994</c:v>
                </c:pt>
                <c:pt idx="1">
                  <c:v>69.8</c:v>
                </c:pt>
                <c:pt idx="2">
                  <c:v>72.099999999999994</c:v>
                </c:pt>
                <c:pt idx="3">
                  <c:v>70.69</c:v>
                </c:pt>
                <c:pt idx="4">
                  <c:v>71.62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441.34</c:v>
                </c:pt>
                <c:pt idx="1">
                  <c:v>419.07</c:v>
                </c:pt>
                <c:pt idx="2">
                  <c:v>425.28</c:v>
                </c:pt>
                <c:pt idx="3">
                  <c:v>303.39</c:v>
                </c:pt>
                <c:pt idx="4">
                  <c:v>312.56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385.46</c:v>
                </c:pt>
                <c:pt idx="1">
                  <c:v>350.99</c:v>
                </c:pt>
                <c:pt idx="2">
                  <c:v>336.16</c:v>
                </c:pt>
                <c:pt idx="3">
                  <c:v>306.97000000000003</c:v>
                </c:pt>
                <c:pt idx="4">
                  <c:v>337.85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83.25</c:v>
                </c:pt>
                <c:pt idx="1">
                  <c:v>88.18</c:v>
                </c:pt>
                <c:pt idx="2">
                  <c:v>94</c:v>
                </c:pt>
                <c:pt idx="3">
                  <c:v>81.34</c:v>
                </c:pt>
                <c:pt idx="4">
                  <c:v>90.7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72.790000000000006</c:v>
                </c:pt>
                <c:pt idx="1">
                  <c:v>84.43</c:v>
                </c:pt>
                <c:pt idx="2">
                  <c:v>86.54</c:v>
                </c:pt>
                <c:pt idx="3">
                  <c:v>58.19</c:v>
                </c:pt>
                <c:pt idx="4">
                  <c:v>56.65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62.65</c:v>
                </c:pt>
                <c:pt idx="1">
                  <c:v>61.67</c:v>
                </c:pt>
                <c:pt idx="2">
                  <c:v>63.49</c:v>
                </c:pt>
                <c:pt idx="3">
                  <c:v>65.94</c:v>
                </c:pt>
                <c:pt idx="4">
                  <c:v>62.27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62.32</c:v>
                </c:pt>
                <c:pt idx="1">
                  <c:v>64.010000000000005</c:v>
                </c:pt>
                <c:pt idx="2">
                  <c:v>64.09</c:v>
                </c:pt>
                <c:pt idx="3">
                  <c:v>65.900000000000006</c:v>
                </c:pt>
                <c:pt idx="4">
                  <c:v>65.33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93.44</c:v>
                </c:pt>
                <c:pt idx="1">
                  <c:v>92.61</c:v>
                </c:pt>
                <c:pt idx="2">
                  <c:v>93.16</c:v>
                </c:pt>
                <c:pt idx="3">
                  <c:v>93.34</c:v>
                </c:pt>
                <c:pt idx="4">
                  <c:v>93.94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87.52</c:v>
                </c:pt>
                <c:pt idx="1">
                  <c:v>87.99</c:v>
                </c:pt>
                <c:pt idx="2">
                  <c:v>88.15</c:v>
                </c:pt>
                <c:pt idx="3">
                  <c:v>92.8</c:v>
                </c:pt>
                <c:pt idx="4">
                  <c:v>92.64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【336.51】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【57.73】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view="pageBreakPreview" zoomScale="60" zoomScaleNormal="70"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0" t="str">
        <f>データ!$M$6</f>
        <v>非設置</v>
      </c>
      <c r="AE8" s="20"/>
      <c r="AF8" s="20"/>
      <c r="AG8" s="20"/>
      <c r="AH8" s="20"/>
      <c r="AI8" s="20"/>
      <c r="AJ8" s="20"/>
      <c r="AK8" s="3"/>
      <c r="AL8" s="21">
        <f>データ!S6</f>
        <v>1396197</v>
      </c>
      <c r="AM8" s="21"/>
      <c r="AN8" s="21"/>
      <c r="AO8" s="21"/>
      <c r="AP8" s="21"/>
      <c r="AQ8" s="21"/>
      <c r="AR8" s="21"/>
      <c r="AS8" s="21"/>
      <c r="AT8" s="7">
        <f>データ!T6</f>
        <v>6112.53</v>
      </c>
      <c r="AU8" s="7"/>
      <c r="AV8" s="7"/>
      <c r="AW8" s="7"/>
      <c r="AX8" s="7"/>
      <c r="AY8" s="7"/>
      <c r="AZ8" s="7"/>
      <c r="BA8" s="7"/>
      <c r="BB8" s="7">
        <f>データ!U6</f>
        <v>228.42</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25</v>
      </c>
      <c r="Q9" s="5"/>
      <c r="R9" s="5"/>
      <c r="S9" s="5"/>
      <c r="T9" s="5"/>
      <c r="U9" s="5"/>
      <c r="V9" s="5"/>
      <c r="W9" s="5" t="s">
        <v>28</v>
      </c>
      <c r="X9" s="5"/>
      <c r="Y9" s="5"/>
      <c r="Z9" s="5"/>
      <c r="AA9" s="5"/>
      <c r="AB9" s="5"/>
      <c r="AC9" s="5"/>
      <c r="AD9" s="5" t="s">
        <v>20</v>
      </c>
      <c r="AE9" s="5"/>
      <c r="AF9" s="5"/>
      <c r="AG9" s="5"/>
      <c r="AH9" s="5"/>
      <c r="AI9" s="5"/>
      <c r="AJ9" s="5"/>
      <c r="AK9" s="3"/>
      <c r="AL9" s="5" t="s">
        <v>29</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70.459999999999994</v>
      </c>
      <c r="Q10" s="7"/>
      <c r="R10" s="7"/>
      <c r="S10" s="7"/>
      <c r="T10" s="7"/>
      <c r="U10" s="7"/>
      <c r="V10" s="7"/>
      <c r="W10" s="7">
        <f>データ!Q6</f>
        <v>100</v>
      </c>
      <c r="X10" s="7"/>
      <c r="Y10" s="7"/>
      <c r="Z10" s="7"/>
      <c r="AA10" s="7"/>
      <c r="AB10" s="7"/>
      <c r="AC10" s="7"/>
      <c r="AD10" s="21">
        <f>データ!R6</f>
        <v>0</v>
      </c>
      <c r="AE10" s="21"/>
      <c r="AF10" s="21"/>
      <c r="AG10" s="21"/>
      <c r="AH10" s="21"/>
      <c r="AI10" s="21"/>
      <c r="AJ10" s="21"/>
      <c r="AK10" s="2"/>
      <c r="AL10" s="21">
        <f>データ!V6</f>
        <v>83062</v>
      </c>
      <c r="AM10" s="21"/>
      <c r="AN10" s="21"/>
      <c r="AO10" s="21"/>
      <c r="AP10" s="21"/>
      <c r="AQ10" s="21"/>
      <c r="AR10" s="21"/>
      <c r="AS10" s="21"/>
      <c r="AT10" s="7">
        <f>データ!W6</f>
        <v>25.25</v>
      </c>
      <c r="AU10" s="7"/>
      <c r="AV10" s="7"/>
      <c r="AW10" s="7"/>
      <c r="AX10" s="7"/>
      <c r="AY10" s="7"/>
      <c r="AZ10" s="7"/>
      <c r="BA10" s="7"/>
      <c r="BB10" s="7">
        <f>データ!X6</f>
        <v>3289.58</v>
      </c>
      <c r="BC10" s="7"/>
      <c r="BD10" s="7"/>
      <c r="BE10" s="7"/>
      <c r="BF10" s="7"/>
      <c r="BG10" s="7"/>
      <c r="BH10" s="7"/>
      <c r="BI10" s="7"/>
      <c r="BJ10" s="2"/>
      <c r="BK10" s="2"/>
      <c r="BL10" s="29" t="s">
        <v>38</v>
      </c>
      <c r="BM10" s="39"/>
      <c r="BN10" s="46" t="s">
        <v>42</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46</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120</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48</v>
      </c>
      <c r="D34" s="16"/>
      <c r="E34" s="16"/>
      <c r="F34" s="16"/>
      <c r="G34" s="16"/>
      <c r="H34" s="16"/>
      <c r="I34" s="16"/>
      <c r="J34" s="16"/>
      <c r="K34" s="16"/>
      <c r="L34" s="16"/>
      <c r="M34" s="16"/>
      <c r="N34" s="16"/>
      <c r="O34" s="16"/>
      <c r="P34" s="16"/>
      <c r="Q34" s="19"/>
      <c r="R34" s="16" t="s">
        <v>47</v>
      </c>
      <c r="S34" s="16"/>
      <c r="T34" s="16"/>
      <c r="U34" s="16"/>
      <c r="V34" s="16"/>
      <c r="W34" s="16"/>
      <c r="X34" s="16"/>
      <c r="Y34" s="16"/>
      <c r="Z34" s="16"/>
      <c r="AA34" s="16"/>
      <c r="AB34" s="16"/>
      <c r="AC34" s="16"/>
      <c r="AD34" s="16"/>
      <c r="AE34" s="16"/>
      <c r="AF34" s="19"/>
      <c r="AG34" s="16" t="s">
        <v>50</v>
      </c>
      <c r="AH34" s="16"/>
      <c r="AI34" s="16"/>
      <c r="AJ34" s="16"/>
      <c r="AK34" s="16"/>
      <c r="AL34" s="16"/>
      <c r="AM34" s="16"/>
      <c r="AN34" s="16"/>
      <c r="AO34" s="16"/>
      <c r="AP34" s="16"/>
      <c r="AQ34" s="16"/>
      <c r="AR34" s="16"/>
      <c r="AS34" s="16"/>
      <c r="AT34" s="16"/>
      <c r="AU34" s="19"/>
      <c r="AV34" s="16" t="s">
        <v>40</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52</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30</v>
      </c>
      <c r="S56" s="16"/>
      <c r="T56" s="16"/>
      <c r="U56" s="16"/>
      <c r="V56" s="16"/>
      <c r="W56" s="16"/>
      <c r="X56" s="16"/>
      <c r="Y56" s="16"/>
      <c r="Z56" s="16"/>
      <c r="AA56" s="16"/>
      <c r="AB56" s="16"/>
      <c r="AC56" s="16"/>
      <c r="AD56" s="16"/>
      <c r="AE56" s="16"/>
      <c r="AF56" s="19"/>
      <c r="AG56" s="16" t="s">
        <v>44</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56</v>
      </c>
      <c r="D79" s="16"/>
      <c r="E79" s="16"/>
      <c r="F79" s="16"/>
      <c r="G79" s="16"/>
      <c r="H79" s="16"/>
      <c r="I79" s="16"/>
      <c r="J79" s="16"/>
      <c r="K79" s="16"/>
      <c r="L79" s="16"/>
      <c r="M79" s="16"/>
      <c r="N79" s="16"/>
      <c r="O79" s="16"/>
      <c r="P79" s="16"/>
      <c r="Q79" s="16"/>
      <c r="R79" s="16"/>
      <c r="S79" s="16"/>
      <c r="T79" s="16"/>
      <c r="U79" s="19"/>
      <c r="V79" s="19"/>
      <c r="W79" s="16" t="s">
        <v>58</v>
      </c>
      <c r="X79" s="16"/>
      <c r="Y79" s="16"/>
      <c r="Z79" s="16"/>
      <c r="AA79" s="16"/>
      <c r="AB79" s="16"/>
      <c r="AC79" s="16"/>
      <c r="AD79" s="16"/>
      <c r="AE79" s="16"/>
      <c r="AF79" s="16"/>
      <c r="AG79" s="16"/>
      <c r="AH79" s="16"/>
      <c r="AI79" s="16"/>
      <c r="AJ79" s="16"/>
      <c r="AK79" s="16"/>
      <c r="AL79" s="16"/>
      <c r="AM79" s="16"/>
      <c r="AN79" s="16"/>
      <c r="AO79" s="19"/>
      <c r="AP79" s="19"/>
      <c r="AQ79" s="16" t="s">
        <v>59</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60</v>
      </c>
    </row>
    <row r="84" spans="1:78">
      <c r="C84" s="2" t="s">
        <v>61</v>
      </c>
    </row>
    <row r="85" spans="1:78" hidden="1">
      <c r="B85" s="12" t="s">
        <v>62</v>
      </c>
      <c r="C85" s="12"/>
      <c r="D85" s="12"/>
      <c r="E85" s="12" t="s">
        <v>63</v>
      </c>
      <c r="F85" s="12" t="s">
        <v>64</v>
      </c>
      <c r="G85" s="12" t="s">
        <v>65</v>
      </c>
      <c r="H85" s="12" t="s">
        <v>51</v>
      </c>
      <c r="I85" s="12" t="s">
        <v>8</v>
      </c>
      <c r="J85" s="12" t="s">
        <v>66</v>
      </c>
      <c r="K85" s="12" t="s">
        <v>67</v>
      </c>
      <c r="L85" s="12" t="s">
        <v>33</v>
      </c>
      <c r="M85" s="12" t="s">
        <v>36</v>
      </c>
      <c r="N85" s="12" t="s">
        <v>68</v>
      </c>
      <c r="O85" s="12" t="s">
        <v>57</v>
      </c>
    </row>
    <row r="86" spans="1:78" hidden="1">
      <c r="B86" s="12"/>
      <c r="C86" s="12"/>
      <c r="D86" s="12"/>
      <c r="E86" s="12" t="str">
        <f>データ!AI6</f>
        <v/>
      </c>
      <c r="F86" s="12" t="s">
        <v>43</v>
      </c>
      <c r="G86" s="12" t="s">
        <v>43</v>
      </c>
      <c r="H86" s="12" t="str">
        <f>データ!BP6</f>
        <v>【336.51】</v>
      </c>
      <c r="I86" s="12" t="str">
        <f>データ!CA6</f>
        <v>【0.00】</v>
      </c>
      <c r="J86" s="12" t="str">
        <f>データ!CL6</f>
        <v>【57.73】</v>
      </c>
      <c r="K86" s="12" t="str">
        <f>データ!CW6</f>
        <v>【65.21】</v>
      </c>
      <c r="L86" s="12" t="str">
        <f>データ!DH6</f>
        <v>【92.35】</v>
      </c>
      <c r="M86" s="12" t="s">
        <v>43</v>
      </c>
      <c r="N86" s="12" t="s">
        <v>43</v>
      </c>
      <c r="O86" s="12" t="str">
        <f>データ!EO6</f>
        <v>【0.17】</v>
      </c>
    </row>
  </sheetData>
  <sheetProtection algorithmName="SHA-512" hashValue="rffLgOdfaLMw7lH76dQoruv/wJ1Bo8PVk5Mcp7j4QWoBDWFTI9ib85RLLyw/x8uS6JcUR49S0tzRwVtds1jfzw==" saltValue="A7qm8gjmAXq/yN8nM2FCt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55</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32</v>
      </c>
      <c r="C3" s="61" t="s">
        <v>70</v>
      </c>
      <c r="D3" s="61" t="s">
        <v>49</v>
      </c>
      <c r="E3" s="61" t="s">
        <v>2</v>
      </c>
      <c r="F3" s="61" t="s">
        <v>1</v>
      </c>
      <c r="G3" s="61" t="s">
        <v>23</v>
      </c>
      <c r="H3" s="67" t="s">
        <v>54</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24</v>
      </c>
      <c r="Z4" s="79"/>
      <c r="AA4" s="79"/>
      <c r="AB4" s="79"/>
      <c r="AC4" s="79"/>
      <c r="AD4" s="79"/>
      <c r="AE4" s="79"/>
      <c r="AF4" s="79"/>
      <c r="AG4" s="79"/>
      <c r="AH4" s="79"/>
      <c r="AI4" s="79"/>
      <c r="AJ4" s="79" t="s">
        <v>73</v>
      </c>
      <c r="AK4" s="79"/>
      <c r="AL4" s="79"/>
      <c r="AM4" s="79"/>
      <c r="AN4" s="79"/>
      <c r="AO4" s="79"/>
      <c r="AP4" s="79"/>
      <c r="AQ4" s="79"/>
      <c r="AR4" s="79"/>
      <c r="AS4" s="79"/>
      <c r="AT4" s="79"/>
      <c r="AU4" s="79" t="s">
        <v>27</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69</v>
      </c>
      <c r="I5" s="69" t="s">
        <v>84</v>
      </c>
      <c r="J5" s="69" t="s">
        <v>85</v>
      </c>
      <c r="K5" s="69" t="s">
        <v>86</v>
      </c>
      <c r="L5" s="69" t="s">
        <v>87</v>
      </c>
      <c r="M5" s="69" t="s">
        <v>3</v>
      </c>
      <c r="N5" s="69" t="s">
        <v>88</v>
      </c>
      <c r="O5" s="69" t="s">
        <v>89</v>
      </c>
      <c r="P5" s="69" t="s">
        <v>90</v>
      </c>
      <c r="Q5" s="69" t="s">
        <v>91</v>
      </c>
      <c r="R5" s="69" t="s">
        <v>5</v>
      </c>
      <c r="S5" s="69" t="s">
        <v>92</v>
      </c>
      <c r="T5" s="69" t="s">
        <v>93</v>
      </c>
      <c r="U5" s="69" t="s">
        <v>77</v>
      </c>
      <c r="V5" s="69" t="s">
        <v>94</v>
      </c>
      <c r="W5" s="69" t="s">
        <v>95</v>
      </c>
      <c r="X5" s="69" t="s">
        <v>96</v>
      </c>
      <c r="Y5" s="69" t="s">
        <v>97</v>
      </c>
      <c r="Z5" s="69" t="s">
        <v>41</v>
      </c>
      <c r="AA5" s="69" t="s">
        <v>98</v>
      </c>
      <c r="AB5" s="69" t="s">
        <v>99</v>
      </c>
      <c r="AC5" s="69" t="s">
        <v>100</v>
      </c>
      <c r="AD5" s="69" t="s">
        <v>102</v>
      </c>
      <c r="AE5" s="69" t="s">
        <v>103</v>
      </c>
      <c r="AF5" s="69" t="s">
        <v>104</v>
      </c>
      <c r="AG5" s="69" t="s">
        <v>105</v>
      </c>
      <c r="AH5" s="69" t="s">
        <v>106</v>
      </c>
      <c r="AI5" s="69" t="s">
        <v>62</v>
      </c>
      <c r="AJ5" s="69" t="s">
        <v>97</v>
      </c>
      <c r="AK5" s="69" t="s">
        <v>41</v>
      </c>
      <c r="AL5" s="69" t="s">
        <v>98</v>
      </c>
      <c r="AM5" s="69" t="s">
        <v>99</v>
      </c>
      <c r="AN5" s="69" t="s">
        <v>100</v>
      </c>
      <c r="AO5" s="69" t="s">
        <v>102</v>
      </c>
      <c r="AP5" s="69" t="s">
        <v>103</v>
      </c>
      <c r="AQ5" s="69" t="s">
        <v>104</v>
      </c>
      <c r="AR5" s="69" t="s">
        <v>105</v>
      </c>
      <c r="AS5" s="69" t="s">
        <v>106</v>
      </c>
      <c r="AT5" s="69" t="s">
        <v>101</v>
      </c>
      <c r="AU5" s="69" t="s">
        <v>97</v>
      </c>
      <c r="AV5" s="69" t="s">
        <v>41</v>
      </c>
      <c r="AW5" s="69" t="s">
        <v>98</v>
      </c>
      <c r="AX5" s="69" t="s">
        <v>99</v>
      </c>
      <c r="AY5" s="69" t="s">
        <v>100</v>
      </c>
      <c r="AZ5" s="69" t="s">
        <v>102</v>
      </c>
      <c r="BA5" s="69" t="s">
        <v>103</v>
      </c>
      <c r="BB5" s="69" t="s">
        <v>104</v>
      </c>
      <c r="BC5" s="69" t="s">
        <v>105</v>
      </c>
      <c r="BD5" s="69" t="s">
        <v>106</v>
      </c>
      <c r="BE5" s="69" t="s">
        <v>101</v>
      </c>
      <c r="BF5" s="69" t="s">
        <v>97</v>
      </c>
      <c r="BG5" s="69" t="s">
        <v>41</v>
      </c>
      <c r="BH5" s="69" t="s">
        <v>98</v>
      </c>
      <c r="BI5" s="69" t="s">
        <v>99</v>
      </c>
      <c r="BJ5" s="69" t="s">
        <v>100</v>
      </c>
      <c r="BK5" s="69" t="s">
        <v>102</v>
      </c>
      <c r="BL5" s="69" t="s">
        <v>103</v>
      </c>
      <c r="BM5" s="69" t="s">
        <v>104</v>
      </c>
      <c r="BN5" s="69" t="s">
        <v>105</v>
      </c>
      <c r="BO5" s="69" t="s">
        <v>106</v>
      </c>
      <c r="BP5" s="69" t="s">
        <v>101</v>
      </c>
      <c r="BQ5" s="69" t="s">
        <v>97</v>
      </c>
      <c r="BR5" s="69" t="s">
        <v>41</v>
      </c>
      <c r="BS5" s="69" t="s">
        <v>98</v>
      </c>
      <c r="BT5" s="69" t="s">
        <v>99</v>
      </c>
      <c r="BU5" s="69" t="s">
        <v>100</v>
      </c>
      <c r="BV5" s="69" t="s">
        <v>102</v>
      </c>
      <c r="BW5" s="69" t="s">
        <v>103</v>
      </c>
      <c r="BX5" s="69" t="s">
        <v>104</v>
      </c>
      <c r="BY5" s="69" t="s">
        <v>105</v>
      </c>
      <c r="BZ5" s="69" t="s">
        <v>106</v>
      </c>
      <c r="CA5" s="69" t="s">
        <v>101</v>
      </c>
      <c r="CB5" s="69" t="s">
        <v>97</v>
      </c>
      <c r="CC5" s="69" t="s">
        <v>41</v>
      </c>
      <c r="CD5" s="69" t="s">
        <v>98</v>
      </c>
      <c r="CE5" s="69" t="s">
        <v>99</v>
      </c>
      <c r="CF5" s="69" t="s">
        <v>100</v>
      </c>
      <c r="CG5" s="69" t="s">
        <v>102</v>
      </c>
      <c r="CH5" s="69" t="s">
        <v>103</v>
      </c>
      <c r="CI5" s="69" t="s">
        <v>104</v>
      </c>
      <c r="CJ5" s="69" t="s">
        <v>105</v>
      </c>
      <c r="CK5" s="69" t="s">
        <v>106</v>
      </c>
      <c r="CL5" s="69" t="s">
        <v>101</v>
      </c>
      <c r="CM5" s="69" t="s">
        <v>97</v>
      </c>
      <c r="CN5" s="69" t="s">
        <v>41</v>
      </c>
      <c r="CO5" s="69" t="s">
        <v>98</v>
      </c>
      <c r="CP5" s="69" t="s">
        <v>99</v>
      </c>
      <c r="CQ5" s="69" t="s">
        <v>100</v>
      </c>
      <c r="CR5" s="69" t="s">
        <v>102</v>
      </c>
      <c r="CS5" s="69" t="s">
        <v>103</v>
      </c>
      <c r="CT5" s="69" t="s">
        <v>104</v>
      </c>
      <c r="CU5" s="69" t="s">
        <v>105</v>
      </c>
      <c r="CV5" s="69" t="s">
        <v>106</v>
      </c>
      <c r="CW5" s="69" t="s">
        <v>101</v>
      </c>
      <c r="CX5" s="69" t="s">
        <v>97</v>
      </c>
      <c r="CY5" s="69" t="s">
        <v>41</v>
      </c>
      <c r="CZ5" s="69" t="s">
        <v>98</v>
      </c>
      <c r="DA5" s="69" t="s">
        <v>99</v>
      </c>
      <c r="DB5" s="69" t="s">
        <v>100</v>
      </c>
      <c r="DC5" s="69" t="s">
        <v>102</v>
      </c>
      <c r="DD5" s="69" t="s">
        <v>103</v>
      </c>
      <c r="DE5" s="69" t="s">
        <v>104</v>
      </c>
      <c r="DF5" s="69" t="s">
        <v>105</v>
      </c>
      <c r="DG5" s="69" t="s">
        <v>106</v>
      </c>
      <c r="DH5" s="69" t="s">
        <v>101</v>
      </c>
      <c r="DI5" s="69" t="s">
        <v>97</v>
      </c>
      <c r="DJ5" s="69" t="s">
        <v>41</v>
      </c>
      <c r="DK5" s="69" t="s">
        <v>98</v>
      </c>
      <c r="DL5" s="69" t="s">
        <v>99</v>
      </c>
      <c r="DM5" s="69" t="s">
        <v>100</v>
      </c>
      <c r="DN5" s="69" t="s">
        <v>102</v>
      </c>
      <c r="DO5" s="69" t="s">
        <v>103</v>
      </c>
      <c r="DP5" s="69" t="s">
        <v>104</v>
      </c>
      <c r="DQ5" s="69" t="s">
        <v>105</v>
      </c>
      <c r="DR5" s="69" t="s">
        <v>106</v>
      </c>
      <c r="DS5" s="69" t="s">
        <v>101</v>
      </c>
      <c r="DT5" s="69" t="s">
        <v>97</v>
      </c>
      <c r="DU5" s="69" t="s">
        <v>41</v>
      </c>
      <c r="DV5" s="69" t="s">
        <v>98</v>
      </c>
      <c r="DW5" s="69" t="s">
        <v>99</v>
      </c>
      <c r="DX5" s="69" t="s">
        <v>100</v>
      </c>
      <c r="DY5" s="69" t="s">
        <v>102</v>
      </c>
      <c r="DZ5" s="69" t="s">
        <v>103</v>
      </c>
      <c r="EA5" s="69" t="s">
        <v>104</v>
      </c>
      <c r="EB5" s="69" t="s">
        <v>105</v>
      </c>
      <c r="EC5" s="69" t="s">
        <v>106</v>
      </c>
      <c r="ED5" s="69" t="s">
        <v>101</v>
      </c>
      <c r="EE5" s="69" t="s">
        <v>97</v>
      </c>
      <c r="EF5" s="69" t="s">
        <v>41</v>
      </c>
      <c r="EG5" s="69" t="s">
        <v>98</v>
      </c>
      <c r="EH5" s="69" t="s">
        <v>99</v>
      </c>
      <c r="EI5" s="69" t="s">
        <v>100</v>
      </c>
      <c r="EJ5" s="69" t="s">
        <v>102</v>
      </c>
      <c r="EK5" s="69" t="s">
        <v>103</v>
      </c>
      <c r="EL5" s="69" t="s">
        <v>104</v>
      </c>
      <c r="EM5" s="69" t="s">
        <v>105</v>
      </c>
      <c r="EN5" s="69" t="s">
        <v>106</v>
      </c>
      <c r="EO5" s="69" t="s">
        <v>101</v>
      </c>
    </row>
    <row r="6" spans="1:145" s="58" customFormat="1">
      <c r="A6" s="59" t="s">
        <v>107</v>
      </c>
      <c r="B6" s="64">
        <f t="shared" ref="B6:X6" si="1">B7</f>
        <v>2017</v>
      </c>
      <c r="C6" s="64">
        <f t="shared" si="1"/>
        <v>350001</v>
      </c>
      <c r="D6" s="64">
        <f t="shared" si="1"/>
        <v>47</v>
      </c>
      <c r="E6" s="64">
        <f t="shared" si="1"/>
        <v>17</v>
      </c>
      <c r="F6" s="64">
        <f t="shared" si="1"/>
        <v>3</v>
      </c>
      <c r="G6" s="64">
        <f t="shared" si="1"/>
        <v>0</v>
      </c>
      <c r="H6" s="64" t="str">
        <f t="shared" si="1"/>
        <v>山口県</v>
      </c>
      <c r="I6" s="64" t="str">
        <f t="shared" si="1"/>
        <v>法非適用</v>
      </c>
      <c r="J6" s="64" t="str">
        <f t="shared" si="1"/>
        <v>下水道事業</v>
      </c>
      <c r="K6" s="64" t="str">
        <f t="shared" si="1"/>
        <v>流域下水道</v>
      </c>
      <c r="L6" s="64" t="str">
        <f t="shared" si="1"/>
        <v>E1</v>
      </c>
      <c r="M6" s="64" t="str">
        <f t="shared" si="1"/>
        <v>非設置</v>
      </c>
      <c r="N6" s="72" t="str">
        <f t="shared" si="1"/>
        <v>-</v>
      </c>
      <c r="O6" s="72" t="str">
        <f t="shared" si="1"/>
        <v>該当数値なし</v>
      </c>
      <c r="P6" s="72">
        <f t="shared" si="1"/>
        <v>70.459999999999994</v>
      </c>
      <c r="Q6" s="72">
        <f t="shared" si="1"/>
        <v>100</v>
      </c>
      <c r="R6" s="72">
        <f t="shared" si="1"/>
        <v>0</v>
      </c>
      <c r="S6" s="72">
        <f t="shared" si="1"/>
        <v>1396197</v>
      </c>
      <c r="T6" s="72">
        <f t="shared" si="1"/>
        <v>6112.53</v>
      </c>
      <c r="U6" s="72">
        <f t="shared" si="1"/>
        <v>228.42</v>
      </c>
      <c r="V6" s="72">
        <f t="shared" si="1"/>
        <v>83062</v>
      </c>
      <c r="W6" s="72">
        <f t="shared" si="1"/>
        <v>25.25</v>
      </c>
      <c r="X6" s="72">
        <f t="shared" si="1"/>
        <v>3289.58</v>
      </c>
      <c r="Y6" s="80">
        <f t="shared" ref="Y6:AH6" si="2">IF(Y7="",NA(),Y7)</f>
        <v>72.599999999999994</v>
      </c>
      <c r="Z6" s="80">
        <f t="shared" si="2"/>
        <v>69.8</v>
      </c>
      <c r="AA6" s="80">
        <f t="shared" si="2"/>
        <v>72.099999999999994</v>
      </c>
      <c r="AB6" s="80">
        <f t="shared" si="2"/>
        <v>70.69</v>
      </c>
      <c r="AC6" s="80">
        <f t="shared" si="2"/>
        <v>71.62</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441.34</v>
      </c>
      <c r="BG6" s="80">
        <f t="shared" si="5"/>
        <v>419.07</v>
      </c>
      <c r="BH6" s="80">
        <f t="shared" si="5"/>
        <v>425.28</v>
      </c>
      <c r="BI6" s="80">
        <f t="shared" si="5"/>
        <v>303.39</v>
      </c>
      <c r="BJ6" s="80">
        <f t="shared" si="5"/>
        <v>312.56</v>
      </c>
      <c r="BK6" s="80">
        <f t="shared" si="5"/>
        <v>385.46</v>
      </c>
      <c r="BL6" s="80">
        <f t="shared" si="5"/>
        <v>350.99</v>
      </c>
      <c r="BM6" s="80">
        <f t="shared" si="5"/>
        <v>336.16</v>
      </c>
      <c r="BN6" s="80">
        <f t="shared" si="5"/>
        <v>306.97000000000003</v>
      </c>
      <c r="BO6" s="80">
        <f t="shared" si="5"/>
        <v>337.85</v>
      </c>
      <c r="BP6" s="72" t="str">
        <f>IF(BP7="","",IF(BP7="-","【-】","【"&amp;SUBSTITUTE(TEXT(BP7,"#,##0.00"),"-","△")&amp;"】"))</f>
        <v>【336.51】</v>
      </c>
      <c r="BQ6" s="72">
        <f t="shared" ref="BQ6:BZ6" si="6">IF(BQ7="",NA(),BQ7)</f>
        <v>0</v>
      </c>
      <c r="BR6" s="72">
        <f t="shared" si="6"/>
        <v>0</v>
      </c>
      <c r="BS6" s="72">
        <f t="shared" si="6"/>
        <v>0</v>
      </c>
      <c r="BT6" s="72">
        <f t="shared" si="6"/>
        <v>0</v>
      </c>
      <c r="BU6" s="72">
        <f t="shared" si="6"/>
        <v>0</v>
      </c>
      <c r="BV6" s="72">
        <f t="shared" si="6"/>
        <v>0</v>
      </c>
      <c r="BW6" s="72">
        <f t="shared" si="6"/>
        <v>0</v>
      </c>
      <c r="BX6" s="72">
        <f t="shared" si="6"/>
        <v>0</v>
      </c>
      <c r="BY6" s="72">
        <f t="shared" si="6"/>
        <v>0</v>
      </c>
      <c r="BZ6" s="72">
        <f t="shared" si="6"/>
        <v>0</v>
      </c>
      <c r="CA6" s="72" t="str">
        <f>IF(CA7="","",IF(CA7="-","【-】","【"&amp;SUBSTITUTE(TEXT(CA7,"#,##0.00"),"-","△")&amp;"】"))</f>
        <v>【0.00】</v>
      </c>
      <c r="CB6" s="80">
        <f t="shared" ref="CB6:CK6" si="7">IF(CB7="",NA(),CB7)</f>
        <v>83.25</v>
      </c>
      <c r="CC6" s="80">
        <f t="shared" si="7"/>
        <v>88.18</v>
      </c>
      <c r="CD6" s="80">
        <f t="shared" si="7"/>
        <v>94</v>
      </c>
      <c r="CE6" s="80">
        <f t="shared" si="7"/>
        <v>81.34</v>
      </c>
      <c r="CF6" s="80">
        <f t="shared" si="7"/>
        <v>90.7</v>
      </c>
      <c r="CG6" s="80">
        <f t="shared" si="7"/>
        <v>72.790000000000006</v>
      </c>
      <c r="CH6" s="80">
        <f t="shared" si="7"/>
        <v>84.43</v>
      </c>
      <c r="CI6" s="80">
        <f t="shared" si="7"/>
        <v>86.54</v>
      </c>
      <c r="CJ6" s="80">
        <f t="shared" si="7"/>
        <v>58.19</v>
      </c>
      <c r="CK6" s="80">
        <f t="shared" si="7"/>
        <v>56.65</v>
      </c>
      <c r="CL6" s="72" t="str">
        <f>IF(CL7="","",IF(CL7="-","【-】","【"&amp;SUBSTITUTE(TEXT(CL7,"#,##0.00"),"-","△")&amp;"】"))</f>
        <v>【57.73】</v>
      </c>
      <c r="CM6" s="80">
        <f t="shared" ref="CM6:CV6" si="8">IF(CM7="",NA(),CM7)</f>
        <v>62.65</v>
      </c>
      <c r="CN6" s="80">
        <f t="shared" si="8"/>
        <v>61.67</v>
      </c>
      <c r="CO6" s="80">
        <f t="shared" si="8"/>
        <v>63.49</v>
      </c>
      <c r="CP6" s="80">
        <f t="shared" si="8"/>
        <v>65.94</v>
      </c>
      <c r="CQ6" s="80">
        <f t="shared" si="8"/>
        <v>62.27</v>
      </c>
      <c r="CR6" s="80">
        <f t="shared" si="8"/>
        <v>62.32</v>
      </c>
      <c r="CS6" s="80">
        <f t="shared" si="8"/>
        <v>64.010000000000005</v>
      </c>
      <c r="CT6" s="80">
        <f t="shared" si="8"/>
        <v>64.09</v>
      </c>
      <c r="CU6" s="80">
        <f t="shared" si="8"/>
        <v>65.900000000000006</v>
      </c>
      <c r="CV6" s="80">
        <f t="shared" si="8"/>
        <v>65.33</v>
      </c>
      <c r="CW6" s="72" t="str">
        <f>IF(CW7="","",IF(CW7="-","【-】","【"&amp;SUBSTITUTE(TEXT(CW7,"#,##0.00"),"-","△")&amp;"】"))</f>
        <v>【65.21】</v>
      </c>
      <c r="CX6" s="80">
        <f t="shared" ref="CX6:DG6" si="9">IF(CX7="",NA(),CX7)</f>
        <v>93.44</v>
      </c>
      <c r="CY6" s="80">
        <f t="shared" si="9"/>
        <v>92.61</v>
      </c>
      <c r="CZ6" s="80">
        <f t="shared" si="9"/>
        <v>93.16</v>
      </c>
      <c r="DA6" s="80">
        <f t="shared" si="9"/>
        <v>93.34</v>
      </c>
      <c r="DB6" s="80">
        <f t="shared" si="9"/>
        <v>93.94</v>
      </c>
      <c r="DC6" s="80">
        <f t="shared" si="9"/>
        <v>87.52</v>
      </c>
      <c r="DD6" s="80">
        <f t="shared" si="9"/>
        <v>87.99</v>
      </c>
      <c r="DE6" s="80">
        <f t="shared" si="9"/>
        <v>88.15</v>
      </c>
      <c r="DF6" s="80">
        <f t="shared" si="9"/>
        <v>92.8</v>
      </c>
      <c r="DG6" s="80">
        <f t="shared" si="9"/>
        <v>92.64</v>
      </c>
      <c r="DH6" s="72" t="str">
        <f>IF(DH7="","",IF(DH7="-","【-】","【"&amp;SUBSTITUTE(TEXT(DH7,"#,##0.00"),"-","△")&amp;"】"))</f>
        <v>【92.35】</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5.e-002</v>
      </c>
      <c r="EK6" s="80">
        <f t="shared" si="12"/>
        <v>6.e-002</v>
      </c>
      <c r="EL6" s="80">
        <f t="shared" si="12"/>
        <v>6.e-002</v>
      </c>
      <c r="EM6" s="80">
        <f t="shared" si="12"/>
        <v>7.0000000000000007e-002</v>
      </c>
      <c r="EN6" s="80">
        <f t="shared" si="12"/>
        <v>0.17</v>
      </c>
      <c r="EO6" s="72" t="str">
        <f>IF(EO7="","",IF(EO7="-","【-】","【"&amp;SUBSTITUTE(TEXT(EO7,"#,##0.00"),"-","△")&amp;"】"))</f>
        <v>【0.17】</v>
      </c>
    </row>
    <row r="7" spans="1:145" s="58" customFormat="1">
      <c r="A7" s="59"/>
      <c r="B7" s="65">
        <v>2017</v>
      </c>
      <c r="C7" s="65">
        <v>350001</v>
      </c>
      <c r="D7" s="65">
        <v>47</v>
      </c>
      <c r="E7" s="65">
        <v>17</v>
      </c>
      <c r="F7" s="65">
        <v>3</v>
      </c>
      <c r="G7" s="65">
        <v>0</v>
      </c>
      <c r="H7" s="65" t="s">
        <v>108</v>
      </c>
      <c r="I7" s="65" t="s">
        <v>109</v>
      </c>
      <c r="J7" s="65" t="s">
        <v>110</v>
      </c>
      <c r="K7" s="65" t="s">
        <v>111</v>
      </c>
      <c r="L7" s="65" t="s">
        <v>112</v>
      </c>
      <c r="M7" s="65" t="s">
        <v>113</v>
      </c>
      <c r="N7" s="73" t="s">
        <v>43</v>
      </c>
      <c r="O7" s="73" t="s">
        <v>114</v>
      </c>
      <c r="P7" s="73">
        <v>70.459999999999994</v>
      </c>
      <c r="Q7" s="73">
        <v>100</v>
      </c>
      <c r="R7" s="73">
        <v>0</v>
      </c>
      <c r="S7" s="73">
        <v>1396197</v>
      </c>
      <c r="T7" s="73">
        <v>6112.53</v>
      </c>
      <c r="U7" s="73">
        <v>228.42</v>
      </c>
      <c r="V7" s="73">
        <v>83062</v>
      </c>
      <c r="W7" s="73">
        <v>25.25</v>
      </c>
      <c r="X7" s="73">
        <v>3289.58</v>
      </c>
      <c r="Y7" s="73">
        <v>72.599999999999994</v>
      </c>
      <c r="Z7" s="73">
        <v>69.8</v>
      </c>
      <c r="AA7" s="73">
        <v>72.099999999999994</v>
      </c>
      <c r="AB7" s="73">
        <v>70.69</v>
      </c>
      <c r="AC7" s="73">
        <v>71.62</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441.34</v>
      </c>
      <c r="BG7" s="73">
        <v>419.07</v>
      </c>
      <c r="BH7" s="73">
        <v>425.28</v>
      </c>
      <c r="BI7" s="73">
        <v>303.39</v>
      </c>
      <c r="BJ7" s="73">
        <v>312.56</v>
      </c>
      <c r="BK7" s="73">
        <v>385.46</v>
      </c>
      <c r="BL7" s="73">
        <v>350.99</v>
      </c>
      <c r="BM7" s="73">
        <v>336.16</v>
      </c>
      <c r="BN7" s="73">
        <v>306.97000000000003</v>
      </c>
      <c r="BO7" s="73">
        <v>337.85</v>
      </c>
      <c r="BP7" s="73">
        <v>336.51</v>
      </c>
      <c r="BQ7" s="73">
        <v>0</v>
      </c>
      <c r="BR7" s="73">
        <v>0</v>
      </c>
      <c r="BS7" s="73">
        <v>0</v>
      </c>
      <c r="BT7" s="73">
        <v>0</v>
      </c>
      <c r="BU7" s="73">
        <v>0</v>
      </c>
      <c r="BV7" s="73">
        <v>0</v>
      </c>
      <c r="BW7" s="73">
        <v>0</v>
      </c>
      <c r="BX7" s="73">
        <v>0</v>
      </c>
      <c r="BY7" s="73">
        <v>0</v>
      </c>
      <c r="BZ7" s="73">
        <v>0</v>
      </c>
      <c r="CA7" s="73">
        <v>0</v>
      </c>
      <c r="CB7" s="73">
        <v>83.25</v>
      </c>
      <c r="CC7" s="73">
        <v>88.18</v>
      </c>
      <c r="CD7" s="73">
        <v>94</v>
      </c>
      <c r="CE7" s="73">
        <v>81.34</v>
      </c>
      <c r="CF7" s="73">
        <v>90.7</v>
      </c>
      <c r="CG7" s="73">
        <v>72.790000000000006</v>
      </c>
      <c r="CH7" s="73">
        <v>84.43</v>
      </c>
      <c r="CI7" s="73">
        <v>86.54</v>
      </c>
      <c r="CJ7" s="73">
        <v>58.19</v>
      </c>
      <c r="CK7" s="73">
        <v>56.65</v>
      </c>
      <c r="CL7" s="73">
        <v>57.73</v>
      </c>
      <c r="CM7" s="73">
        <v>62.65</v>
      </c>
      <c r="CN7" s="73">
        <v>61.67</v>
      </c>
      <c r="CO7" s="73">
        <v>63.49</v>
      </c>
      <c r="CP7" s="73">
        <v>65.94</v>
      </c>
      <c r="CQ7" s="73">
        <v>62.27</v>
      </c>
      <c r="CR7" s="73">
        <v>62.32</v>
      </c>
      <c r="CS7" s="73">
        <v>64.010000000000005</v>
      </c>
      <c r="CT7" s="73">
        <v>64.09</v>
      </c>
      <c r="CU7" s="73">
        <v>65.900000000000006</v>
      </c>
      <c r="CV7" s="73">
        <v>65.33</v>
      </c>
      <c r="CW7" s="73">
        <v>65.209999999999994</v>
      </c>
      <c r="CX7" s="73">
        <v>93.44</v>
      </c>
      <c r="CY7" s="73">
        <v>92.61</v>
      </c>
      <c r="CZ7" s="73">
        <v>93.16</v>
      </c>
      <c r="DA7" s="73">
        <v>93.34</v>
      </c>
      <c r="DB7" s="73">
        <v>93.94</v>
      </c>
      <c r="DC7" s="73">
        <v>87.52</v>
      </c>
      <c r="DD7" s="73">
        <v>87.99</v>
      </c>
      <c r="DE7" s="73">
        <v>88.15</v>
      </c>
      <c r="DF7" s="73">
        <v>92.8</v>
      </c>
      <c r="DG7" s="73">
        <v>92.64</v>
      </c>
      <c r="DH7" s="73">
        <v>92.35</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5.e-002</v>
      </c>
      <c r="EK7" s="73">
        <v>6.e-002</v>
      </c>
      <c r="EL7" s="73">
        <v>6.e-002</v>
      </c>
      <c r="EM7" s="73">
        <v>7.0000000000000007e-002</v>
      </c>
      <c r="EN7" s="73">
        <v>0.17</v>
      </c>
      <c r="EO7" s="73">
        <v>0.17</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32</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2018-12-03T09:09:52Z</dcterms:created>
  <dcterms:modified xsi:type="dcterms:W3CDTF">2019-01-28T18:32:45Z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2019-01-28T18:32:45Z</vt:filetime>
  </property>
</Properties>
</file>