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35山口　〇\"/>
    </mc:Choice>
  </mc:AlternateContent>
  <workbookProtection workbookAlgorithmName="SHA-512" workbookHashValue="LfvaKzCPRFTeuP9EHbIsYRBeMLyoFZQjZlNxcF+8HDtWUYJ9IsfvIqXmWxquXptOvyzYVnkYUjXO1AzqWpvIlA==" workbookSaltValue="YJQUqLfAmrdyMHZG6ohaXQ==" workbookSpinCount="100000" lockStructure="1"/>
  <bookViews>
    <workbookView xWindow="0" yWindow="0" windowWidth="23040" windowHeight="9408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DX7" i="5"/>
  <c r="DW7" i="5"/>
  <c r="DV7" i="5"/>
  <c r="DU7" i="5"/>
  <c r="BZ79" i="4" s="1"/>
  <c r="DT7" i="5"/>
  <c r="BG79" i="4" s="1"/>
  <c r="DS7" i="5"/>
  <c r="DR7" i="5"/>
  <c r="DP7" i="5"/>
  <c r="MN56" i="4" s="1"/>
  <c r="DO7" i="5"/>
  <c r="LY56" i="4" s="1"/>
  <c r="DN7" i="5"/>
  <c r="DM7" i="5"/>
  <c r="DL7" i="5"/>
  <c r="KF56" i="4" s="1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BI55" i="4" s="1"/>
  <c r="CB7" i="5"/>
  <c r="AT55" i="4" s="1"/>
  <c r="CA7" i="5"/>
  <c r="BZ7" i="5"/>
  <c r="BX7" i="5"/>
  <c r="MN34" i="4" s="1"/>
  <c r="BW7" i="5"/>
  <c r="LY34" i="4" s="1"/>
  <c r="BV7" i="5"/>
  <c r="BU7" i="5"/>
  <c r="BT7" i="5"/>
  <c r="KF34" i="4" s="1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LP12" i="4"/>
  <c r="JW12" i="4"/>
  <c r="ID12" i="4"/>
  <c r="EG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32" i="4"/>
  <c r="CS78" i="4"/>
  <c r="BX54" i="4"/>
  <c r="BX32" i="4"/>
  <c r="MN54" i="4"/>
  <c r="C11" i="5"/>
  <c r="D11" i="5"/>
  <c r="E11" i="5"/>
  <c r="B11" i="5"/>
  <c r="FH78" i="4" l="1"/>
  <c r="DS54" i="4"/>
  <c r="DS32" i="4"/>
  <c r="AE54" i="4"/>
  <c r="HG32" i="4"/>
  <c r="AN78" i="4"/>
  <c r="AE32" i="4"/>
  <c r="HG54" i="4"/>
  <c r="KU54" i="4"/>
  <c r="KU32" i="4"/>
  <c r="KC78" i="4"/>
  <c r="JJ78" i="4"/>
  <c r="GR54" i="4"/>
  <c r="GR32" i="4"/>
  <c r="EO78" i="4"/>
  <c r="DD32" i="4"/>
  <c r="KF54" i="4"/>
  <c r="DD54" i="4"/>
  <c r="U78" i="4"/>
  <c r="P54" i="4"/>
  <c r="P32" i="4"/>
  <c r="KF32" i="4"/>
  <c r="LY54" i="4"/>
  <c r="LY32" i="4"/>
  <c r="IK32" i="4"/>
  <c r="BZ78" i="4"/>
  <c r="LO78" i="4"/>
  <c r="IK54" i="4"/>
  <c r="BI32" i="4"/>
  <c r="GT78" i="4"/>
  <c r="EW54" i="4"/>
  <c r="EW32" i="4"/>
  <c r="BI54" i="4"/>
  <c r="EH32" i="4"/>
  <c r="BG78" i="4"/>
  <c r="AT54" i="4"/>
  <c r="AT32" i="4"/>
  <c r="LJ54" i="4"/>
  <c r="LJ32" i="4"/>
  <c r="EH54" i="4"/>
  <c r="KV78" i="4"/>
  <c r="HV54" i="4"/>
  <c r="HV32" i="4"/>
  <c r="GA78" i="4"/>
</calcChain>
</file>

<file path=xl/sharedStrings.xml><?xml version="1.0" encoding="utf-8"?>
<sst xmlns="http://schemas.openxmlformats.org/spreadsheetml/2006/main" count="288" uniqueCount="150">
  <si>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</si>
  <si>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</si>
  <si>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</si>
  <si>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</si>
  <si>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</si>
  <si>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</si>
  <si>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</si>
  <si>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</si>
  <si>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</si>
  <si>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</si>
  <si>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</si>
  <si>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</si>
  <si>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</si>
  <si>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</si>
  <si>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</si>
  <si>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</si>
  <si>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</si>
  <si>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</si>
  <si>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</si>
  <si>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</si>
  <si>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</si>
  <si>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</si>
  <si>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</si>
  <si>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</si>
  <si>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</si>
  <si>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</si>
  <si>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</si>
  <si>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</si>
  <si>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</si>
  <si>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</si>
  <si>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</si>
  <si>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</si>
  <si>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</si>
  <si>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</si>
  <si>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</si>
  <si>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</si>
  <si>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</si>
  <si>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</si>
  <si>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</si>
  <si>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</si>
  <si>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</si>
  <si>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</si>
  <si>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</si>
  <si>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</si>
  <si>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</si>
  <si>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</si>
  <si>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</si>
  <si>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</si>
  <si>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</si>
  <si>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</si>
  <si>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</si>
  <si>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</si>
  <si>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</si>
  <si>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</si>
  <si>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</si>
  <si>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</si>
  <si>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</si>
  <si>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</si>
  <si>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</si>
  <si>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</si>
  <si>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</si>
  <si>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</si>
  <si>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</si>
  <si>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</si>
  <si>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</si>
  <si>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</si>
  <si>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</si>
  <si>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</si>
  <si>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</si>
  <si>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</si>
  <si>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</si>
  <si>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</si>
  <si>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</si>
  <si>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</si>
  <si>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</si>
  <si>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</si>
  <si>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</si>
  <si>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</si>
  <si>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</si>
  <si>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</si>
  <si>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</si>
  <si>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</si>
  <si>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</si>
  <si>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</si>
  <si>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</si>
  <si>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</si>
  <si>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</si>
  <si>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</si>
  <si>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</si>
  <si>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</si>
  <si>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</si>
  <si>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</si>
  <si>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</si>
  <si>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</si>
  <si>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</si>
  <si>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</si>
  <si>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</si>
  <si>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</si>
  <si>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</si>
  <si>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</si>
  <si>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</si>
  <si>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</si>
  <si>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</si>
  <si>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</si>
  <si>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</si>
  <si>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</si>
  <si>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</si>
  <si>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</si>
  <si>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</si>
  <si>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</si>
  <si>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</si>
  <si>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</si>
  <si>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</si>
  <si>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</si>
  <si>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</si>
  <si>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</si>
  <si>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</si>
  <si>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</si>
  <si>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</si>
  <si>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</si>
  <si>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</si>
  <si>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</si>
  <si>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</si>
  <si>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</si>
  <si>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</si>
  <si>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山口県</t>
  </si>
  <si>
    <t>地方独立行政法人山口県立病院機構</t>
  </si>
  <si>
    <t>県立総合医療センター</t>
  </si>
  <si>
    <t>地方独立行政法人</t>
  </si>
  <si>
    <t>病院事業</t>
  </si>
  <si>
    <t>一般病院</t>
  </si>
  <si>
    <t>500床以上</t>
  </si>
  <si>
    <t>非設置</t>
  </si>
  <si>
    <t>直営</t>
  </si>
  <si>
    <t>対象</t>
  </si>
  <si>
    <t>ド 透 I 未 訓 ガ</t>
  </si>
  <si>
    <t>救 臨 が 感 へ 災 地</t>
  </si>
  <si>
    <t>-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</si>
  <si>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</si>
  <si>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</si>
  <si>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</si>
  <si>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</si>
  <si>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</si>
  <si>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</si>
  <si>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</si>
  <si>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</si>
  <si>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○県民の健康と生命を守るため、県立病院として、救急医療、周産期医療、へき地医療、災害医療、感染症医療など、他の医療機関では対応困難な医療や不採算医療などに対し、積極的に取り組む。
○県の基幹病院として、高度専門医療を充実させるとともに、地域の医療機関等との連携体制を強化し、県民により質の高い医療を継続的に提供する。</t>
    <phoneticPr fontId="5"/>
  </si>
  <si>
    <t>○有形固定資産減価償却率、機械備品減価償却率及び１床当たり有形固定資産のいずれも、平均値を下回っている。引き続き、高度な診断、診療に必要な機器等を、計画的に整備する。</t>
    <phoneticPr fontId="5"/>
  </si>
  <si>
    <t>○指標の分析からは、これまでのところ、経営は堅調に推移している。
○引き続き、第２期中期計画（平成２７年度～平成３０年度）に基づき、効率的で効果的な業務運営に努める。
○施設設備については、施設整備計画及び機器整備計画に基づき、計画的な整備に努める。なお、病院本館の老朽化・狭隘化に対し、県の基幹病院として、その機能が発揮できるための方策に関する検討を進める。</t>
    <phoneticPr fontId="5"/>
  </si>
  <si>
    <t>○経常収支比率は、概ね100％以上を維持しており、経営の健全性は確保されている。なお、平成２７年度は、退職金給付債務の一時的な増加により、また、平成２９年度は、医業収益が見込みを下回ったことにより100％未満となっている。
○医業収支比率は、医業収益が増加した平成２８年度を除き、平均値を下回っている。
○病床利用率は、平均値を大きく上回っており、経営の健全性は確保されている。
○入院患者１人１日当たり収益、外来患者１人１日当たり収益ともに、経年的に上昇傾向にある。
○職員給与費対医業収益比率は平均値を概ね上回っているが、材料費対医業収益比率は平均値を概ね下回っている。今後も、収入の確保、費用の節減・適正化に努める。</t>
    <rPh sb="72" eb="74">
      <t>ヘイセイ</t>
    </rPh>
    <rPh sb="76" eb="78">
      <t>ネンド</t>
    </rPh>
    <rPh sb="80" eb="82">
      <t>イギョウ</t>
    </rPh>
    <rPh sb="82" eb="84">
      <t>シュウエキ</t>
    </rPh>
    <rPh sb="85" eb="87">
      <t>ミコ</t>
    </rPh>
    <rPh sb="89" eb="91">
      <t>シタマワ</t>
    </rPh>
    <rPh sb="102" eb="104">
      <t>ミマン</t>
    </rPh>
    <rPh sb="137" eb="138">
      <t>ノゾ</t>
    </rPh>
    <rPh sb="144" eb="146">
      <t>シタマワ</t>
    </rPh>
    <rPh sb="228" eb="230">
      <t>ケイコウ</t>
    </rPh>
    <rPh sb="249" eb="252">
      <t>ヘイキンチ</t>
    </rPh>
    <rPh sb="253" eb="254">
      <t>オオム</t>
    </rPh>
    <rPh sb="255" eb="257">
      <t>ウワマワ</t>
    </rPh>
    <rPh sb="278" eb="279">
      <t>オオム</t>
    </rPh>
    <rPh sb="280" eb="281">
      <t>シタ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</si>
</sst>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82.8</c:v>
                </c:pt>
                <c:pt idx="1">
                  <c:v>82.8</c:v>
                </c:pt>
                <c:pt idx="2">
                  <c:v>84.2</c:v>
                </c:pt>
                <c:pt idx="3">
                  <c:v>82.5</c:v>
                </c:pt>
                <c:pt idx="4">
                  <c:v>84.4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D-4FAA-95DC-55884A521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03432"/>
        <c:axId val="20000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80.3</c:v>
                </c:pt>
                <c:pt idx="1">
                  <c:v>80.7</c:v>
                </c:pt>
                <c:pt idx="2">
                  <c:v>80.7</c:v>
                </c:pt>
                <c:pt idx="3">
                  <c:v>79.5</c:v>
                </c:pt>
                <c:pt idx="4">
                  <c:v>79.900000000000006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0D-4FAA-95DC-55884A521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03432"/>
        <c:axId val="200004216"/>
      </c:lineChart>
      <c:dateAx>
        <c:axId val="20000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004216"/>
        <c:crosses val="autoZero"/>
        <c:auto val="1"/>
        <c:lblOffset val="100"/>
        <c:baseTimeUnit val="years"/>
      </c:dateAx>
      <c:valAx>
        <c:axId val="20000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003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11990</c:v>
                </c:pt>
                <c:pt idx="1">
                  <c:v>12891</c:v>
                </c:pt>
                <c:pt idx="2">
                  <c:v>14076</c:v>
                </c:pt>
                <c:pt idx="3">
                  <c:v>15331</c:v>
                </c:pt>
                <c:pt idx="4">
                  <c:v>16110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B-41FB-AF14-4A608FB34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021544"/>
        <c:axId val="41202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14865</c:v>
                </c:pt>
                <c:pt idx="1">
                  <c:v>15610</c:v>
                </c:pt>
                <c:pt idx="2">
                  <c:v>16993</c:v>
                </c:pt>
                <c:pt idx="3">
                  <c:v>17680</c:v>
                </c:pt>
                <c:pt idx="4">
                  <c:v>18393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AB-41FB-AF14-4A608FB34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21544"/>
        <c:axId val="412021936"/>
      </c:lineChart>
      <c:dateAx>
        <c:axId val="41202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021936"/>
        <c:crosses val="autoZero"/>
        <c:auto val="1"/>
        <c:lblOffset val="100"/>
        <c:baseTimeUnit val="years"/>
      </c:dateAx>
      <c:valAx>
        <c:axId val="41202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2021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61707</c:v>
                </c:pt>
                <c:pt idx="1">
                  <c:v>63077</c:v>
                </c:pt>
                <c:pt idx="2">
                  <c:v>64547</c:v>
                </c:pt>
                <c:pt idx="3">
                  <c:v>66891</c:v>
                </c:pt>
                <c:pt idx="4">
                  <c:v>66525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04-4CC7-B91B-308B23A21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022720"/>
        <c:axId val="412023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59159</c:v>
                </c:pt>
                <c:pt idx="1">
                  <c:v>60787</c:v>
                </c:pt>
                <c:pt idx="2">
                  <c:v>62913</c:v>
                </c:pt>
                <c:pt idx="3">
                  <c:v>64765</c:v>
                </c:pt>
                <c:pt idx="4">
                  <c:v>66228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04-4CC7-B91B-308B23A21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22720"/>
        <c:axId val="412023112"/>
      </c:lineChart>
      <c:dateAx>
        <c:axId val="41202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023112"/>
        <c:crosses val="autoZero"/>
        <c:auto val="1"/>
        <c:lblOffset val="100"/>
        <c:baseTimeUnit val="years"/>
      </c:dateAx>
      <c:valAx>
        <c:axId val="412023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202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8-4DC1-88C5-3A2C1EA6C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34960"/>
        <c:axId val="41163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37.700000000000003</c:v>
                </c:pt>
                <c:pt idx="2">
                  <c:v>36.799999999999997</c:v>
                </c:pt>
                <c:pt idx="3">
                  <c:v>33.9</c:v>
                </c:pt>
                <c:pt idx="4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18-4DC1-88C5-3A2C1EA6C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34960"/>
        <c:axId val="411635352"/>
      </c:lineChart>
      <c:dateAx>
        <c:axId val="41163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635352"/>
        <c:crosses val="autoZero"/>
        <c:auto val="1"/>
        <c:lblOffset val="100"/>
        <c:baseTimeUnit val="years"/>
      </c:dateAx>
      <c:valAx>
        <c:axId val="41163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63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94.1</c:v>
                </c:pt>
                <c:pt idx="1">
                  <c:v>92.9</c:v>
                </c:pt>
                <c:pt idx="2">
                  <c:v>90.4</c:v>
                </c:pt>
                <c:pt idx="3">
                  <c:v>94.7</c:v>
                </c:pt>
                <c:pt idx="4">
                  <c:v>93.7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33-4DA2-B004-9B2BEDDB4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36136"/>
        <c:axId val="41163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94.6</c:v>
                </c:pt>
                <c:pt idx="2">
                  <c:v>94.4</c:v>
                </c:pt>
                <c:pt idx="3">
                  <c:v>93.6</c:v>
                </c:pt>
                <c:pt idx="4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33-4DA2-B004-9B2BEDDB4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36136"/>
        <c:axId val="411636528"/>
      </c:lineChart>
      <c:dateAx>
        <c:axId val="41163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636528"/>
        <c:crosses val="autoZero"/>
        <c:auto val="1"/>
        <c:lblOffset val="100"/>
        <c:baseTimeUnit val="years"/>
      </c:dateAx>
      <c:valAx>
        <c:axId val="41163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636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101.8</c:v>
                </c:pt>
                <c:pt idx="1">
                  <c:v>100.6</c:v>
                </c:pt>
                <c:pt idx="2">
                  <c:v>98.2</c:v>
                </c:pt>
                <c:pt idx="3">
                  <c:v>101.5</c:v>
                </c:pt>
                <c:pt idx="4">
                  <c:v>99.9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A-4CF4-BB88-E289C3E03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37312"/>
        <c:axId val="41163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101.1</c:v>
                </c:pt>
                <c:pt idx="2">
                  <c:v>100.3</c:v>
                </c:pt>
                <c:pt idx="3">
                  <c:v>99.8</c:v>
                </c:pt>
                <c:pt idx="4">
                  <c:v>100.1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CA-4CF4-BB88-E289C3E03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37312"/>
        <c:axId val="411637704"/>
      </c:lineChart>
      <c:dateAx>
        <c:axId val="41163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637704"/>
        <c:crosses val="autoZero"/>
        <c:auto val="1"/>
        <c:lblOffset val="100"/>
        <c:baseTimeUnit val="years"/>
      </c:dateAx>
      <c:valAx>
        <c:axId val="41163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11637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27.6</c:v>
                </c:pt>
                <c:pt idx="1">
                  <c:v>31.1</c:v>
                </c:pt>
                <c:pt idx="2">
                  <c:v>37</c:v>
                </c:pt>
                <c:pt idx="3">
                  <c:v>43.3</c:v>
                </c:pt>
                <c:pt idx="4">
                  <c:v>49.3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97-4E81-A43B-C04EC98D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01088"/>
        <c:axId val="411801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45.9</c:v>
                </c:pt>
                <c:pt idx="1">
                  <c:v>50.7</c:v>
                </c:pt>
                <c:pt idx="2">
                  <c:v>51.3</c:v>
                </c:pt>
                <c:pt idx="3">
                  <c:v>51.2</c:v>
                </c:pt>
                <c:pt idx="4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97-4E81-A43B-C04EC98D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01088"/>
        <c:axId val="411801480"/>
      </c:lineChart>
      <c:dateAx>
        <c:axId val="41180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801480"/>
        <c:crosses val="autoZero"/>
        <c:auto val="1"/>
        <c:lblOffset val="100"/>
        <c:baseTimeUnit val="years"/>
      </c:dateAx>
      <c:valAx>
        <c:axId val="411801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801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42.6</c:v>
                </c:pt>
                <c:pt idx="1">
                  <c:v>47.1</c:v>
                </c:pt>
                <c:pt idx="2">
                  <c:v>54.5</c:v>
                </c:pt>
                <c:pt idx="3">
                  <c:v>59.9</c:v>
                </c:pt>
                <c:pt idx="4">
                  <c:v>65.3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38-4C3A-8FEE-4F897498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02656"/>
        <c:axId val="41180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62.6</c:v>
                </c:pt>
                <c:pt idx="2">
                  <c:v>64.099999999999994</c:v>
                </c:pt>
                <c:pt idx="3">
                  <c:v>64.3</c:v>
                </c:pt>
                <c:pt idx="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38-4C3A-8FEE-4F897498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02656"/>
        <c:axId val="411803048"/>
      </c:lineChart>
      <c:dateAx>
        <c:axId val="41180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803048"/>
        <c:crosses val="autoZero"/>
        <c:auto val="1"/>
        <c:lblOffset val="100"/>
        <c:baseTimeUnit val="years"/>
      </c:dateAx>
      <c:valAx>
        <c:axId val="41180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802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19014353</c:v>
                </c:pt>
                <c:pt idx="1">
                  <c:v>22129700</c:v>
                </c:pt>
                <c:pt idx="2">
                  <c:v>23547758</c:v>
                </c:pt>
                <c:pt idx="3">
                  <c:v>24602002</c:v>
                </c:pt>
                <c:pt idx="4">
                  <c:v>25496377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B-4A19-820A-BA53ED62C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02264"/>
        <c:axId val="41180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50135188</c:v>
                </c:pt>
                <c:pt idx="1">
                  <c:v>50543381</c:v>
                </c:pt>
                <c:pt idx="2">
                  <c:v>51238617</c:v>
                </c:pt>
                <c:pt idx="3">
                  <c:v>51669762</c:v>
                </c:pt>
                <c:pt idx="4">
                  <c:v>53351028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2B-4A19-820A-BA53ED62C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02264"/>
        <c:axId val="411800696"/>
      </c:lineChart>
      <c:dateAx>
        <c:axId val="411802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800696"/>
        <c:crosses val="autoZero"/>
        <c:auto val="1"/>
        <c:lblOffset val="100"/>
        <c:baseTimeUnit val="years"/>
      </c:dateAx>
      <c:valAx>
        <c:axId val="41180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1802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26.4</c:v>
                </c:pt>
                <c:pt idx="1">
                  <c:v>25.3</c:v>
                </c:pt>
                <c:pt idx="2">
                  <c:v>25.6</c:v>
                </c:pt>
                <c:pt idx="3">
                  <c:v>25.9</c:v>
                </c:pt>
                <c:pt idx="4">
                  <c:v>26.6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C-443F-A4D3-8033950A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799912"/>
        <c:axId val="41179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26.2</c:v>
                </c:pt>
                <c:pt idx="1">
                  <c:v>26.3</c:v>
                </c:pt>
                <c:pt idx="2">
                  <c:v>27.5</c:v>
                </c:pt>
                <c:pt idx="3">
                  <c:v>27.4</c:v>
                </c:pt>
                <c:pt idx="4">
                  <c:v>27.8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C-443F-A4D3-8033950A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99912"/>
        <c:axId val="411799520"/>
      </c:lineChart>
      <c:dateAx>
        <c:axId val="411799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799520"/>
        <c:crosses val="autoZero"/>
        <c:auto val="1"/>
        <c:lblOffset val="100"/>
        <c:baseTimeUnit val="years"/>
      </c:dateAx>
      <c:valAx>
        <c:axId val="41179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799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49.4</c:v>
                </c:pt>
                <c:pt idx="2">
                  <c:v>52.1</c:v>
                </c:pt>
                <c:pt idx="3">
                  <c:v>48.9</c:v>
                </c:pt>
                <c:pt idx="4">
                  <c:v>50.4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D4-4910-91F0-801BF0E66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020368"/>
        <c:axId val="41202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48.7</c:v>
                </c:pt>
                <c:pt idx="2">
                  <c:v>48.5</c:v>
                </c:pt>
                <c:pt idx="3">
                  <c:v>49.2</c:v>
                </c:pt>
                <c:pt idx="4">
                  <c:v>48.7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D4-4910-91F0-801BF0E66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20368"/>
        <c:axId val="412020760"/>
      </c:lineChart>
      <c:dateAx>
        <c:axId val="41202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020760"/>
        <c:crosses val="autoZero"/>
        <c:auto val="1"/>
        <c:lblOffset val="100"/>
        <c:baseTimeUnit val="years"/>
      </c:dateAx>
      <c:valAx>
        <c:axId val="41202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2020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30" sqref="NJ30:NX46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山口県地方独立行政法人山口県立病院機構　県立総合医療センター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地方独立行政法人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500床以上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490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30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対象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ド 透 I 未 訓 ガ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 臨 が 感 へ 災 地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>
        <f>データ!AC6</f>
        <v>14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504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 t="str">
        <f>データ!U6</f>
        <v>-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36764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７：１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490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490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146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3" t="s">
        <v>149</v>
      </c>
      <c r="NK30" s="104"/>
      <c r="NL30" s="104"/>
      <c r="NM30" s="104"/>
      <c r="NN30" s="104"/>
      <c r="NO30" s="104"/>
      <c r="NP30" s="104"/>
      <c r="NQ30" s="104"/>
      <c r="NR30" s="104"/>
      <c r="NS30" s="104"/>
      <c r="NT30" s="104"/>
      <c r="NU30" s="104"/>
      <c r="NV30" s="104"/>
      <c r="NW30" s="104"/>
      <c r="NX30" s="105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3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4"/>
      <c r="NX31" s="105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03"/>
      <c r="NK32" s="104"/>
      <c r="NL32" s="104"/>
      <c r="NM32" s="104"/>
      <c r="NN32" s="104"/>
      <c r="NO32" s="104"/>
      <c r="NP32" s="104"/>
      <c r="NQ32" s="104"/>
      <c r="NR32" s="104"/>
      <c r="NS32" s="104"/>
      <c r="NT32" s="104"/>
      <c r="NU32" s="104"/>
      <c r="NV32" s="104"/>
      <c r="NW32" s="104"/>
      <c r="NX32" s="105"/>
    </row>
    <row r="33" spans="1:388" ht="13.5" customHeight="1">
      <c r="A33" s="2"/>
      <c r="B33" s="25"/>
      <c r="D33" s="5"/>
      <c r="E33" s="5"/>
      <c r="F33" s="5"/>
      <c r="G33" s="121" t="s">
        <v>37</v>
      </c>
      <c r="H33" s="121"/>
      <c r="I33" s="121"/>
      <c r="J33" s="121"/>
      <c r="K33" s="121"/>
      <c r="L33" s="121"/>
      <c r="M33" s="121"/>
      <c r="N33" s="121"/>
      <c r="O33" s="121"/>
      <c r="P33" s="118">
        <f>データ!AH7</f>
        <v>101.8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18">
        <f>データ!AI7</f>
        <v>100.6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8">
        <f>データ!AJ7</f>
        <v>98.2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>
        <f>データ!AK7</f>
        <v>101.5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118">
        <f>データ!AL7</f>
        <v>99.9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O33" s="5"/>
      <c r="CP33" s="5"/>
      <c r="CQ33" s="5"/>
      <c r="CR33" s="5"/>
      <c r="CS33" s="5"/>
      <c r="CT33" s="5"/>
      <c r="CU33" s="121" t="s">
        <v>37</v>
      </c>
      <c r="CV33" s="121"/>
      <c r="CW33" s="121"/>
      <c r="CX33" s="121"/>
      <c r="CY33" s="121"/>
      <c r="CZ33" s="121"/>
      <c r="DA33" s="121"/>
      <c r="DB33" s="121"/>
      <c r="DC33" s="121"/>
      <c r="DD33" s="118">
        <f>データ!AS7</f>
        <v>94.1</v>
      </c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20"/>
      <c r="DS33" s="118">
        <f>データ!AT7</f>
        <v>92.9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f>データ!AU7</f>
        <v>90.4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20"/>
      <c r="EW33" s="118">
        <f>データ!AV7</f>
        <v>94.7</v>
      </c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20"/>
      <c r="FL33" s="118">
        <f>データ!AW7</f>
        <v>93.7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20"/>
      <c r="GA33" s="5"/>
      <c r="GB33" s="5"/>
      <c r="GC33" s="5"/>
      <c r="GD33" s="5"/>
      <c r="GE33" s="5"/>
      <c r="GF33" s="5"/>
      <c r="GG33" s="5"/>
      <c r="GH33" s="5"/>
      <c r="GI33" s="121" t="s">
        <v>37</v>
      </c>
      <c r="GJ33" s="121"/>
      <c r="GK33" s="121"/>
      <c r="GL33" s="121"/>
      <c r="GM33" s="121"/>
      <c r="GN33" s="121"/>
      <c r="GO33" s="121"/>
      <c r="GP33" s="121"/>
      <c r="GQ33" s="121"/>
      <c r="GR33" s="118">
        <f>データ!BD7</f>
        <v>0</v>
      </c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20"/>
      <c r="HG33" s="118">
        <f>データ!BE7</f>
        <v>0</v>
      </c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20"/>
      <c r="HV33" s="118">
        <f>データ!BF7</f>
        <v>2</v>
      </c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20"/>
      <c r="IK33" s="118">
        <f>データ!BG7</f>
        <v>0</v>
      </c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20"/>
      <c r="IZ33" s="118">
        <f>データ!BH7</f>
        <v>0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20"/>
      <c r="JO33" s="5"/>
      <c r="JP33" s="5"/>
      <c r="JQ33" s="5"/>
      <c r="JR33" s="5"/>
      <c r="JS33" s="5"/>
      <c r="JT33" s="5"/>
      <c r="JU33" s="5"/>
      <c r="JV33" s="5"/>
      <c r="JW33" s="121" t="s">
        <v>37</v>
      </c>
      <c r="JX33" s="121"/>
      <c r="JY33" s="121"/>
      <c r="JZ33" s="121"/>
      <c r="KA33" s="121"/>
      <c r="KB33" s="121"/>
      <c r="KC33" s="121"/>
      <c r="KD33" s="121"/>
      <c r="KE33" s="121"/>
      <c r="KF33" s="118">
        <f>データ!BO7</f>
        <v>82.8</v>
      </c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20"/>
      <c r="KU33" s="118">
        <f>データ!BP7</f>
        <v>82.8</v>
      </c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20"/>
      <c r="LJ33" s="118">
        <f>データ!BQ7</f>
        <v>84.2</v>
      </c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20"/>
      <c r="LY33" s="118">
        <f>データ!BR7</f>
        <v>82.5</v>
      </c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20"/>
      <c r="MN33" s="118">
        <f>データ!BS7</f>
        <v>84.4</v>
      </c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20"/>
      <c r="ND33" s="5"/>
      <c r="NE33" s="5"/>
      <c r="NF33" s="5"/>
      <c r="NG33" s="5"/>
      <c r="NH33" s="27"/>
      <c r="NI33" s="2"/>
      <c r="NJ33" s="103"/>
      <c r="NK33" s="104"/>
      <c r="NL33" s="104"/>
      <c r="NM33" s="104"/>
      <c r="NN33" s="104"/>
      <c r="NO33" s="104"/>
      <c r="NP33" s="104"/>
      <c r="NQ33" s="104"/>
      <c r="NR33" s="104"/>
      <c r="NS33" s="104"/>
      <c r="NT33" s="104"/>
      <c r="NU33" s="104"/>
      <c r="NV33" s="104"/>
      <c r="NW33" s="104"/>
      <c r="NX33" s="105"/>
    </row>
    <row r="34" spans="1:388" ht="13.5" customHeight="1">
      <c r="A34" s="2"/>
      <c r="B34" s="25"/>
      <c r="D34" s="5"/>
      <c r="E34" s="5"/>
      <c r="F34" s="5"/>
      <c r="G34" s="121" t="s">
        <v>38</v>
      </c>
      <c r="H34" s="121"/>
      <c r="I34" s="121"/>
      <c r="J34" s="121"/>
      <c r="K34" s="121"/>
      <c r="L34" s="121"/>
      <c r="M34" s="121"/>
      <c r="N34" s="121"/>
      <c r="O34" s="121"/>
      <c r="P34" s="118">
        <f>データ!AM7</f>
        <v>101.7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18">
        <f>データ!AN7</f>
        <v>101.1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18">
        <f>データ!AO7</f>
        <v>100.3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18">
        <f>データ!AP7</f>
        <v>99.8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20"/>
      <c r="BX34" s="118">
        <f>データ!AQ7</f>
        <v>100.1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O34" s="5"/>
      <c r="CP34" s="5"/>
      <c r="CQ34" s="5"/>
      <c r="CR34" s="5"/>
      <c r="CS34" s="5"/>
      <c r="CT34" s="5"/>
      <c r="CU34" s="121" t="s">
        <v>38</v>
      </c>
      <c r="CV34" s="121"/>
      <c r="CW34" s="121"/>
      <c r="CX34" s="121"/>
      <c r="CY34" s="121"/>
      <c r="CZ34" s="121"/>
      <c r="DA34" s="121"/>
      <c r="DB34" s="121"/>
      <c r="DC34" s="121"/>
      <c r="DD34" s="118">
        <f>データ!AX7</f>
        <v>96</v>
      </c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0"/>
      <c r="DS34" s="118">
        <f>データ!AY7</f>
        <v>94.6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20"/>
      <c r="EH34" s="118">
        <f>データ!AZ7</f>
        <v>94.4</v>
      </c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20"/>
      <c r="EW34" s="118">
        <f>データ!BA7</f>
        <v>93.6</v>
      </c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  <c r="FL34" s="118">
        <f>データ!BB7</f>
        <v>94</v>
      </c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20"/>
      <c r="GA34" s="5"/>
      <c r="GB34" s="5"/>
      <c r="GC34" s="5"/>
      <c r="GD34" s="5"/>
      <c r="GE34" s="5"/>
      <c r="GF34" s="5"/>
      <c r="GG34" s="5"/>
      <c r="GH34" s="5"/>
      <c r="GI34" s="121" t="s">
        <v>38</v>
      </c>
      <c r="GJ34" s="121"/>
      <c r="GK34" s="121"/>
      <c r="GL34" s="121"/>
      <c r="GM34" s="121"/>
      <c r="GN34" s="121"/>
      <c r="GO34" s="121"/>
      <c r="GP34" s="121"/>
      <c r="GQ34" s="121"/>
      <c r="GR34" s="118">
        <f>データ!BI7</f>
        <v>41.7</v>
      </c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20"/>
      <c r="HG34" s="118">
        <f>データ!BJ7</f>
        <v>37.700000000000003</v>
      </c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20"/>
      <c r="HV34" s="118">
        <f>データ!BK7</f>
        <v>36.799999999999997</v>
      </c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20"/>
      <c r="IK34" s="118">
        <f>データ!BL7</f>
        <v>33.9</v>
      </c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20"/>
      <c r="IZ34" s="118">
        <f>データ!BM7</f>
        <v>34.9</v>
      </c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20"/>
      <c r="JO34" s="5"/>
      <c r="JP34" s="5"/>
      <c r="JQ34" s="5"/>
      <c r="JR34" s="5"/>
      <c r="JS34" s="5"/>
      <c r="JT34" s="5"/>
      <c r="JU34" s="5"/>
      <c r="JV34" s="5"/>
      <c r="JW34" s="121" t="s">
        <v>38</v>
      </c>
      <c r="JX34" s="121"/>
      <c r="JY34" s="121"/>
      <c r="JZ34" s="121"/>
      <c r="KA34" s="121"/>
      <c r="KB34" s="121"/>
      <c r="KC34" s="121"/>
      <c r="KD34" s="121"/>
      <c r="KE34" s="121"/>
      <c r="KF34" s="118">
        <f>データ!BT7</f>
        <v>80.3</v>
      </c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20"/>
      <c r="KU34" s="118">
        <f>データ!BU7</f>
        <v>80.7</v>
      </c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20"/>
      <c r="LJ34" s="118">
        <f>データ!BV7</f>
        <v>80.7</v>
      </c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20"/>
      <c r="LY34" s="118">
        <f>データ!BW7</f>
        <v>79.5</v>
      </c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20"/>
      <c r="MN34" s="118">
        <f>データ!BX7</f>
        <v>79.900000000000006</v>
      </c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20"/>
      <c r="ND34" s="5"/>
      <c r="NE34" s="5"/>
      <c r="NF34" s="5"/>
      <c r="NG34" s="5"/>
      <c r="NH34" s="2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5"/>
    </row>
    <row r="36" spans="1:388" ht="13.5" customHeight="1">
      <c r="A36" s="2"/>
      <c r="B36" s="25"/>
      <c r="C36" s="26"/>
      <c r="D36" s="5"/>
      <c r="E36" s="125" t="s">
        <v>39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5"/>
      <c r="CQ36" s="5"/>
      <c r="CR36" s="5"/>
      <c r="CS36" s="125" t="s">
        <v>40</v>
      </c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26"/>
      <c r="GE36" s="26"/>
      <c r="GF36" s="26"/>
      <c r="GG36" s="125" t="s">
        <v>41</v>
      </c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  <c r="IW36" s="125"/>
      <c r="IX36" s="125"/>
      <c r="IY36" s="125"/>
      <c r="IZ36" s="125"/>
      <c r="JA36" s="125"/>
      <c r="JB36" s="125"/>
      <c r="JC36" s="125"/>
      <c r="JD36" s="125"/>
      <c r="JE36" s="125"/>
      <c r="JF36" s="125"/>
      <c r="JG36" s="125"/>
      <c r="JH36" s="125"/>
      <c r="JI36" s="125"/>
      <c r="JJ36" s="125"/>
      <c r="JK36" s="125"/>
      <c r="JL36" s="125"/>
      <c r="JM36" s="125"/>
      <c r="JN36" s="125"/>
      <c r="JO36" s="125"/>
      <c r="JP36" s="125"/>
      <c r="JQ36" s="125"/>
      <c r="JR36" s="5"/>
      <c r="JS36" s="5"/>
      <c r="JT36" s="5"/>
      <c r="JU36" s="125" t="s">
        <v>42</v>
      </c>
      <c r="JV36" s="125"/>
      <c r="JW36" s="125"/>
      <c r="JX36" s="125"/>
      <c r="JY36" s="125"/>
      <c r="JZ36" s="125"/>
      <c r="KA36" s="125"/>
      <c r="KB36" s="125"/>
      <c r="KC36" s="125"/>
      <c r="KD36" s="125"/>
      <c r="KE36" s="125"/>
      <c r="KF36" s="125"/>
      <c r="KG36" s="125"/>
      <c r="KH36" s="125"/>
      <c r="KI36" s="125"/>
      <c r="KJ36" s="125"/>
      <c r="KK36" s="125"/>
      <c r="KL36" s="125"/>
      <c r="KM36" s="125"/>
      <c r="KN36" s="125"/>
      <c r="KO36" s="125"/>
      <c r="KP36" s="125"/>
      <c r="KQ36" s="125"/>
      <c r="KR36" s="125"/>
      <c r="KS36" s="125"/>
      <c r="KT36" s="125"/>
      <c r="KU36" s="125"/>
      <c r="KV36" s="125"/>
      <c r="KW36" s="125"/>
      <c r="KX36" s="125"/>
      <c r="KY36" s="125"/>
      <c r="KZ36" s="125"/>
      <c r="LA36" s="125"/>
      <c r="LB36" s="125"/>
      <c r="LC36" s="125"/>
      <c r="LD36" s="125"/>
      <c r="LE36" s="125"/>
      <c r="LF36" s="125"/>
      <c r="LG36" s="125"/>
      <c r="LH36" s="125"/>
      <c r="LI36" s="125"/>
      <c r="LJ36" s="125"/>
      <c r="LK36" s="125"/>
      <c r="LL36" s="125"/>
      <c r="LM36" s="125"/>
      <c r="LN36" s="125"/>
      <c r="LO36" s="125"/>
      <c r="LP36" s="125"/>
      <c r="LQ36" s="125"/>
      <c r="LR36" s="125"/>
      <c r="LS36" s="125"/>
      <c r="LT36" s="125"/>
      <c r="LU36" s="125"/>
      <c r="LV36" s="125"/>
      <c r="LW36" s="125"/>
      <c r="LX36" s="125"/>
      <c r="LY36" s="125"/>
      <c r="LZ36" s="125"/>
      <c r="MA36" s="125"/>
      <c r="MB36" s="125"/>
      <c r="MC36" s="125"/>
      <c r="MD36" s="125"/>
      <c r="ME36" s="125"/>
      <c r="MF36" s="125"/>
      <c r="MG36" s="125"/>
      <c r="MH36" s="125"/>
      <c r="MI36" s="125"/>
      <c r="MJ36" s="125"/>
      <c r="MK36" s="125"/>
      <c r="ML36" s="125"/>
      <c r="MM36" s="125"/>
      <c r="MN36" s="125"/>
      <c r="MO36" s="125"/>
      <c r="MP36" s="125"/>
      <c r="MQ36" s="125"/>
      <c r="MR36" s="125"/>
      <c r="MS36" s="125"/>
      <c r="MT36" s="125"/>
      <c r="MU36" s="125"/>
      <c r="MV36" s="125"/>
      <c r="MW36" s="125"/>
      <c r="MX36" s="125"/>
      <c r="MY36" s="125"/>
      <c r="MZ36" s="125"/>
      <c r="NA36" s="125"/>
      <c r="NB36" s="125"/>
      <c r="NC36" s="125"/>
      <c r="ND36" s="125"/>
      <c r="NE36" s="26"/>
      <c r="NF36" s="26"/>
      <c r="NG36" s="26"/>
      <c r="NH36" s="27"/>
      <c r="NI36" s="2"/>
      <c r="NJ36" s="103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5"/>
    </row>
    <row r="37" spans="1:388" ht="13.5" customHeight="1">
      <c r="A37" s="2"/>
      <c r="B37" s="25"/>
      <c r="C37" s="26"/>
      <c r="D37" s="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5"/>
      <c r="CQ37" s="5"/>
      <c r="CR37" s="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26"/>
      <c r="GE37" s="26"/>
      <c r="GF37" s="26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  <c r="IW37" s="125"/>
      <c r="IX37" s="125"/>
      <c r="IY37" s="125"/>
      <c r="IZ37" s="125"/>
      <c r="JA37" s="125"/>
      <c r="JB37" s="125"/>
      <c r="JC37" s="125"/>
      <c r="JD37" s="125"/>
      <c r="JE37" s="125"/>
      <c r="JF37" s="125"/>
      <c r="JG37" s="125"/>
      <c r="JH37" s="125"/>
      <c r="JI37" s="125"/>
      <c r="JJ37" s="125"/>
      <c r="JK37" s="125"/>
      <c r="JL37" s="125"/>
      <c r="JM37" s="125"/>
      <c r="JN37" s="125"/>
      <c r="JO37" s="125"/>
      <c r="JP37" s="125"/>
      <c r="JQ37" s="125"/>
      <c r="JR37" s="5"/>
      <c r="JS37" s="5"/>
      <c r="JT37" s="5"/>
      <c r="JU37" s="125"/>
      <c r="JV37" s="125"/>
      <c r="JW37" s="125"/>
      <c r="JX37" s="125"/>
      <c r="JY37" s="125"/>
      <c r="JZ37" s="125"/>
      <c r="KA37" s="125"/>
      <c r="KB37" s="125"/>
      <c r="KC37" s="125"/>
      <c r="KD37" s="125"/>
      <c r="KE37" s="125"/>
      <c r="KF37" s="125"/>
      <c r="KG37" s="125"/>
      <c r="KH37" s="125"/>
      <c r="KI37" s="125"/>
      <c r="KJ37" s="125"/>
      <c r="KK37" s="125"/>
      <c r="KL37" s="125"/>
      <c r="KM37" s="125"/>
      <c r="KN37" s="125"/>
      <c r="KO37" s="125"/>
      <c r="KP37" s="125"/>
      <c r="KQ37" s="125"/>
      <c r="KR37" s="125"/>
      <c r="KS37" s="125"/>
      <c r="KT37" s="125"/>
      <c r="KU37" s="125"/>
      <c r="KV37" s="125"/>
      <c r="KW37" s="125"/>
      <c r="KX37" s="125"/>
      <c r="KY37" s="125"/>
      <c r="KZ37" s="125"/>
      <c r="LA37" s="125"/>
      <c r="LB37" s="125"/>
      <c r="LC37" s="125"/>
      <c r="LD37" s="125"/>
      <c r="LE37" s="125"/>
      <c r="LF37" s="125"/>
      <c r="LG37" s="125"/>
      <c r="LH37" s="125"/>
      <c r="LI37" s="125"/>
      <c r="LJ37" s="125"/>
      <c r="LK37" s="125"/>
      <c r="LL37" s="125"/>
      <c r="LM37" s="125"/>
      <c r="LN37" s="125"/>
      <c r="LO37" s="125"/>
      <c r="LP37" s="125"/>
      <c r="LQ37" s="125"/>
      <c r="LR37" s="125"/>
      <c r="LS37" s="125"/>
      <c r="LT37" s="125"/>
      <c r="LU37" s="125"/>
      <c r="LV37" s="125"/>
      <c r="LW37" s="125"/>
      <c r="LX37" s="125"/>
      <c r="LY37" s="125"/>
      <c r="LZ37" s="125"/>
      <c r="MA37" s="125"/>
      <c r="MB37" s="125"/>
      <c r="MC37" s="125"/>
      <c r="MD37" s="125"/>
      <c r="ME37" s="125"/>
      <c r="MF37" s="125"/>
      <c r="MG37" s="125"/>
      <c r="MH37" s="125"/>
      <c r="MI37" s="125"/>
      <c r="MJ37" s="125"/>
      <c r="MK37" s="125"/>
      <c r="ML37" s="125"/>
      <c r="MM37" s="125"/>
      <c r="MN37" s="125"/>
      <c r="MO37" s="125"/>
      <c r="MP37" s="125"/>
      <c r="MQ37" s="125"/>
      <c r="MR37" s="125"/>
      <c r="MS37" s="125"/>
      <c r="MT37" s="125"/>
      <c r="MU37" s="125"/>
      <c r="MV37" s="125"/>
      <c r="MW37" s="125"/>
      <c r="MX37" s="125"/>
      <c r="MY37" s="125"/>
      <c r="MZ37" s="125"/>
      <c r="NA37" s="125"/>
      <c r="NB37" s="125"/>
      <c r="NC37" s="125"/>
      <c r="ND37" s="125"/>
      <c r="NE37" s="26"/>
      <c r="NF37" s="26"/>
      <c r="NG37" s="26"/>
      <c r="NH37" s="27"/>
      <c r="NI37" s="2"/>
      <c r="NJ37" s="103"/>
      <c r="NK37" s="104"/>
      <c r="NL37" s="104"/>
      <c r="NM37" s="104"/>
      <c r="NN37" s="104"/>
      <c r="NO37" s="104"/>
      <c r="NP37" s="104"/>
      <c r="NQ37" s="104"/>
      <c r="NR37" s="104"/>
      <c r="NS37" s="104"/>
      <c r="NT37" s="104"/>
      <c r="NU37" s="104"/>
      <c r="NV37" s="104"/>
      <c r="NW37" s="104"/>
      <c r="NX37" s="105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3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5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3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5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3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5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3"/>
      <c r="NK41" s="104"/>
      <c r="NL41" s="104"/>
      <c r="NM41" s="104"/>
      <c r="NN41" s="104"/>
      <c r="NO41" s="104"/>
      <c r="NP41" s="104"/>
      <c r="NQ41" s="104"/>
      <c r="NR41" s="104"/>
      <c r="NS41" s="104"/>
      <c r="NT41" s="104"/>
      <c r="NU41" s="104"/>
      <c r="NV41" s="104"/>
      <c r="NW41" s="104"/>
      <c r="NX41" s="105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3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5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3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5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3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5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3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5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6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8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147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5"/>
      <c r="C55" s="5"/>
      <c r="D55" s="5"/>
      <c r="E55" s="5"/>
      <c r="F55" s="5"/>
      <c r="G55" s="121" t="s">
        <v>37</v>
      </c>
      <c r="H55" s="121"/>
      <c r="I55" s="121"/>
      <c r="J55" s="121"/>
      <c r="K55" s="121"/>
      <c r="L55" s="121"/>
      <c r="M55" s="121"/>
      <c r="N55" s="121"/>
      <c r="O55" s="121"/>
      <c r="P55" s="122">
        <f>データ!BZ7</f>
        <v>61707</v>
      </c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2">
        <f>データ!CA7</f>
        <v>63077</v>
      </c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4"/>
      <c r="AT55" s="122">
        <f>データ!CB7</f>
        <v>64547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4"/>
      <c r="BI55" s="122">
        <f>データ!CC7</f>
        <v>66891</v>
      </c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4"/>
      <c r="BX55" s="122">
        <f>データ!CD7</f>
        <v>66525</v>
      </c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4"/>
      <c r="CO55" s="5"/>
      <c r="CP55" s="5"/>
      <c r="CQ55" s="5"/>
      <c r="CR55" s="5"/>
      <c r="CS55" s="5"/>
      <c r="CT55" s="5"/>
      <c r="CU55" s="121" t="s">
        <v>37</v>
      </c>
      <c r="CV55" s="121"/>
      <c r="CW55" s="121"/>
      <c r="CX55" s="121"/>
      <c r="CY55" s="121"/>
      <c r="CZ55" s="121"/>
      <c r="DA55" s="121"/>
      <c r="DB55" s="121"/>
      <c r="DC55" s="121"/>
      <c r="DD55" s="122">
        <f>データ!CK7</f>
        <v>11990</v>
      </c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>
        <f>データ!CL7</f>
        <v>12891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4"/>
      <c r="EH55" s="122">
        <f>データ!CM7</f>
        <v>14076</v>
      </c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4"/>
      <c r="EW55" s="122">
        <f>データ!CN7</f>
        <v>15331</v>
      </c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4"/>
      <c r="FL55" s="122">
        <f>データ!CO7</f>
        <v>16110</v>
      </c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4"/>
      <c r="GA55" s="5"/>
      <c r="GB55" s="5"/>
      <c r="GC55" s="5"/>
      <c r="GD55" s="5"/>
      <c r="GE55" s="5"/>
      <c r="GF55" s="5"/>
      <c r="GG55" s="5"/>
      <c r="GH55" s="5"/>
      <c r="GI55" s="121" t="s">
        <v>37</v>
      </c>
      <c r="GJ55" s="121"/>
      <c r="GK55" s="121"/>
      <c r="GL55" s="121"/>
      <c r="GM55" s="121"/>
      <c r="GN55" s="121"/>
      <c r="GO55" s="121"/>
      <c r="GP55" s="121"/>
      <c r="GQ55" s="121"/>
      <c r="GR55" s="118">
        <f>データ!CV7</f>
        <v>48.3</v>
      </c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20"/>
      <c r="HG55" s="118">
        <f>データ!CW7</f>
        <v>49.4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20"/>
      <c r="HV55" s="118">
        <f>データ!CX7</f>
        <v>52.1</v>
      </c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20"/>
      <c r="IK55" s="118">
        <f>データ!CY7</f>
        <v>48.9</v>
      </c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20"/>
      <c r="IZ55" s="118">
        <f>データ!CZ7</f>
        <v>50.4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20"/>
      <c r="JO55" s="5"/>
      <c r="JP55" s="5"/>
      <c r="JQ55" s="5"/>
      <c r="JR55" s="5"/>
      <c r="JS55" s="5"/>
      <c r="JT55" s="5"/>
      <c r="JU55" s="5"/>
      <c r="JV55" s="5"/>
      <c r="JW55" s="121" t="s">
        <v>37</v>
      </c>
      <c r="JX55" s="121"/>
      <c r="JY55" s="121"/>
      <c r="JZ55" s="121"/>
      <c r="KA55" s="121"/>
      <c r="KB55" s="121"/>
      <c r="KC55" s="121"/>
      <c r="KD55" s="121"/>
      <c r="KE55" s="121"/>
      <c r="KF55" s="118">
        <f>データ!DG7</f>
        <v>26.4</v>
      </c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20"/>
      <c r="KU55" s="118">
        <f>データ!DH7</f>
        <v>25.3</v>
      </c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20"/>
      <c r="LJ55" s="118">
        <f>データ!DI7</f>
        <v>25.6</v>
      </c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20"/>
      <c r="LY55" s="118">
        <f>データ!DJ7</f>
        <v>25.9</v>
      </c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20"/>
      <c r="MN55" s="118">
        <f>データ!DK7</f>
        <v>26.6</v>
      </c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20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5"/>
      <c r="C56" s="5"/>
      <c r="D56" s="5"/>
      <c r="E56" s="5"/>
      <c r="F56" s="5"/>
      <c r="G56" s="121" t="s">
        <v>38</v>
      </c>
      <c r="H56" s="121"/>
      <c r="I56" s="121"/>
      <c r="J56" s="121"/>
      <c r="K56" s="121"/>
      <c r="L56" s="121"/>
      <c r="M56" s="121"/>
      <c r="N56" s="121"/>
      <c r="O56" s="121"/>
      <c r="P56" s="122">
        <f>データ!CE7</f>
        <v>59159</v>
      </c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E56" s="122">
        <f>データ!CF7</f>
        <v>60787</v>
      </c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4"/>
      <c r="AT56" s="122">
        <f>データ!CG7</f>
        <v>62913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4"/>
      <c r="BI56" s="122">
        <f>データ!CH7</f>
        <v>64765</v>
      </c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4"/>
      <c r="BX56" s="122">
        <f>データ!CI7</f>
        <v>66228</v>
      </c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4"/>
      <c r="CO56" s="5"/>
      <c r="CP56" s="5"/>
      <c r="CQ56" s="5"/>
      <c r="CR56" s="5"/>
      <c r="CS56" s="5"/>
      <c r="CT56" s="5"/>
      <c r="CU56" s="121" t="s">
        <v>38</v>
      </c>
      <c r="CV56" s="121"/>
      <c r="CW56" s="121"/>
      <c r="CX56" s="121"/>
      <c r="CY56" s="121"/>
      <c r="CZ56" s="121"/>
      <c r="DA56" s="121"/>
      <c r="DB56" s="121"/>
      <c r="DC56" s="121"/>
      <c r="DD56" s="122">
        <f>データ!CP7</f>
        <v>14865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>
        <f>データ!CQ7</f>
        <v>15610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4"/>
      <c r="EH56" s="122">
        <f>データ!CR7</f>
        <v>16993</v>
      </c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4"/>
      <c r="EW56" s="122">
        <f>データ!CS7</f>
        <v>17680</v>
      </c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4"/>
      <c r="FL56" s="122">
        <f>データ!CT7</f>
        <v>18393</v>
      </c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4"/>
      <c r="GA56" s="5"/>
      <c r="GB56" s="5"/>
      <c r="GC56" s="5"/>
      <c r="GD56" s="5"/>
      <c r="GE56" s="5"/>
      <c r="GF56" s="5"/>
      <c r="GG56" s="5"/>
      <c r="GH56" s="5"/>
      <c r="GI56" s="121" t="s">
        <v>38</v>
      </c>
      <c r="GJ56" s="121"/>
      <c r="GK56" s="121"/>
      <c r="GL56" s="121"/>
      <c r="GM56" s="121"/>
      <c r="GN56" s="121"/>
      <c r="GO56" s="121"/>
      <c r="GP56" s="121"/>
      <c r="GQ56" s="121"/>
      <c r="GR56" s="118">
        <f>データ!DA7</f>
        <v>47.8</v>
      </c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20"/>
      <c r="HG56" s="118">
        <f>データ!DB7</f>
        <v>48.7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20"/>
      <c r="HV56" s="118">
        <f>データ!DC7</f>
        <v>48.5</v>
      </c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20"/>
      <c r="IK56" s="118">
        <f>データ!DD7</f>
        <v>49.2</v>
      </c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20"/>
      <c r="IZ56" s="118">
        <f>データ!DE7</f>
        <v>48.7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20"/>
      <c r="JO56" s="5"/>
      <c r="JP56" s="5"/>
      <c r="JQ56" s="5"/>
      <c r="JR56" s="5"/>
      <c r="JS56" s="5"/>
      <c r="JT56" s="5"/>
      <c r="JU56" s="5"/>
      <c r="JV56" s="5"/>
      <c r="JW56" s="121" t="s">
        <v>38</v>
      </c>
      <c r="JX56" s="121"/>
      <c r="JY56" s="121"/>
      <c r="JZ56" s="121"/>
      <c r="KA56" s="121"/>
      <c r="KB56" s="121"/>
      <c r="KC56" s="121"/>
      <c r="KD56" s="121"/>
      <c r="KE56" s="121"/>
      <c r="KF56" s="118">
        <f>データ!DL7</f>
        <v>26.2</v>
      </c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20"/>
      <c r="KU56" s="118">
        <f>データ!DM7</f>
        <v>26.3</v>
      </c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20"/>
      <c r="LJ56" s="118">
        <f>データ!DN7</f>
        <v>27.5</v>
      </c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20"/>
      <c r="LY56" s="118">
        <f>データ!DO7</f>
        <v>27.4</v>
      </c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20"/>
      <c r="MN56" s="118">
        <f>データ!DP7</f>
        <v>27.8</v>
      </c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20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5"/>
      <c r="C58" s="26"/>
      <c r="D58" s="5"/>
      <c r="E58" s="125" t="s">
        <v>44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5"/>
      <c r="CQ58" s="5"/>
      <c r="CR58" s="5"/>
      <c r="CS58" s="125" t="s">
        <v>45</v>
      </c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26"/>
      <c r="GE58" s="26"/>
      <c r="GF58" s="26"/>
      <c r="GG58" s="125" t="s">
        <v>46</v>
      </c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  <c r="IP58" s="125"/>
      <c r="IQ58" s="125"/>
      <c r="IR58" s="125"/>
      <c r="IS58" s="125"/>
      <c r="IT58" s="125"/>
      <c r="IU58" s="125"/>
      <c r="IV58" s="125"/>
      <c r="IW58" s="125"/>
      <c r="IX58" s="125"/>
      <c r="IY58" s="125"/>
      <c r="IZ58" s="125"/>
      <c r="JA58" s="125"/>
      <c r="JB58" s="125"/>
      <c r="JC58" s="125"/>
      <c r="JD58" s="125"/>
      <c r="JE58" s="125"/>
      <c r="JF58" s="125"/>
      <c r="JG58" s="125"/>
      <c r="JH58" s="125"/>
      <c r="JI58" s="125"/>
      <c r="JJ58" s="125"/>
      <c r="JK58" s="125"/>
      <c r="JL58" s="125"/>
      <c r="JM58" s="125"/>
      <c r="JN58" s="125"/>
      <c r="JO58" s="125"/>
      <c r="JP58" s="125"/>
      <c r="JQ58" s="125"/>
      <c r="JR58" s="5"/>
      <c r="JS58" s="5"/>
      <c r="JT58" s="5"/>
      <c r="JU58" s="125" t="s">
        <v>47</v>
      </c>
      <c r="JV58" s="125"/>
      <c r="JW58" s="125"/>
      <c r="JX58" s="125"/>
      <c r="JY58" s="125"/>
      <c r="JZ58" s="125"/>
      <c r="KA58" s="125"/>
      <c r="KB58" s="125"/>
      <c r="KC58" s="125"/>
      <c r="KD58" s="125"/>
      <c r="KE58" s="125"/>
      <c r="KF58" s="125"/>
      <c r="KG58" s="125"/>
      <c r="KH58" s="125"/>
      <c r="KI58" s="125"/>
      <c r="KJ58" s="125"/>
      <c r="KK58" s="125"/>
      <c r="KL58" s="125"/>
      <c r="KM58" s="125"/>
      <c r="KN58" s="125"/>
      <c r="KO58" s="125"/>
      <c r="KP58" s="125"/>
      <c r="KQ58" s="125"/>
      <c r="KR58" s="125"/>
      <c r="KS58" s="125"/>
      <c r="KT58" s="125"/>
      <c r="KU58" s="125"/>
      <c r="KV58" s="125"/>
      <c r="KW58" s="125"/>
      <c r="KX58" s="125"/>
      <c r="KY58" s="125"/>
      <c r="KZ58" s="125"/>
      <c r="LA58" s="125"/>
      <c r="LB58" s="125"/>
      <c r="LC58" s="125"/>
      <c r="LD58" s="125"/>
      <c r="LE58" s="125"/>
      <c r="LF58" s="125"/>
      <c r="LG58" s="125"/>
      <c r="LH58" s="125"/>
      <c r="LI58" s="125"/>
      <c r="LJ58" s="125"/>
      <c r="LK58" s="125"/>
      <c r="LL58" s="125"/>
      <c r="LM58" s="125"/>
      <c r="LN58" s="125"/>
      <c r="LO58" s="125"/>
      <c r="LP58" s="125"/>
      <c r="LQ58" s="125"/>
      <c r="LR58" s="125"/>
      <c r="LS58" s="125"/>
      <c r="LT58" s="125"/>
      <c r="LU58" s="125"/>
      <c r="LV58" s="125"/>
      <c r="LW58" s="125"/>
      <c r="LX58" s="125"/>
      <c r="LY58" s="125"/>
      <c r="LZ58" s="125"/>
      <c r="MA58" s="125"/>
      <c r="MB58" s="125"/>
      <c r="MC58" s="125"/>
      <c r="MD58" s="125"/>
      <c r="ME58" s="125"/>
      <c r="MF58" s="125"/>
      <c r="MG58" s="125"/>
      <c r="MH58" s="125"/>
      <c r="MI58" s="125"/>
      <c r="MJ58" s="125"/>
      <c r="MK58" s="125"/>
      <c r="ML58" s="125"/>
      <c r="MM58" s="125"/>
      <c r="MN58" s="125"/>
      <c r="MO58" s="125"/>
      <c r="MP58" s="125"/>
      <c r="MQ58" s="125"/>
      <c r="MR58" s="125"/>
      <c r="MS58" s="125"/>
      <c r="MT58" s="125"/>
      <c r="MU58" s="125"/>
      <c r="MV58" s="125"/>
      <c r="MW58" s="125"/>
      <c r="MX58" s="125"/>
      <c r="MY58" s="125"/>
      <c r="MZ58" s="125"/>
      <c r="NA58" s="125"/>
      <c r="NB58" s="125"/>
      <c r="NC58" s="125"/>
      <c r="ND58" s="125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5"/>
      <c r="C59" s="26"/>
      <c r="D59" s="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5"/>
      <c r="CQ59" s="5"/>
      <c r="CR59" s="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26"/>
      <c r="GE59" s="26"/>
      <c r="GF59" s="26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  <c r="IP59" s="125"/>
      <c r="IQ59" s="125"/>
      <c r="IR59" s="125"/>
      <c r="IS59" s="125"/>
      <c r="IT59" s="125"/>
      <c r="IU59" s="125"/>
      <c r="IV59" s="125"/>
      <c r="IW59" s="125"/>
      <c r="IX59" s="125"/>
      <c r="IY59" s="125"/>
      <c r="IZ59" s="125"/>
      <c r="JA59" s="125"/>
      <c r="JB59" s="125"/>
      <c r="JC59" s="125"/>
      <c r="JD59" s="125"/>
      <c r="JE59" s="125"/>
      <c r="JF59" s="125"/>
      <c r="JG59" s="125"/>
      <c r="JH59" s="125"/>
      <c r="JI59" s="125"/>
      <c r="JJ59" s="125"/>
      <c r="JK59" s="125"/>
      <c r="JL59" s="125"/>
      <c r="JM59" s="125"/>
      <c r="JN59" s="125"/>
      <c r="JO59" s="125"/>
      <c r="JP59" s="125"/>
      <c r="JQ59" s="125"/>
      <c r="JR59" s="5"/>
      <c r="JS59" s="5"/>
      <c r="JT59" s="5"/>
      <c r="JU59" s="125"/>
      <c r="JV59" s="125"/>
      <c r="JW59" s="125"/>
      <c r="JX59" s="125"/>
      <c r="JY59" s="125"/>
      <c r="JZ59" s="125"/>
      <c r="KA59" s="125"/>
      <c r="KB59" s="125"/>
      <c r="KC59" s="125"/>
      <c r="KD59" s="125"/>
      <c r="KE59" s="125"/>
      <c r="KF59" s="125"/>
      <c r="KG59" s="125"/>
      <c r="KH59" s="125"/>
      <c r="KI59" s="125"/>
      <c r="KJ59" s="125"/>
      <c r="KK59" s="125"/>
      <c r="KL59" s="125"/>
      <c r="KM59" s="125"/>
      <c r="KN59" s="125"/>
      <c r="KO59" s="125"/>
      <c r="KP59" s="125"/>
      <c r="KQ59" s="125"/>
      <c r="KR59" s="125"/>
      <c r="KS59" s="125"/>
      <c r="KT59" s="125"/>
      <c r="KU59" s="125"/>
      <c r="KV59" s="125"/>
      <c r="KW59" s="125"/>
      <c r="KX59" s="125"/>
      <c r="KY59" s="125"/>
      <c r="KZ59" s="125"/>
      <c r="LA59" s="125"/>
      <c r="LB59" s="125"/>
      <c r="LC59" s="125"/>
      <c r="LD59" s="125"/>
      <c r="LE59" s="125"/>
      <c r="LF59" s="125"/>
      <c r="LG59" s="125"/>
      <c r="LH59" s="125"/>
      <c r="LI59" s="125"/>
      <c r="LJ59" s="125"/>
      <c r="LK59" s="125"/>
      <c r="LL59" s="125"/>
      <c r="LM59" s="125"/>
      <c r="LN59" s="125"/>
      <c r="LO59" s="125"/>
      <c r="LP59" s="125"/>
      <c r="LQ59" s="125"/>
      <c r="LR59" s="125"/>
      <c r="LS59" s="125"/>
      <c r="LT59" s="125"/>
      <c r="LU59" s="125"/>
      <c r="LV59" s="125"/>
      <c r="LW59" s="125"/>
      <c r="LX59" s="125"/>
      <c r="LY59" s="125"/>
      <c r="LZ59" s="125"/>
      <c r="MA59" s="125"/>
      <c r="MB59" s="125"/>
      <c r="MC59" s="125"/>
      <c r="MD59" s="125"/>
      <c r="ME59" s="125"/>
      <c r="MF59" s="125"/>
      <c r="MG59" s="125"/>
      <c r="MH59" s="125"/>
      <c r="MI59" s="125"/>
      <c r="MJ59" s="125"/>
      <c r="MK59" s="125"/>
      <c r="ML59" s="125"/>
      <c r="MM59" s="125"/>
      <c r="MN59" s="125"/>
      <c r="MO59" s="125"/>
      <c r="MP59" s="125"/>
      <c r="MQ59" s="125"/>
      <c r="MR59" s="125"/>
      <c r="MS59" s="125"/>
      <c r="MT59" s="125"/>
      <c r="MU59" s="125"/>
      <c r="MV59" s="125"/>
      <c r="MW59" s="125"/>
      <c r="MX59" s="125"/>
      <c r="MY59" s="125"/>
      <c r="MZ59" s="125"/>
      <c r="NA59" s="125"/>
      <c r="NB59" s="125"/>
      <c r="NC59" s="125"/>
      <c r="ND59" s="125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148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6">
        <f>データ!$B$11</f>
        <v>41275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>
        <f>データ!$C$11</f>
        <v>41640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>
        <f>データ!$D$11</f>
        <v>42005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>
        <f>データ!$E$11</f>
        <v>42370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>
        <f>データ!$F$11</f>
        <v>42736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6">
        <f>データ!$B$11</f>
        <v>41275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>
        <f>データ!$C$11</f>
        <v>41640</v>
      </c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>
        <f>データ!$D$11</f>
        <v>42005</v>
      </c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>
        <f>データ!$E$11</f>
        <v>42370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>
        <f>データ!$F$11</f>
        <v>42736</v>
      </c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6">
        <f>データ!$B$11</f>
        <v>41275</v>
      </c>
      <c r="JK78" s="126"/>
      <c r="JL78" s="126"/>
      <c r="JM78" s="126"/>
      <c r="JN78" s="126"/>
      <c r="JO78" s="126"/>
      <c r="JP78" s="126"/>
      <c r="JQ78" s="126"/>
      <c r="JR78" s="126"/>
      <c r="JS78" s="126"/>
      <c r="JT78" s="126"/>
      <c r="JU78" s="126"/>
      <c r="JV78" s="126"/>
      <c r="JW78" s="126"/>
      <c r="JX78" s="126"/>
      <c r="JY78" s="126"/>
      <c r="JZ78" s="126"/>
      <c r="KA78" s="126"/>
      <c r="KB78" s="126"/>
      <c r="KC78" s="126">
        <f>データ!$C$11</f>
        <v>41640</v>
      </c>
      <c r="KD78" s="126"/>
      <c r="KE78" s="126"/>
      <c r="KF78" s="126"/>
      <c r="KG78" s="126"/>
      <c r="KH78" s="126"/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データ!$D$11</f>
        <v>42005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/>
      <c r="LK78" s="126"/>
      <c r="LL78" s="126"/>
      <c r="LM78" s="126"/>
      <c r="LN78" s="126"/>
      <c r="LO78" s="126">
        <f>データ!$E$11</f>
        <v>42370</v>
      </c>
      <c r="LP78" s="126"/>
      <c r="LQ78" s="126"/>
      <c r="LR78" s="126"/>
      <c r="LS78" s="126"/>
      <c r="LT78" s="126"/>
      <c r="LU78" s="126"/>
      <c r="LV78" s="126"/>
      <c r="LW78" s="126"/>
      <c r="LX78" s="126"/>
      <c r="LY78" s="126"/>
      <c r="LZ78" s="126"/>
      <c r="MA78" s="126"/>
      <c r="MB78" s="126"/>
      <c r="MC78" s="126"/>
      <c r="MD78" s="126"/>
      <c r="ME78" s="126"/>
      <c r="MF78" s="126"/>
      <c r="MG78" s="126"/>
      <c r="MH78" s="126">
        <f>データ!$F$11</f>
        <v>42736</v>
      </c>
      <c r="MI78" s="126"/>
      <c r="MJ78" s="126"/>
      <c r="MK78" s="126"/>
      <c r="ML78" s="126"/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126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29" t="s">
        <v>37</v>
      </c>
      <c r="K79" s="130"/>
      <c r="L79" s="130"/>
      <c r="M79" s="130"/>
      <c r="N79" s="130"/>
      <c r="O79" s="130"/>
      <c r="P79" s="130"/>
      <c r="Q79" s="130"/>
      <c r="R79" s="130"/>
      <c r="S79" s="130"/>
      <c r="T79" s="131"/>
      <c r="U79" s="132">
        <f>データ!DR7</f>
        <v>27.6</v>
      </c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>
        <f>データ!DS7</f>
        <v>31.1</v>
      </c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>
        <f>データ!DT7</f>
        <v>37</v>
      </c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>
        <f>データ!DU7</f>
        <v>43.3</v>
      </c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>
        <f>データ!DV7</f>
        <v>49.3</v>
      </c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9" t="s">
        <v>37</v>
      </c>
      <c r="EE79" s="130"/>
      <c r="EF79" s="130"/>
      <c r="EG79" s="130"/>
      <c r="EH79" s="130"/>
      <c r="EI79" s="130"/>
      <c r="EJ79" s="130"/>
      <c r="EK79" s="130"/>
      <c r="EL79" s="130"/>
      <c r="EM79" s="130"/>
      <c r="EN79" s="131"/>
      <c r="EO79" s="132">
        <f>データ!EC7</f>
        <v>42.6</v>
      </c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>
        <f>データ!ED7</f>
        <v>47.1</v>
      </c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>
        <f>データ!EE7</f>
        <v>54.5</v>
      </c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>
        <f>データ!EF7</f>
        <v>59.9</v>
      </c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>
        <f>データ!EG7</f>
        <v>65.3</v>
      </c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9" t="s">
        <v>37</v>
      </c>
      <c r="IZ79" s="130"/>
      <c r="JA79" s="130"/>
      <c r="JB79" s="130"/>
      <c r="JC79" s="130"/>
      <c r="JD79" s="130"/>
      <c r="JE79" s="130"/>
      <c r="JF79" s="130"/>
      <c r="JG79" s="130"/>
      <c r="JH79" s="130"/>
      <c r="JI79" s="131"/>
      <c r="JJ79" s="127">
        <f>データ!EN7</f>
        <v>19014353</v>
      </c>
      <c r="JK79" s="127"/>
      <c r="JL79" s="127"/>
      <c r="JM79" s="127"/>
      <c r="JN79" s="127"/>
      <c r="JO79" s="127"/>
      <c r="JP79" s="127"/>
      <c r="JQ79" s="127"/>
      <c r="JR79" s="127"/>
      <c r="JS79" s="127"/>
      <c r="JT79" s="127"/>
      <c r="JU79" s="127"/>
      <c r="JV79" s="127"/>
      <c r="JW79" s="127"/>
      <c r="JX79" s="127"/>
      <c r="JY79" s="127"/>
      <c r="JZ79" s="127"/>
      <c r="KA79" s="127"/>
      <c r="KB79" s="127"/>
      <c r="KC79" s="127">
        <f>データ!EO7</f>
        <v>22129700</v>
      </c>
      <c r="KD79" s="127"/>
      <c r="KE79" s="127"/>
      <c r="KF79" s="127"/>
      <c r="KG79" s="127"/>
      <c r="KH79" s="127"/>
      <c r="KI79" s="127"/>
      <c r="KJ79" s="127"/>
      <c r="KK79" s="127"/>
      <c r="KL79" s="127"/>
      <c r="KM79" s="127"/>
      <c r="KN79" s="127"/>
      <c r="KO79" s="127"/>
      <c r="KP79" s="127"/>
      <c r="KQ79" s="127"/>
      <c r="KR79" s="127"/>
      <c r="KS79" s="127"/>
      <c r="KT79" s="127"/>
      <c r="KU79" s="127"/>
      <c r="KV79" s="127">
        <f>データ!EP7</f>
        <v>23547758</v>
      </c>
      <c r="KW79" s="127"/>
      <c r="KX79" s="127"/>
      <c r="KY79" s="127"/>
      <c r="KZ79" s="127"/>
      <c r="LA79" s="127"/>
      <c r="LB79" s="127"/>
      <c r="LC79" s="127"/>
      <c r="LD79" s="127"/>
      <c r="LE79" s="127"/>
      <c r="LF79" s="127"/>
      <c r="LG79" s="127"/>
      <c r="LH79" s="127"/>
      <c r="LI79" s="127"/>
      <c r="LJ79" s="127"/>
      <c r="LK79" s="127"/>
      <c r="LL79" s="127"/>
      <c r="LM79" s="127"/>
      <c r="LN79" s="127"/>
      <c r="LO79" s="127">
        <f>データ!EQ7</f>
        <v>24602002</v>
      </c>
      <c r="LP79" s="127"/>
      <c r="LQ79" s="127"/>
      <c r="LR79" s="127"/>
      <c r="LS79" s="127"/>
      <c r="LT79" s="127"/>
      <c r="LU79" s="127"/>
      <c r="LV79" s="127"/>
      <c r="LW79" s="127"/>
      <c r="LX79" s="127"/>
      <c r="LY79" s="127"/>
      <c r="LZ79" s="127"/>
      <c r="MA79" s="127"/>
      <c r="MB79" s="127"/>
      <c r="MC79" s="127"/>
      <c r="MD79" s="127"/>
      <c r="ME79" s="127"/>
      <c r="MF79" s="127"/>
      <c r="MG79" s="127"/>
      <c r="MH79" s="127">
        <f>データ!ER7</f>
        <v>25496377</v>
      </c>
      <c r="MI79" s="127"/>
      <c r="MJ79" s="127"/>
      <c r="MK79" s="127"/>
      <c r="ML79" s="127"/>
      <c r="MM79" s="127"/>
      <c r="MN79" s="127"/>
      <c r="MO79" s="127"/>
      <c r="MP79" s="127"/>
      <c r="MQ79" s="127"/>
      <c r="MR79" s="127"/>
      <c r="MS79" s="127"/>
      <c r="MT79" s="127"/>
      <c r="MU79" s="127"/>
      <c r="MV79" s="127"/>
      <c r="MW79" s="127"/>
      <c r="MX79" s="127"/>
      <c r="MY79" s="127"/>
      <c r="MZ79" s="127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29" t="s">
        <v>38</v>
      </c>
      <c r="K80" s="130"/>
      <c r="L80" s="130"/>
      <c r="M80" s="130"/>
      <c r="N80" s="130"/>
      <c r="O80" s="130"/>
      <c r="P80" s="130"/>
      <c r="Q80" s="130"/>
      <c r="R80" s="130"/>
      <c r="S80" s="130"/>
      <c r="T80" s="131"/>
      <c r="U80" s="132">
        <f>データ!DW7</f>
        <v>45.9</v>
      </c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>
        <f>データ!DX7</f>
        <v>50.7</v>
      </c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>
        <f>データ!DY7</f>
        <v>51.3</v>
      </c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>
        <f>データ!DZ7</f>
        <v>51.2</v>
      </c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>
        <f>データ!EA7</f>
        <v>52</v>
      </c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9" t="s">
        <v>38</v>
      </c>
      <c r="EE80" s="130"/>
      <c r="EF80" s="130"/>
      <c r="EG80" s="130"/>
      <c r="EH80" s="130"/>
      <c r="EI80" s="130"/>
      <c r="EJ80" s="130"/>
      <c r="EK80" s="130"/>
      <c r="EL80" s="130"/>
      <c r="EM80" s="130"/>
      <c r="EN80" s="131"/>
      <c r="EO80" s="132">
        <f>データ!EH7</f>
        <v>56.6</v>
      </c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>
        <f>データ!EI7</f>
        <v>62.6</v>
      </c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>
        <f>データ!EJ7</f>
        <v>64.099999999999994</v>
      </c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>
        <f>データ!EK7</f>
        <v>64.3</v>
      </c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>
        <f>データ!EL7</f>
        <v>66</v>
      </c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9" t="s">
        <v>38</v>
      </c>
      <c r="IZ80" s="130"/>
      <c r="JA80" s="130"/>
      <c r="JB80" s="130"/>
      <c r="JC80" s="130"/>
      <c r="JD80" s="130"/>
      <c r="JE80" s="130"/>
      <c r="JF80" s="130"/>
      <c r="JG80" s="130"/>
      <c r="JH80" s="130"/>
      <c r="JI80" s="131"/>
      <c r="JJ80" s="127">
        <f>データ!ES7</f>
        <v>50135188</v>
      </c>
      <c r="JK80" s="127"/>
      <c r="JL80" s="127"/>
      <c r="JM80" s="127"/>
      <c r="JN80" s="127"/>
      <c r="JO80" s="127"/>
      <c r="JP80" s="127"/>
      <c r="JQ80" s="127"/>
      <c r="JR80" s="127"/>
      <c r="JS80" s="127"/>
      <c r="JT80" s="127"/>
      <c r="JU80" s="127"/>
      <c r="JV80" s="127"/>
      <c r="JW80" s="127"/>
      <c r="JX80" s="127"/>
      <c r="JY80" s="127"/>
      <c r="JZ80" s="127"/>
      <c r="KA80" s="127"/>
      <c r="KB80" s="127"/>
      <c r="KC80" s="127">
        <f>データ!ET7</f>
        <v>50543381</v>
      </c>
      <c r="KD80" s="127"/>
      <c r="KE80" s="127"/>
      <c r="KF80" s="127"/>
      <c r="KG80" s="127"/>
      <c r="KH80" s="127"/>
      <c r="KI80" s="127"/>
      <c r="KJ80" s="127"/>
      <c r="KK80" s="127"/>
      <c r="KL80" s="127"/>
      <c r="KM80" s="127"/>
      <c r="KN80" s="127"/>
      <c r="KO80" s="127"/>
      <c r="KP80" s="127"/>
      <c r="KQ80" s="127"/>
      <c r="KR80" s="127"/>
      <c r="KS80" s="127"/>
      <c r="KT80" s="127"/>
      <c r="KU80" s="127"/>
      <c r="KV80" s="127">
        <f>データ!EU7</f>
        <v>51238617</v>
      </c>
      <c r="KW80" s="127"/>
      <c r="KX80" s="127"/>
      <c r="KY80" s="127"/>
      <c r="KZ80" s="127"/>
      <c r="LA80" s="127"/>
      <c r="LB80" s="127"/>
      <c r="LC80" s="127"/>
      <c r="LD80" s="127"/>
      <c r="LE80" s="127"/>
      <c r="LF80" s="127"/>
      <c r="LG80" s="127"/>
      <c r="LH80" s="127"/>
      <c r="LI80" s="127"/>
      <c r="LJ80" s="127"/>
      <c r="LK80" s="127"/>
      <c r="LL80" s="127"/>
      <c r="LM80" s="127"/>
      <c r="LN80" s="127"/>
      <c r="LO80" s="127">
        <f>データ!EV7</f>
        <v>51669762</v>
      </c>
      <c r="LP80" s="127"/>
      <c r="LQ80" s="127"/>
      <c r="LR80" s="127"/>
      <c r="LS80" s="127"/>
      <c r="LT80" s="127"/>
      <c r="LU80" s="127"/>
      <c r="LV80" s="127"/>
      <c r="LW80" s="127"/>
      <c r="LX80" s="127"/>
      <c r="LY80" s="127"/>
      <c r="LZ80" s="127"/>
      <c r="MA80" s="127"/>
      <c r="MB80" s="127"/>
      <c r="MC80" s="127"/>
      <c r="MD80" s="127"/>
      <c r="ME80" s="127"/>
      <c r="MF80" s="127"/>
      <c r="MG80" s="127"/>
      <c r="MH80" s="127">
        <f>データ!EW7</f>
        <v>53351028</v>
      </c>
      <c r="MI80" s="127"/>
      <c r="MJ80" s="127"/>
      <c r="MK80" s="127"/>
      <c r="ML80" s="127"/>
      <c r="MM80" s="127"/>
      <c r="MN80" s="127"/>
      <c r="MO80" s="127"/>
      <c r="MP80" s="127"/>
      <c r="MQ80" s="127"/>
      <c r="MR80" s="127"/>
      <c r="MS80" s="127"/>
      <c r="MT80" s="127"/>
      <c r="MU80" s="127"/>
      <c r="MV80" s="127"/>
      <c r="MW80" s="127"/>
      <c r="MX80" s="127"/>
      <c r="MY80" s="127"/>
      <c r="MZ80" s="127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>
      <c r="A82" s="2"/>
      <c r="B82" s="25"/>
      <c r="C82" s="26"/>
      <c r="D82" s="5"/>
      <c r="E82" s="5"/>
      <c r="F82" s="125" t="s">
        <v>50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28" t="s">
        <v>51</v>
      </c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5" t="s">
        <v>52</v>
      </c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>
      <c r="A83" s="2"/>
      <c r="B83" s="25"/>
      <c r="C83" s="26"/>
      <c r="D83" s="5"/>
      <c r="E83" s="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mfyvdgpe4eyHWO4Z4ES/XthVGYdZQEQ9RHXF7exXg5iK5DERFdWsYzBKFbTKe6hJyfo0QnHRCulUwNe5i6RQxw==" saltValue="VKGlDRo2F6iK1L17zGxeFw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73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8" t="s">
        <v>74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34" t="s">
        <v>75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4" t="s">
        <v>76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 t="s">
        <v>77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3" t="s">
        <v>78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4" t="s">
        <v>79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80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81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8" t="s">
        <v>82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3" t="s">
        <v>83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84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85</v>
      </c>
      <c r="B5" s="60"/>
      <c r="C5" s="60"/>
      <c r="D5" s="60"/>
      <c r="E5" s="60"/>
      <c r="F5" s="60"/>
      <c r="G5" s="60"/>
      <c r="H5" s="61" t="s">
        <v>86</v>
      </c>
      <c r="I5" s="61" t="s">
        <v>87</v>
      </c>
      <c r="J5" s="61" t="s">
        <v>88</v>
      </c>
      <c r="K5" s="61" t="s">
        <v>1</v>
      </c>
      <c r="L5" s="61" t="s">
        <v>2</v>
      </c>
      <c r="M5" s="61" t="s">
        <v>3</v>
      </c>
      <c r="N5" s="61" t="s">
        <v>89</v>
      </c>
      <c r="O5" s="61" t="s">
        <v>5</v>
      </c>
      <c r="P5" s="61" t="s">
        <v>90</v>
      </c>
      <c r="Q5" s="61" t="s">
        <v>91</v>
      </c>
      <c r="R5" s="61" t="s">
        <v>92</v>
      </c>
      <c r="S5" s="61" t="s">
        <v>93</v>
      </c>
      <c r="T5" s="61" t="s">
        <v>94</v>
      </c>
      <c r="U5" s="61" t="s">
        <v>95</v>
      </c>
      <c r="V5" s="61" t="s">
        <v>96</v>
      </c>
      <c r="W5" s="61" t="s">
        <v>97</v>
      </c>
      <c r="X5" s="61" t="s">
        <v>98</v>
      </c>
      <c r="Y5" s="61" t="s">
        <v>99</v>
      </c>
      <c r="Z5" s="61" t="s">
        <v>100</v>
      </c>
      <c r="AA5" s="61" t="s">
        <v>101</v>
      </c>
      <c r="AB5" s="61" t="s">
        <v>102</v>
      </c>
      <c r="AC5" s="61" t="s">
        <v>103</v>
      </c>
      <c r="AD5" s="61" t="s">
        <v>104</v>
      </c>
      <c r="AE5" s="61" t="s">
        <v>105</v>
      </c>
      <c r="AF5" s="61" t="s">
        <v>106</v>
      </c>
      <c r="AG5" s="61" t="s">
        <v>107</v>
      </c>
      <c r="AH5" s="61" t="s">
        <v>108</v>
      </c>
      <c r="AI5" s="61" t="s">
        <v>109</v>
      </c>
      <c r="AJ5" s="61" t="s">
        <v>110</v>
      </c>
      <c r="AK5" s="61" t="s">
        <v>111</v>
      </c>
      <c r="AL5" s="61" t="s">
        <v>112</v>
      </c>
      <c r="AM5" s="61" t="s">
        <v>113</v>
      </c>
      <c r="AN5" s="61" t="s">
        <v>114</v>
      </c>
      <c r="AO5" s="61" t="s">
        <v>115</v>
      </c>
      <c r="AP5" s="61" t="s">
        <v>116</v>
      </c>
      <c r="AQ5" s="61" t="s">
        <v>117</v>
      </c>
      <c r="AR5" s="61" t="s">
        <v>118</v>
      </c>
      <c r="AS5" s="61" t="s">
        <v>108</v>
      </c>
      <c r="AT5" s="61" t="s">
        <v>119</v>
      </c>
      <c r="AU5" s="61" t="s">
        <v>110</v>
      </c>
      <c r="AV5" s="61" t="s">
        <v>120</v>
      </c>
      <c r="AW5" s="61" t="s">
        <v>112</v>
      </c>
      <c r="AX5" s="61" t="s">
        <v>113</v>
      </c>
      <c r="AY5" s="61" t="s">
        <v>114</v>
      </c>
      <c r="AZ5" s="61" t="s">
        <v>115</v>
      </c>
      <c r="BA5" s="61" t="s">
        <v>116</v>
      </c>
      <c r="BB5" s="61" t="s">
        <v>117</v>
      </c>
      <c r="BC5" s="61" t="s">
        <v>118</v>
      </c>
      <c r="BD5" s="61" t="s">
        <v>108</v>
      </c>
      <c r="BE5" s="61" t="s">
        <v>119</v>
      </c>
      <c r="BF5" s="61" t="s">
        <v>110</v>
      </c>
      <c r="BG5" s="61" t="s">
        <v>120</v>
      </c>
      <c r="BH5" s="61" t="s">
        <v>112</v>
      </c>
      <c r="BI5" s="61" t="s">
        <v>113</v>
      </c>
      <c r="BJ5" s="61" t="s">
        <v>114</v>
      </c>
      <c r="BK5" s="61" t="s">
        <v>115</v>
      </c>
      <c r="BL5" s="61" t="s">
        <v>116</v>
      </c>
      <c r="BM5" s="61" t="s">
        <v>117</v>
      </c>
      <c r="BN5" s="61" t="s">
        <v>118</v>
      </c>
      <c r="BO5" s="61" t="s">
        <v>108</v>
      </c>
      <c r="BP5" s="61" t="s">
        <v>119</v>
      </c>
      <c r="BQ5" s="61" t="s">
        <v>110</v>
      </c>
      <c r="BR5" s="61" t="s">
        <v>120</v>
      </c>
      <c r="BS5" s="61" t="s">
        <v>112</v>
      </c>
      <c r="BT5" s="61" t="s">
        <v>113</v>
      </c>
      <c r="BU5" s="61" t="s">
        <v>114</v>
      </c>
      <c r="BV5" s="61" t="s">
        <v>115</v>
      </c>
      <c r="BW5" s="61" t="s">
        <v>116</v>
      </c>
      <c r="BX5" s="61" t="s">
        <v>117</v>
      </c>
      <c r="BY5" s="61" t="s">
        <v>118</v>
      </c>
      <c r="BZ5" s="61" t="s">
        <v>108</v>
      </c>
      <c r="CA5" s="61" t="s">
        <v>119</v>
      </c>
      <c r="CB5" s="61" t="s">
        <v>110</v>
      </c>
      <c r="CC5" s="61" t="s">
        <v>120</v>
      </c>
      <c r="CD5" s="61" t="s">
        <v>112</v>
      </c>
      <c r="CE5" s="61" t="s">
        <v>113</v>
      </c>
      <c r="CF5" s="61" t="s">
        <v>114</v>
      </c>
      <c r="CG5" s="61" t="s">
        <v>115</v>
      </c>
      <c r="CH5" s="61" t="s">
        <v>116</v>
      </c>
      <c r="CI5" s="61" t="s">
        <v>117</v>
      </c>
      <c r="CJ5" s="61" t="s">
        <v>118</v>
      </c>
      <c r="CK5" s="61" t="s">
        <v>108</v>
      </c>
      <c r="CL5" s="61" t="s">
        <v>119</v>
      </c>
      <c r="CM5" s="61" t="s">
        <v>110</v>
      </c>
      <c r="CN5" s="61" t="s">
        <v>120</v>
      </c>
      <c r="CO5" s="61" t="s">
        <v>112</v>
      </c>
      <c r="CP5" s="61" t="s">
        <v>113</v>
      </c>
      <c r="CQ5" s="61" t="s">
        <v>114</v>
      </c>
      <c r="CR5" s="61" t="s">
        <v>115</v>
      </c>
      <c r="CS5" s="61" t="s">
        <v>116</v>
      </c>
      <c r="CT5" s="61" t="s">
        <v>117</v>
      </c>
      <c r="CU5" s="61" t="s">
        <v>118</v>
      </c>
      <c r="CV5" s="61" t="s">
        <v>121</v>
      </c>
      <c r="CW5" s="61" t="s">
        <v>119</v>
      </c>
      <c r="CX5" s="61" t="s">
        <v>110</v>
      </c>
      <c r="CY5" s="61" t="s">
        <v>120</v>
      </c>
      <c r="CZ5" s="61" t="s">
        <v>112</v>
      </c>
      <c r="DA5" s="61" t="s">
        <v>113</v>
      </c>
      <c r="DB5" s="61" t="s">
        <v>114</v>
      </c>
      <c r="DC5" s="61" t="s">
        <v>115</v>
      </c>
      <c r="DD5" s="61" t="s">
        <v>116</v>
      </c>
      <c r="DE5" s="61" t="s">
        <v>117</v>
      </c>
      <c r="DF5" s="61" t="s">
        <v>118</v>
      </c>
      <c r="DG5" s="61" t="s">
        <v>108</v>
      </c>
      <c r="DH5" s="61" t="s">
        <v>119</v>
      </c>
      <c r="DI5" s="61" t="s">
        <v>110</v>
      </c>
      <c r="DJ5" s="61" t="s">
        <v>120</v>
      </c>
      <c r="DK5" s="61" t="s">
        <v>112</v>
      </c>
      <c r="DL5" s="61" t="s">
        <v>113</v>
      </c>
      <c r="DM5" s="61" t="s">
        <v>114</v>
      </c>
      <c r="DN5" s="61" t="s">
        <v>115</v>
      </c>
      <c r="DO5" s="61" t="s">
        <v>116</v>
      </c>
      <c r="DP5" s="61" t="s">
        <v>117</v>
      </c>
      <c r="DQ5" s="61" t="s">
        <v>118</v>
      </c>
      <c r="DR5" s="61" t="s">
        <v>108</v>
      </c>
      <c r="DS5" s="61" t="s">
        <v>119</v>
      </c>
      <c r="DT5" s="61" t="s">
        <v>110</v>
      </c>
      <c r="DU5" s="61" t="s">
        <v>120</v>
      </c>
      <c r="DV5" s="61" t="s">
        <v>112</v>
      </c>
      <c r="DW5" s="61" t="s">
        <v>113</v>
      </c>
      <c r="DX5" s="61" t="s">
        <v>114</v>
      </c>
      <c r="DY5" s="61" t="s">
        <v>115</v>
      </c>
      <c r="DZ5" s="61" t="s">
        <v>116</v>
      </c>
      <c r="EA5" s="61" t="s">
        <v>117</v>
      </c>
      <c r="EB5" s="61" t="s">
        <v>118</v>
      </c>
      <c r="EC5" s="61" t="s">
        <v>108</v>
      </c>
      <c r="ED5" s="61" t="s">
        <v>119</v>
      </c>
      <c r="EE5" s="61" t="s">
        <v>110</v>
      </c>
      <c r="EF5" s="61" t="s">
        <v>120</v>
      </c>
      <c r="EG5" s="61" t="s">
        <v>112</v>
      </c>
      <c r="EH5" s="61" t="s">
        <v>113</v>
      </c>
      <c r="EI5" s="61" t="s">
        <v>114</v>
      </c>
      <c r="EJ5" s="61" t="s">
        <v>115</v>
      </c>
      <c r="EK5" s="61" t="s">
        <v>116</v>
      </c>
      <c r="EL5" s="61" t="s">
        <v>117</v>
      </c>
      <c r="EM5" s="61" t="s">
        <v>122</v>
      </c>
      <c r="EN5" s="61" t="s">
        <v>108</v>
      </c>
      <c r="EO5" s="61" t="s">
        <v>119</v>
      </c>
      <c r="EP5" s="61" t="s">
        <v>110</v>
      </c>
      <c r="EQ5" s="61" t="s">
        <v>120</v>
      </c>
      <c r="ER5" s="61" t="s">
        <v>112</v>
      </c>
      <c r="ES5" s="61" t="s">
        <v>113</v>
      </c>
      <c r="ET5" s="61" t="s">
        <v>114</v>
      </c>
      <c r="EU5" s="61" t="s">
        <v>115</v>
      </c>
      <c r="EV5" s="61" t="s">
        <v>116</v>
      </c>
      <c r="EW5" s="61" t="s">
        <v>117</v>
      </c>
      <c r="EX5" s="61" t="s">
        <v>118</v>
      </c>
    </row>
    <row r="6" spans="1:154" s="66" customFormat="1">
      <c r="A6" s="47" t="s">
        <v>123</v>
      </c>
      <c r="B6" s="62">
        <f>B8</f>
        <v>2017</v>
      </c>
      <c r="C6" s="62">
        <f t="shared" ref="C6:M6" si="2">C8</f>
        <v>357500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5" t="str">
        <f>IF(H8&lt;&gt;I8,H8,"")&amp;IF(I8&lt;&gt;J8,I8,"")&amp;"　"&amp;J8</f>
        <v>山口県地方独立行政法人山口県立病院機構　県立総合医療センター</v>
      </c>
      <c r="I6" s="136"/>
      <c r="J6" s="137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500床以上</v>
      </c>
      <c r="O6" s="62" t="str">
        <f>O8</f>
        <v>非設置</v>
      </c>
      <c r="P6" s="62" t="str">
        <f>P8</f>
        <v>直営</v>
      </c>
      <c r="Q6" s="63">
        <f t="shared" ref="Q6:AG6" si="3">Q8</f>
        <v>30</v>
      </c>
      <c r="R6" s="62" t="str">
        <f t="shared" si="3"/>
        <v>対象</v>
      </c>
      <c r="S6" s="62" t="str">
        <f t="shared" si="3"/>
        <v>ド 透 I 未 訓 ガ</v>
      </c>
      <c r="T6" s="62" t="str">
        <f t="shared" si="3"/>
        <v>救 臨 が 感 へ 災 地</v>
      </c>
      <c r="U6" s="63" t="str">
        <f>U8</f>
        <v>-</v>
      </c>
      <c r="V6" s="63">
        <f>V8</f>
        <v>36764</v>
      </c>
      <c r="W6" s="62" t="str">
        <f>W8</f>
        <v>非該当</v>
      </c>
      <c r="X6" s="62" t="str">
        <f t="shared" si="3"/>
        <v>７：１</v>
      </c>
      <c r="Y6" s="63">
        <f t="shared" si="3"/>
        <v>490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>
        <f t="shared" si="3"/>
        <v>14</v>
      </c>
      <c r="AD6" s="63">
        <f t="shared" si="3"/>
        <v>504</v>
      </c>
      <c r="AE6" s="63">
        <f t="shared" si="3"/>
        <v>490</v>
      </c>
      <c r="AF6" s="63" t="str">
        <f t="shared" si="3"/>
        <v>-</v>
      </c>
      <c r="AG6" s="63">
        <f t="shared" si="3"/>
        <v>490</v>
      </c>
      <c r="AH6" s="64">
        <f>IF(AH8="-",NA(),AH8)</f>
        <v>101.8</v>
      </c>
      <c r="AI6" s="64">
        <f t="shared" ref="AI6:AQ6" si="4">IF(AI8="-",NA(),AI8)</f>
        <v>100.6</v>
      </c>
      <c r="AJ6" s="64">
        <f t="shared" si="4"/>
        <v>98.2</v>
      </c>
      <c r="AK6" s="64">
        <f t="shared" si="4"/>
        <v>101.5</v>
      </c>
      <c r="AL6" s="64">
        <f t="shared" si="4"/>
        <v>99.9</v>
      </c>
      <c r="AM6" s="64">
        <f t="shared" si="4"/>
        <v>101.7</v>
      </c>
      <c r="AN6" s="64">
        <f t="shared" si="4"/>
        <v>101.1</v>
      </c>
      <c r="AO6" s="64">
        <f t="shared" si="4"/>
        <v>100.3</v>
      </c>
      <c r="AP6" s="64">
        <f t="shared" si="4"/>
        <v>99.8</v>
      </c>
      <c r="AQ6" s="64">
        <f t="shared" si="4"/>
        <v>100.1</v>
      </c>
      <c r="AR6" s="64" t="str">
        <f>IF(AR8="-","【-】","【"&amp;SUBSTITUTE(TEXT(AR8,"#,##0.0"),"-","△")&amp;"】")</f>
        <v>【98.5】</v>
      </c>
      <c r="AS6" s="64">
        <f>IF(AS8="-",NA(),AS8)</f>
        <v>94.1</v>
      </c>
      <c r="AT6" s="64">
        <f t="shared" ref="AT6:BB6" si="5">IF(AT8="-",NA(),AT8)</f>
        <v>92.9</v>
      </c>
      <c r="AU6" s="64">
        <f t="shared" si="5"/>
        <v>90.4</v>
      </c>
      <c r="AV6" s="64">
        <f t="shared" si="5"/>
        <v>94.7</v>
      </c>
      <c r="AW6" s="64">
        <f t="shared" si="5"/>
        <v>93.7</v>
      </c>
      <c r="AX6" s="64">
        <f t="shared" si="5"/>
        <v>96</v>
      </c>
      <c r="AY6" s="64">
        <f t="shared" si="5"/>
        <v>94.6</v>
      </c>
      <c r="AZ6" s="64">
        <f t="shared" si="5"/>
        <v>94.4</v>
      </c>
      <c r="BA6" s="64">
        <f t="shared" si="5"/>
        <v>93.6</v>
      </c>
      <c r="BB6" s="64">
        <f t="shared" si="5"/>
        <v>94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0</v>
      </c>
      <c r="BF6" s="64">
        <f t="shared" si="6"/>
        <v>2</v>
      </c>
      <c r="BG6" s="64">
        <f t="shared" si="6"/>
        <v>0</v>
      </c>
      <c r="BH6" s="64">
        <f t="shared" si="6"/>
        <v>0</v>
      </c>
      <c r="BI6" s="64">
        <f t="shared" si="6"/>
        <v>41.7</v>
      </c>
      <c r="BJ6" s="64">
        <f t="shared" si="6"/>
        <v>37.700000000000003</v>
      </c>
      <c r="BK6" s="64">
        <f t="shared" si="6"/>
        <v>36.799999999999997</v>
      </c>
      <c r="BL6" s="64">
        <f t="shared" si="6"/>
        <v>33.9</v>
      </c>
      <c r="BM6" s="64">
        <f t="shared" si="6"/>
        <v>34.9</v>
      </c>
      <c r="BN6" s="64" t="str">
        <f>IF(BN8="-","【-】","【"&amp;SUBSTITUTE(TEXT(BN8,"#,##0.0"),"-","△")&amp;"】")</f>
        <v>【64.7】</v>
      </c>
      <c r="BO6" s="64">
        <f>IF(BO8="-",NA(),BO8)</f>
        <v>82.8</v>
      </c>
      <c r="BP6" s="64">
        <f t="shared" ref="BP6:BX6" si="7">IF(BP8="-",NA(),BP8)</f>
        <v>82.8</v>
      </c>
      <c r="BQ6" s="64">
        <f t="shared" si="7"/>
        <v>84.2</v>
      </c>
      <c r="BR6" s="64">
        <f t="shared" si="7"/>
        <v>82.5</v>
      </c>
      <c r="BS6" s="64">
        <f t="shared" si="7"/>
        <v>84.4</v>
      </c>
      <c r="BT6" s="64">
        <f t="shared" si="7"/>
        <v>80.3</v>
      </c>
      <c r="BU6" s="64">
        <f t="shared" si="7"/>
        <v>80.7</v>
      </c>
      <c r="BV6" s="64">
        <f t="shared" si="7"/>
        <v>80.7</v>
      </c>
      <c r="BW6" s="64">
        <f t="shared" si="7"/>
        <v>79.5</v>
      </c>
      <c r="BX6" s="64">
        <f t="shared" si="7"/>
        <v>79.900000000000006</v>
      </c>
      <c r="BY6" s="64" t="str">
        <f>IF(BY8="-","【-】","【"&amp;SUBSTITUTE(TEXT(BY8,"#,##0.0"),"-","△")&amp;"】")</f>
        <v>【74.8】</v>
      </c>
      <c r="BZ6" s="65">
        <f>IF(BZ8="-",NA(),BZ8)</f>
        <v>61707</v>
      </c>
      <c r="CA6" s="65">
        <f t="shared" ref="CA6:CI6" si="8">IF(CA8="-",NA(),CA8)</f>
        <v>63077</v>
      </c>
      <c r="CB6" s="65">
        <f t="shared" si="8"/>
        <v>64547</v>
      </c>
      <c r="CC6" s="65">
        <f t="shared" si="8"/>
        <v>66891</v>
      </c>
      <c r="CD6" s="65">
        <f t="shared" si="8"/>
        <v>66525</v>
      </c>
      <c r="CE6" s="65">
        <f t="shared" si="8"/>
        <v>59159</v>
      </c>
      <c r="CF6" s="65">
        <f t="shared" si="8"/>
        <v>60787</v>
      </c>
      <c r="CG6" s="65">
        <f t="shared" si="8"/>
        <v>62913</v>
      </c>
      <c r="CH6" s="65">
        <f t="shared" si="8"/>
        <v>64765</v>
      </c>
      <c r="CI6" s="65">
        <f t="shared" si="8"/>
        <v>66228</v>
      </c>
      <c r="CJ6" s="64" t="str">
        <f>IF(CJ8="-","【-】","【"&amp;SUBSTITUTE(TEXT(CJ8,"#,##0"),"-","△")&amp;"】")</f>
        <v>【50,718】</v>
      </c>
      <c r="CK6" s="65">
        <f>IF(CK8="-",NA(),CK8)</f>
        <v>11990</v>
      </c>
      <c r="CL6" s="65">
        <f t="shared" ref="CL6:CT6" si="9">IF(CL8="-",NA(),CL8)</f>
        <v>12891</v>
      </c>
      <c r="CM6" s="65">
        <f t="shared" si="9"/>
        <v>14076</v>
      </c>
      <c r="CN6" s="65">
        <f t="shared" si="9"/>
        <v>15331</v>
      </c>
      <c r="CO6" s="65">
        <f t="shared" si="9"/>
        <v>16110</v>
      </c>
      <c r="CP6" s="65">
        <f t="shared" si="9"/>
        <v>14865</v>
      </c>
      <c r="CQ6" s="65">
        <f t="shared" si="9"/>
        <v>15610</v>
      </c>
      <c r="CR6" s="65">
        <f t="shared" si="9"/>
        <v>16993</v>
      </c>
      <c r="CS6" s="65">
        <f t="shared" si="9"/>
        <v>17680</v>
      </c>
      <c r="CT6" s="65">
        <f t="shared" si="9"/>
        <v>18393</v>
      </c>
      <c r="CU6" s="64" t="str">
        <f>IF(CU8="-","【-】","【"&amp;SUBSTITUTE(TEXT(CU8,"#,##0"),"-","△")&amp;"】")</f>
        <v>【14,202】</v>
      </c>
      <c r="CV6" s="64">
        <f>IF(CV8="-",NA(),CV8)</f>
        <v>48.3</v>
      </c>
      <c r="CW6" s="64">
        <f t="shared" ref="CW6:DE6" si="10">IF(CW8="-",NA(),CW8)</f>
        <v>49.4</v>
      </c>
      <c r="CX6" s="64">
        <f t="shared" si="10"/>
        <v>52.1</v>
      </c>
      <c r="CY6" s="64">
        <f t="shared" si="10"/>
        <v>48.9</v>
      </c>
      <c r="CZ6" s="64">
        <f t="shared" si="10"/>
        <v>50.4</v>
      </c>
      <c r="DA6" s="64">
        <f t="shared" si="10"/>
        <v>47.8</v>
      </c>
      <c r="DB6" s="64">
        <f t="shared" si="10"/>
        <v>48.7</v>
      </c>
      <c r="DC6" s="64">
        <f t="shared" si="10"/>
        <v>48.5</v>
      </c>
      <c r="DD6" s="64">
        <f t="shared" si="10"/>
        <v>49.2</v>
      </c>
      <c r="DE6" s="64">
        <f t="shared" si="10"/>
        <v>48.7</v>
      </c>
      <c r="DF6" s="64" t="str">
        <f>IF(DF8="-","【-】","【"&amp;SUBSTITUTE(TEXT(DF8,"#,##0.0"),"-","△")&amp;"】")</f>
        <v>【55.0】</v>
      </c>
      <c r="DG6" s="64">
        <f>IF(DG8="-",NA(),DG8)</f>
        <v>26.4</v>
      </c>
      <c r="DH6" s="64">
        <f t="shared" ref="DH6:DP6" si="11">IF(DH8="-",NA(),DH8)</f>
        <v>25.3</v>
      </c>
      <c r="DI6" s="64">
        <f t="shared" si="11"/>
        <v>25.6</v>
      </c>
      <c r="DJ6" s="64">
        <f t="shared" si="11"/>
        <v>25.9</v>
      </c>
      <c r="DK6" s="64">
        <f t="shared" si="11"/>
        <v>26.6</v>
      </c>
      <c r="DL6" s="64">
        <f t="shared" si="11"/>
        <v>26.2</v>
      </c>
      <c r="DM6" s="64">
        <f t="shared" si="11"/>
        <v>26.3</v>
      </c>
      <c r="DN6" s="64">
        <f t="shared" si="11"/>
        <v>27.5</v>
      </c>
      <c r="DO6" s="64">
        <f t="shared" si="11"/>
        <v>27.4</v>
      </c>
      <c r="DP6" s="64">
        <f t="shared" si="11"/>
        <v>27.8</v>
      </c>
      <c r="DQ6" s="64" t="str">
        <f>IF(DQ8="-","【-】","【"&amp;SUBSTITUTE(TEXT(DQ8,"#,##0.0"),"-","△")&amp;"】")</f>
        <v>【24.3】</v>
      </c>
      <c r="DR6" s="64">
        <f>IF(DR8="-",NA(),DR8)</f>
        <v>27.6</v>
      </c>
      <c r="DS6" s="64">
        <f t="shared" ref="DS6:EA6" si="12">IF(DS8="-",NA(),DS8)</f>
        <v>31.1</v>
      </c>
      <c r="DT6" s="64">
        <f t="shared" si="12"/>
        <v>37</v>
      </c>
      <c r="DU6" s="64">
        <f t="shared" si="12"/>
        <v>43.3</v>
      </c>
      <c r="DV6" s="64">
        <f t="shared" si="12"/>
        <v>49.3</v>
      </c>
      <c r="DW6" s="64">
        <f t="shared" si="12"/>
        <v>45.9</v>
      </c>
      <c r="DX6" s="64">
        <f t="shared" si="12"/>
        <v>50.7</v>
      </c>
      <c r="DY6" s="64">
        <f t="shared" si="12"/>
        <v>51.3</v>
      </c>
      <c r="DZ6" s="64">
        <f t="shared" si="12"/>
        <v>51.2</v>
      </c>
      <c r="EA6" s="64">
        <f t="shared" si="12"/>
        <v>52</v>
      </c>
      <c r="EB6" s="64" t="str">
        <f>IF(EB8="-","【-】","【"&amp;SUBSTITUTE(TEXT(EB8,"#,##0.0"),"-","△")&amp;"】")</f>
        <v>【51.6】</v>
      </c>
      <c r="EC6" s="64">
        <f>IF(EC8="-",NA(),EC8)</f>
        <v>42.6</v>
      </c>
      <c r="ED6" s="64">
        <f t="shared" ref="ED6:EL6" si="13">IF(ED8="-",NA(),ED8)</f>
        <v>47.1</v>
      </c>
      <c r="EE6" s="64">
        <f t="shared" si="13"/>
        <v>54.5</v>
      </c>
      <c r="EF6" s="64">
        <f t="shared" si="13"/>
        <v>59.9</v>
      </c>
      <c r="EG6" s="64">
        <f t="shared" si="13"/>
        <v>65.3</v>
      </c>
      <c r="EH6" s="64">
        <f t="shared" si="13"/>
        <v>56.6</v>
      </c>
      <c r="EI6" s="64">
        <f t="shared" si="13"/>
        <v>62.6</v>
      </c>
      <c r="EJ6" s="64">
        <f t="shared" si="13"/>
        <v>64.099999999999994</v>
      </c>
      <c r="EK6" s="64">
        <f t="shared" si="13"/>
        <v>64.3</v>
      </c>
      <c r="EL6" s="64">
        <f t="shared" si="13"/>
        <v>66</v>
      </c>
      <c r="EM6" s="64" t="str">
        <f>IF(EM8="-","【-】","【"&amp;SUBSTITUTE(TEXT(EM8,"#,##0.0"),"-","△")&amp;"】")</f>
        <v>【67.6】</v>
      </c>
      <c r="EN6" s="65">
        <f>IF(EN8="-",NA(),EN8)</f>
        <v>19014353</v>
      </c>
      <c r="EO6" s="65">
        <f t="shared" ref="EO6:EW6" si="14">IF(EO8="-",NA(),EO8)</f>
        <v>22129700</v>
      </c>
      <c r="EP6" s="65">
        <f t="shared" si="14"/>
        <v>23547758</v>
      </c>
      <c r="EQ6" s="65">
        <f t="shared" si="14"/>
        <v>24602002</v>
      </c>
      <c r="ER6" s="65">
        <f t="shared" si="14"/>
        <v>25496377</v>
      </c>
      <c r="ES6" s="65">
        <f t="shared" si="14"/>
        <v>50135188</v>
      </c>
      <c r="ET6" s="65">
        <f t="shared" si="14"/>
        <v>50543381</v>
      </c>
      <c r="EU6" s="65">
        <f t="shared" si="14"/>
        <v>51238617</v>
      </c>
      <c r="EV6" s="65">
        <f t="shared" si="14"/>
        <v>51669762</v>
      </c>
      <c r="EW6" s="65">
        <f t="shared" si="14"/>
        <v>53351028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124</v>
      </c>
      <c r="B7" s="62">
        <f t="shared" ref="B7:AG7" si="15">B8</f>
        <v>2017</v>
      </c>
      <c r="C7" s="62">
        <f t="shared" si="15"/>
        <v>357500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500床以上</v>
      </c>
      <c r="O7" s="62" t="str">
        <f>O8</f>
        <v>非設置</v>
      </c>
      <c r="P7" s="62" t="str">
        <f>P8</f>
        <v>直営</v>
      </c>
      <c r="Q7" s="63">
        <f t="shared" si="15"/>
        <v>30</v>
      </c>
      <c r="R7" s="62" t="str">
        <f t="shared" si="15"/>
        <v>対象</v>
      </c>
      <c r="S7" s="62" t="str">
        <f t="shared" si="15"/>
        <v>ド 透 I 未 訓 ガ</v>
      </c>
      <c r="T7" s="62" t="str">
        <f t="shared" si="15"/>
        <v>救 臨 が 感 へ 災 地</v>
      </c>
      <c r="U7" s="63" t="str">
        <f>U8</f>
        <v>-</v>
      </c>
      <c r="V7" s="63">
        <f>V8</f>
        <v>36764</v>
      </c>
      <c r="W7" s="62" t="str">
        <f>W8</f>
        <v>非該当</v>
      </c>
      <c r="X7" s="62" t="str">
        <f t="shared" si="15"/>
        <v>７：１</v>
      </c>
      <c r="Y7" s="63">
        <f t="shared" si="15"/>
        <v>490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>
        <f t="shared" si="15"/>
        <v>14</v>
      </c>
      <c r="AD7" s="63">
        <f t="shared" si="15"/>
        <v>504</v>
      </c>
      <c r="AE7" s="63">
        <f t="shared" si="15"/>
        <v>490</v>
      </c>
      <c r="AF7" s="63" t="str">
        <f t="shared" si="15"/>
        <v>-</v>
      </c>
      <c r="AG7" s="63">
        <f t="shared" si="15"/>
        <v>490</v>
      </c>
      <c r="AH7" s="64">
        <f>AH8</f>
        <v>101.8</v>
      </c>
      <c r="AI7" s="64">
        <f t="shared" ref="AI7:AQ7" si="16">AI8</f>
        <v>100.6</v>
      </c>
      <c r="AJ7" s="64">
        <f t="shared" si="16"/>
        <v>98.2</v>
      </c>
      <c r="AK7" s="64">
        <f t="shared" si="16"/>
        <v>101.5</v>
      </c>
      <c r="AL7" s="64">
        <f t="shared" si="16"/>
        <v>99.9</v>
      </c>
      <c r="AM7" s="64">
        <f t="shared" si="16"/>
        <v>101.7</v>
      </c>
      <c r="AN7" s="64">
        <f t="shared" si="16"/>
        <v>101.1</v>
      </c>
      <c r="AO7" s="64">
        <f t="shared" si="16"/>
        <v>100.3</v>
      </c>
      <c r="AP7" s="64">
        <f t="shared" si="16"/>
        <v>99.8</v>
      </c>
      <c r="AQ7" s="64">
        <f t="shared" si="16"/>
        <v>100.1</v>
      </c>
      <c r="AR7" s="64"/>
      <c r="AS7" s="64">
        <f>AS8</f>
        <v>94.1</v>
      </c>
      <c r="AT7" s="64">
        <f t="shared" ref="AT7:BB7" si="17">AT8</f>
        <v>92.9</v>
      </c>
      <c r="AU7" s="64">
        <f t="shared" si="17"/>
        <v>90.4</v>
      </c>
      <c r="AV7" s="64">
        <f t="shared" si="17"/>
        <v>94.7</v>
      </c>
      <c r="AW7" s="64">
        <f t="shared" si="17"/>
        <v>93.7</v>
      </c>
      <c r="AX7" s="64">
        <f t="shared" si="17"/>
        <v>96</v>
      </c>
      <c r="AY7" s="64">
        <f t="shared" si="17"/>
        <v>94.6</v>
      </c>
      <c r="AZ7" s="64">
        <f t="shared" si="17"/>
        <v>94.4</v>
      </c>
      <c r="BA7" s="64">
        <f t="shared" si="17"/>
        <v>93.6</v>
      </c>
      <c r="BB7" s="64">
        <f t="shared" si="17"/>
        <v>94</v>
      </c>
      <c r="BC7" s="64"/>
      <c r="BD7" s="64">
        <f>BD8</f>
        <v>0</v>
      </c>
      <c r="BE7" s="64">
        <f t="shared" ref="BE7:BM7" si="18">BE8</f>
        <v>0</v>
      </c>
      <c r="BF7" s="64">
        <f t="shared" si="18"/>
        <v>2</v>
      </c>
      <c r="BG7" s="64">
        <f t="shared" si="18"/>
        <v>0</v>
      </c>
      <c r="BH7" s="64">
        <f t="shared" si="18"/>
        <v>0</v>
      </c>
      <c r="BI7" s="64">
        <f t="shared" si="18"/>
        <v>41.7</v>
      </c>
      <c r="BJ7" s="64">
        <f t="shared" si="18"/>
        <v>37.700000000000003</v>
      </c>
      <c r="BK7" s="64">
        <f t="shared" si="18"/>
        <v>36.799999999999997</v>
      </c>
      <c r="BL7" s="64">
        <f t="shared" si="18"/>
        <v>33.9</v>
      </c>
      <c r="BM7" s="64">
        <f t="shared" si="18"/>
        <v>34.9</v>
      </c>
      <c r="BN7" s="64"/>
      <c r="BO7" s="64">
        <f>BO8</f>
        <v>82.8</v>
      </c>
      <c r="BP7" s="64">
        <f t="shared" ref="BP7:BX7" si="19">BP8</f>
        <v>82.8</v>
      </c>
      <c r="BQ7" s="64">
        <f t="shared" si="19"/>
        <v>84.2</v>
      </c>
      <c r="BR7" s="64">
        <f t="shared" si="19"/>
        <v>82.5</v>
      </c>
      <c r="BS7" s="64">
        <f t="shared" si="19"/>
        <v>84.4</v>
      </c>
      <c r="BT7" s="64">
        <f t="shared" si="19"/>
        <v>80.3</v>
      </c>
      <c r="BU7" s="64">
        <f t="shared" si="19"/>
        <v>80.7</v>
      </c>
      <c r="BV7" s="64">
        <f t="shared" si="19"/>
        <v>80.7</v>
      </c>
      <c r="BW7" s="64">
        <f t="shared" si="19"/>
        <v>79.5</v>
      </c>
      <c r="BX7" s="64">
        <f t="shared" si="19"/>
        <v>79.900000000000006</v>
      </c>
      <c r="BY7" s="64"/>
      <c r="BZ7" s="65">
        <f>BZ8</f>
        <v>61707</v>
      </c>
      <c r="CA7" s="65">
        <f t="shared" ref="CA7:CI7" si="20">CA8</f>
        <v>63077</v>
      </c>
      <c r="CB7" s="65">
        <f t="shared" si="20"/>
        <v>64547</v>
      </c>
      <c r="CC7" s="65">
        <f t="shared" si="20"/>
        <v>66891</v>
      </c>
      <c r="CD7" s="65">
        <f t="shared" si="20"/>
        <v>66525</v>
      </c>
      <c r="CE7" s="65">
        <f t="shared" si="20"/>
        <v>59159</v>
      </c>
      <c r="CF7" s="65">
        <f t="shared" si="20"/>
        <v>60787</v>
      </c>
      <c r="CG7" s="65">
        <f t="shared" si="20"/>
        <v>62913</v>
      </c>
      <c r="CH7" s="65">
        <f t="shared" si="20"/>
        <v>64765</v>
      </c>
      <c r="CI7" s="65">
        <f t="shared" si="20"/>
        <v>66228</v>
      </c>
      <c r="CJ7" s="64"/>
      <c r="CK7" s="65">
        <f>CK8</f>
        <v>11990</v>
      </c>
      <c r="CL7" s="65">
        <f t="shared" ref="CL7:CT7" si="21">CL8</f>
        <v>12891</v>
      </c>
      <c r="CM7" s="65">
        <f t="shared" si="21"/>
        <v>14076</v>
      </c>
      <c r="CN7" s="65">
        <f t="shared" si="21"/>
        <v>15331</v>
      </c>
      <c r="CO7" s="65">
        <f t="shared" si="21"/>
        <v>16110</v>
      </c>
      <c r="CP7" s="65">
        <f t="shared" si="21"/>
        <v>14865</v>
      </c>
      <c r="CQ7" s="65">
        <f t="shared" si="21"/>
        <v>15610</v>
      </c>
      <c r="CR7" s="65">
        <f t="shared" si="21"/>
        <v>16993</v>
      </c>
      <c r="CS7" s="65">
        <f t="shared" si="21"/>
        <v>17680</v>
      </c>
      <c r="CT7" s="65">
        <f t="shared" si="21"/>
        <v>18393</v>
      </c>
      <c r="CU7" s="64"/>
      <c r="CV7" s="64">
        <f>CV8</f>
        <v>48.3</v>
      </c>
      <c r="CW7" s="64">
        <f t="shared" ref="CW7:DE7" si="22">CW8</f>
        <v>49.4</v>
      </c>
      <c r="CX7" s="64">
        <f t="shared" si="22"/>
        <v>52.1</v>
      </c>
      <c r="CY7" s="64">
        <f t="shared" si="22"/>
        <v>48.9</v>
      </c>
      <c r="CZ7" s="64">
        <f t="shared" si="22"/>
        <v>50.4</v>
      </c>
      <c r="DA7" s="64">
        <f t="shared" si="22"/>
        <v>47.8</v>
      </c>
      <c r="DB7" s="64">
        <f t="shared" si="22"/>
        <v>48.7</v>
      </c>
      <c r="DC7" s="64">
        <f t="shared" si="22"/>
        <v>48.5</v>
      </c>
      <c r="DD7" s="64">
        <f t="shared" si="22"/>
        <v>49.2</v>
      </c>
      <c r="DE7" s="64">
        <f t="shared" si="22"/>
        <v>48.7</v>
      </c>
      <c r="DF7" s="64"/>
      <c r="DG7" s="64">
        <f>DG8</f>
        <v>26.4</v>
      </c>
      <c r="DH7" s="64">
        <f t="shared" ref="DH7:DP7" si="23">DH8</f>
        <v>25.3</v>
      </c>
      <c r="DI7" s="64">
        <f t="shared" si="23"/>
        <v>25.6</v>
      </c>
      <c r="DJ7" s="64">
        <f t="shared" si="23"/>
        <v>25.9</v>
      </c>
      <c r="DK7" s="64">
        <f t="shared" si="23"/>
        <v>26.6</v>
      </c>
      <c r="DL7" s="64">
        <f t="shared" si="23"/>
        <v>26.2</v>
      </c>
      <c r="DM7" s="64">
        <f t="shared" si="23"/>
        <v>26.3</v>
      </c>
      <c r="DN7" s="64">
        <f t="shared" si="23"/>
        <v>27.5</v>
      </c>
      <c r="DO7" s="64">
        <f t="shared" si="23"/>
        <v>27.4</v>
      </c>
      <c r="DP7" s="64">
        <f t="shared" si="23"/>
        <v>27.8</v>
      </c>
      <c r="DQ7" s="64"/>
      <c r="DR7" s="64">
        <f>DR8</f>
        <v>27.6</v>
      </c>
      <c r="DS7" s="64">
        <f t="shared" ref="DS7:EA7" si="24">DS8</f>
        <v>31.1</v>
      </c>
      <c r="DT7" s="64">
        <f t="shared" si="24"/>
        <v>37</v>
      </c>
      <c r="DU7" s="64">
        <f t="shared" si="24"/>
        <v>43.3</v>
      </c>
      <c r="DV7" s="64">
        <f t="shared" si="24"/>
        <v>49.3</v>
      </c>
      <c r="DW7" s="64">
        <f t="shared" si="24"/>
        <v>45.9</v>
      </c>
      <c r="DX7" s="64">
        <f t="shared" si="24"/>
        <v>50.7</v>
      </c>
      <c r="DY7" s="64">
        <f t="shared" si="24"/>
        <v>51.3</v>
      </c>
      <c r="DZ7" s="64">
        <f t="shared" si="24"/>
        <v>51.2</v>
      </c>
      <c r="EA7" s="64">
        <f t="shared" si="24"/>
        <v>52</v>
      </c>
      <c r="EB7" s="64"/>
      <c r="EC7" s="64">
        <f>EC8</f>
        <v>42.6</v>
      </c>
      <c r="ED7" s="64">
        <f t="shared" ref="ED7:EL7" si="25">ED8</f>
        <v>47.1</v>
      </c>
      <c r="EE7" s="64">
        <f t="shared" si="25"/>
        <v>54.5</v>
      </c>
      <c r="EF7" s="64">
        <f t="shared" si="25"/>
        <v>59.9</v>
      </c>
      <c r="EG7" s="64">
        <f t="shared" si="25"/>
        <v>65.3</v>
      </c>
      <c r="EH7" s="64">
        <f t="shared" si="25"/>
        <v>56.6</v>
      </c>
      <c r="EI7" s="64">
        <f t="shared" si="25"/>
        <v>62.6</v>
      </c>
      <c r="EJ7" s="64">
        <f t="shared" si="25"/>
        <v>64.099999999999994</v>
      </c>
      <c r="EK7" s="64">
        <f t="shared" si="25"/>
        <v>64.3</v>
      </c>
      <c r="EL7" s="64">
        <f t="shared" si="25"/>
        <v>66</v>
      </c>
      <c r="EM7" s="64"/>
      <c r="EN7" s="65">
        <f>EN8</f>
        <v>19014353</v>
      </c>
      <c r="EO7" s="65">
        <f t="shared" ref="EO7:EW7" si="26">EO8</f>
        <v>22129700</v>
      </c>
      <c r="EP7" s="65">
        <f t="shared" si="26"/>
        <v>23547758</v>
      </c>
      <c r="EQ7" s="65">
        <f t="shared" si="26"/>
        <v>24602002</v>
      </c>
      <c r="ER7" s="65">
        <f t="shared" si="26"/>
        <v>25496377</v>
      </c>
      <c r="ES7" s="65">
        <f t="shared" si="26"/>
        <v>50135188</v>
      </c>
      <c r="ET7" s="65">
        <f t="shared" si="26"/>
        <v>50543381</v>
      </c>
      <c r="EU7" s="65">
        <f t="shared" si="26"/>
        <v>51238617</v>
      </c>
      <c r="EV7" s="65">
        <f t="shared" si="26"/>
        <v>51669762</v>
      </c>
      <c r="EW7" s="65">
        <f t="shared" si="26"/>
        <v>53351028</v>
      </c>
      <c r="EX7" s="65"/>
    </row>
    <row r="8" spans="1:154" s="66" customFormat="1">
      <c r="A8" s="47"/>
      <c r="B8" s="67">
        <v>2017</v>
      </c>
      <c r="C8" s="67">
        <v>357500</v>
      </c>
      <c r="D8" s="67">
        <v>46</v>
      </c>
      <c r="E8" s="67">
        <v>6</v>
      </c>
      <c r="F8" s="67">
        <v>0</v>
      </c>
      <c r="G8" s="67">
        <v>1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7" t="s">
        <v>132</v>
      </c>
      <c r="P8" s="67" t="s">
        <v>133</v>
      </c>
      <c r="Q8" s="68">
        <v>30</v>
      </c>
      <c r="R8" s="67" t="s">
        <v>134</v>
      </c>
      <c r="S8" s="67" t="s">
        <v>135</v>
      </c>
      <c r="T8" s="67" t="s">
        <v>136</v>
      </c>
      <c r="U8" s="68" t="s">
        <v>137</v>
      </c>
      <c r="V8" s="68">
        <v>36764</v>
      </c>
      <c r="W8" s="67" t="s">
        <v>138</v>
      </c>
      <c r="X8" s="69" t="s">
        <v>139</v>
      </c>
      <c r="Y8" s="68">
        <v>490</v>
      </c>
      <c r="Z8" s="68" t="s">
        <v>137</v>
      </c>
      <c r="AA8" s="68" t="s">
        <v>137</v>
      </c>
      <c r="AB8" s="68" t="s">
        <v>137</v>
      </c>
      <c r="AC8" s="68">
        <v>14</v>
      </c>
      <c r="AD8" s="68">
        <v>504</v>
      </c>
      <c r="AE8" s="68">
        <v>490</v>
      </c>
      <c r="AF8" s="68" t="s">
        <v>137</v>
      </c>
      <c r="AG8" s="68">
        <v>490</v>
      </c>
      <c r="AH8" s="70">
        <v>101.8</v>
      </c>
      <c r="AI8" s="70">
        <v>100.6</v>
      </c>
      <c r="AJ8" s="70">
        <v>98.2</v>
      </c>
      <c r="AK8" s="70">
        <v>101.5</v>
      </c>
      <c r="AL8" s="70">
        <v>99.9</v>
      </c>
      <c r="AM8" s="70">
        <v>101.7</v>
      </c>
      <c r="AN8" s="70">
        <v>101.1</v>
      </c>
      <c r="AO8" s="70">
        <v>100.3</v>
      </c>
      <c r="AP8" s="70">
        <v>99.8</v>
      </c>
      <c r="AQ8" s="70">
        <v>100.1</v>
      </c>
      <c r="AR8" s="70">
        <v>98.5</v>
      </c>
      <c r="AS8" s="70">
        <v>94.1</v>
      </c>
      <c r="AT8" s="70">
        <v>92.9</v>
      </c>
      <c r="AU8" s="70">
        <v>90.4</v>
      </c>
      <c r="AV8" s="70">
        <v>94.7</v>
      </c>
      <c r="AW8" s="70">
        <v>93.7</v>
      </c>
      <c r="AX8" s="70">
        <v>96</v>
      </c>
      <c r="AY8" s="70">
        <v>94.6</v>
      </c>
      <c r="AZ8" s="70">
        <v>94.4</v>
      </c>
      <c r="BA8" s="70">
        <v>93.6</v>
      </c>
      <c r="BB8" s="70">
        <v>94</v>
      </c>
      <c r="BC8" s="70">
        <v>89.7</v>
      </c>
      <c r="BD8" s="71">
        <v>0</v>
      </c>
      <c r="BE8" s="71">
        <v>0</v>
      </c>
      <c r="BF8" s="71">
        <v>2</v>
      </c>
      <c r="BG8" s="71">
        <v>0</v>
      </c>
      <c r="BH8" s="71">
        <v>0</v>
      </c>
      <c r="BI8" s="71">
        <v>41.7</v>
      </c>
      <c r="BJ8" s="71">
        <v>37.700000000000003</v>
      </c>
      <c r="BK8" s="71">
        <v>36.799999999999997</v>
      </c>
      <c r="BL8" s="71">
        <v>33.9</v>
      </c>
      <c r="BM8" s="71">
        <v>34.9</v>
      </c>
      <c r="BN8" s="71">
        <v>64.7</v>
      </c>
      <c r="BO8" s="70">
        <v>82.8</v>
      </c>
      <c r="BP8" s="70">
        <v>82.8</v>
      </c>
      <c r="BQ8" s="70">
        <v>84.2</v>
      </c>
      <c r="BR8" s="70">
        <v>82.5</v>
      </c>
      <c r="BS8" s="70">
        <v>84.4</v>
      </c>
      <c r="BT8" s="70">
        <v>80.3</v>
      </c>
      <c r="BU8" s="70">
        <v>80.7</v>
      </c>
      <c r="BV8" s="70">
        <v>80.7</v>
      </c>
      <c r="BW8" s="70">
        <v>79.5</v>
      </c>
      <c r="BX8" s="70">
        <v>79.900000000000006</v>
      </c>
      <c r="BY8" s="70">
        <v>74.8</v>
      </c>
      <c r="BZ8" s="71">
        <v>61707</v>
      </c>
      <c r="CA8" s="71">
        <v>63077</v>
      </c>
      <c r="CB8" s="71">
        <v>64547</v>
      </c>
      <c r="CC8" s="71">
        <v>66891</v>
      </c>
      <c r="CD8" s="71">
        <v>66525</v>
      </c>
      <c r="CE8" s="71">
        <v>59159</v>
      </c>
      <c r="CF8" s="71">
        <v>60787</v>
      </c>
      <c r="CG8" s="71">
        <v>62913</v>
      </c>
      <c r="CH8" s="71">
        <v>64765</v>
      </c>
      <c r="CI8" s="71">
        <v>66228</v>
      </c>
      <c r="CJ8" s="70">
        <v>50718</v>
      </c>
      <c r="CK8" s="71">
        <v>11990</v>
      </c>
      <c r="CL8" s="71">
        <v>12891</v>
      </c>
      <c r="CM8" s="71">
        <v>14076</v>
      </c>
      <c r="CN8" s="71">
        <v>15331</v>
      </c>
      <c r="CO8" s="71">
        <v>16110</v>
      </c>
      <c r="CP8" s="71">
        <v>14865</v>
      </c>
      <c r="CQ8" s="71">
        <v>15610</v>
      </c>
      <c r="CR8" s="71">
        <v>16993</v>
      </c>
      <c r="CS8" s="71">
        <v>17680</v>
      </c>
      <c r="CT8" s="71">
        <v>18393</v>
      </c>
      <c r="CU8" s="70">
        <v>14202</v>
      </c>
      <c r="CV8" s="71">
        <v>48.3</v>
      </c>
      <c r="CW8" s="71">
        <v>49.4</v>
      </c>
      <c r="CX8" s="71">
        <v>52.1</v>
      </c>
      <c r="CY8" s="71">
        <v>48.9</v>
      </c>
      <c r="CZ8" s="71">
        <v>50.4</v>
      </c>
      <c r="DA8" s="71">
        <v>47.8</v>
      </c>
      <c r="DB8" s="71">
        <v>48.7</v>
      </c>
      <c r="DC8" s="71">
        <v>48.5</v>
      </c>
      <c r="DD8" s="71">
        <v>49.2</v>
      </c>
      <c r="DE8" s="71">
        <v>48.7</v>
      </c>
      <c r="DF8" s="71">
        <v>55</v>
      </c>
      <c r="DG8" s="71">
        <v>26.4</v>
      </c>
      <c r="DH8" s="71">
        <v>25.3</v>
      </c>
      <c r="DI8" s="71">
        <v>25.6</v>
      </c>
      <c r="DJ8" s="71">
        <v>25.9</v>
      </c>
      <c r="DK8" s="71">
        <v>26.6</v>
      </c>
      <c r="DL8" s="71">
        <v>26.2</v>
      </c>
      <c r="DM8" s="71">
        <v>26.3</v>
      </c>
      <c r="DN8" s="71">
        <v>27.5</v>
      </c>
      <c r="DO8" s="71">
        <v>27.4</v>
      </c>
      <c r="DP8" s="71">
        <v>27.8</v>
      </c>
      <c r="DQ8" s="71">
        <v>24.3</v>
      </c>
      <c r="DR8" s="70">
        <v>27.6</v>
      </c>
      <c r="DS8" s="70">
        <v>31.1</v>
      </c>
      <c r="DT8" s="70">
        <v>37</v>
      </c>
      <c r="DU8" s="70">
        <v>43.3</v>
      </c>
      <c r="DV8" s="70">
        <v>49.3</v>
      </c>
      <c r="DW8" s="70">
        <v>45.9</v>
      </c>
      <c r="DX8" s="70">
        <v>50.7</v>
      </c>
      <c r="DY8" s="70">
        <v>51.3</v>
      </c>
      <c r="DZ8" s="70">
        <v>51.2</v>
      </c>
      <c r="EA8" s="70">
        <v>52</v>
      </c>
      <c r="EB8" s="70">
        <v>51.6</v>
      </c>
      <c r="EC8" s="70">
        <v>42.6</v>
      </c>
      <c r="ED8" s="70">
        <v>47.1</v>
      </c>
      <c r="EE8" s="70">
        <v>54.5</v>
      </c>
      <c r="EF8" s="70">
        <v>59.9</v>
      </c>
      <c r="EG8" s="70">
        <v>65.3</v>
      </c>
      <c r="EH8" s="70">
        <v>56.6</v>
      </c>
      <c r="EI8" s="70">
        <v>62.6</v>
      </c>
      <c r="EJ8" s="70">
        <v>64.099999999999994</v>
      </c>
      <c r="EK8" s="70">
        <v>64.3</v>
      </c>
      <c r="EL8" s="70">
        <v>66</v>
      </c>
      <c r="EM8" s="70">
        <v>67.599999999999994</v>
      </c>
      <c r="EN8" s="71">
        <v>19014353</v>
      </c>
      <c r="EO8" s="71">
        <v>22129700</v>
      </c>
      <c r="EP8" s="71">
        <v>23547758</v>
      </c>
      <c r="EQ8" s="71">
        <v>24602002</v>
      </c>
      <c r="ER8" s="71">
        <v>25496377</v>
      </c>
      <c r="ES8" s="71">
        <v>50135188</v>
      </c>
      <c r="ET8" s="71">
        <v>50543381</v>
      </c>
      <c r="EU8" s="71">
        <v>51238617</v>
      </c>
      <c r="EV8" s="71">
        <v>51669762</v>
      </c>
      <c r="EW8" s="71">
        <v>53351028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140</v>
      </c>
      <c r="C10" s="76" t="s">
        <v>141</v>
      </c>
      <c r="D10" s="76" t="s">
        <v>142</v>
      </c>
      <c r="E10" s="76" t="s">
        <v>143</v>
      </c>
      <c r="F10" s="76" t="s">
        <v>144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145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2019-01-24T07:09:45Z</cp:lastPrinted>
  <dcterms:created xsi:type="dcterms:W3CDTF">2018-12-07T10:48:12Z</dcterms:created>
  <dcterms:modified xsi:type="dcterms:W3CDTF">2019-01-30T02:49:09Z</dcterms:modified>
</cp:coreProperties>
</file>