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35山口　〇\"/>
    </mc:Choice>
  </mc:AlternateContent>
  <workbookProtection workbookAlgorithmName="SHA-512" workbookHashValue="z43qNCou9u+xTdOT5P1XPOmrgQvy113rumFRUrpF4ciePzk9nyrNpJsZl+mhLEvdlJ9NvFoO/jlLaJKt5Y06rw==" workbookSaltValue="BCUgCR9DIIo9nVlXztW5/g==" workbookSpinCount="100000" lockStructure="1"/>
  <bookViews>
    <workbookView xWindow="0" yWindow="0" windowWidth="23040" windowHeight="9408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MH80" i="4" s="1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GT79" i="4" s="1"/>
  <c r="EE7" i="5"/>
  <c r="GA79" i="4" s="1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AN79" i="4" s="1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IK55" i="4" s="1"/>
  <c r="CX7" i="5"/>
  <c r="CW7" i="5"/>
  <c r="HG55" i="4" s="1"/>
  <c r="CV7" i="5"/>
  <c r="GR55" i="4" s="1"/>
  <c r="CT7" i="5"/>
  <c r="FL56" i="4" s="1"/>
  <c r="CS7" i="5"/>
  <c r="CR7" i="5"/>
  <c r="CQ7" i="5"/>
  <c r="DS56" i="4" s="1"/>
  <c r="CP7" i="5"/>
  <c r="DD56" i="4" s="1"/>
  <c r="CO7" i="5"/>
  <c r="CN7" i="5"/>
  <c r="EW55" i="4" s="1"/>
  <c r="CM7" i="5"/>
  <c r="CL7" i="5"/>
  <c r="DS55" i="4" s="1"/>
  <c r="CK7" i="5"/>
  <c r="CI7" i="5"/>
  <c r="BX56" i="4" s="1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IK33" i="4" s="1"/>
  <c r="BF7" i="5"/>
  <c r="BE7" i="5"/>
  <c r="HG33" i="4" s="1"/>
  <c r="BD7" i="5"/>
  <c r="GR33" i="4" s="1"/>
  <c r="BB7" i="5"/>
  <c r="FL34" i="4" s="1"/>
  <c r="BA7" i="5"/>
  <c r="AZ7" i="5"/>
  <c r="AY7" i="5"/>
  <c r="DS34" i="4" s="1"/>
  <c r="AX7" i="5"/>
  <c r="DD34" i="4" s="1"/>
  <c r="AW7" i="5"/>
  <c r="AV7" i="5"/>
  <c r="EW33" i="4" s="1"/>
  <c r="AU7" i="5"/>
  <c r="AT7" i="5"/>
  <c r="DS33" i="4" s="1"/>
  <c r="AS7" i="5"/>
  <c r="AQ7" i="5"/>
  <c r="BX34" i="4" s="1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JW12" i="4" s="1"/>
  <c r="AE6" i="5"/>
  <c r="ID12" i="4" s="1"/>
  <c r="AD6" i="5"/>
  <c r="AC6" i="5"/>
  <c r="AB6" i="5"/>
  <c r="ID10" i="4" s="1"/>
  <c r="AA6" i="5"/>
  <c r="Z6" i="5"/>
  <c r="Y6" i="5"/>
  <c r="X6" i="5"/>
  <c r="W6" i="5"/>
  <c r="CN12" i="4" s="1"/>
  <c r="V6" i="5"/>
  <c r="U6" i="5"/>
  <c r="B12" i="4" s="1"/>
  <c r="T6" i="5"/>
  <c r="S6" i="5"/>
  <c r="R6" i="5"/>
  <c r="Q6" i="5"/>
  <c r="P6" i="5"/>
  <c r="O6" i="5"/>
  <c r="N6" i="5"/>
  <c r="M6" i="5"/>
  <c r="CN8" i="4" s="1"/>
  <c r="L6" i="5"/>
  <c r="AU8" i="4" s="1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F90" i="4"/>
  <c r="E90" i="4"/>
  <c r="D90" i="4"/>
  <c r="B9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EO79" i="4"/>
  <c r="CS79" i="4"/>
  <c r="BG79" i="4"/>
  <c r="U79" i="4"/>
  <c r="LY56" i="4"/>
  <c r="LJ56" i="4"/>
  <c r="KU56" i="4"/>
  <c r="IZ56" i="4"/>
  <c r="IK56" i="4"/>
  <c r="HV56" i="4"/>
  <c r="HG56" i="4"/>
  <c r="GR56" i="4"/>
  <c r="EW56" i="4"/>
  <c r="EH56" i="4"/>
  <c r="BI56" i="4"/>
  <c r="AE56" i="4"/>
  <c r="P56" i="4"/>
  <c r="MN55" i="4"/>
  <c r="LY55" i="4"/>
  <c r="LJ55" i="4"/>
  <c r="KU55" i="4"/>
  <c r="KF55" i="4"/>
  <c r="HV55" i="4"/>
  <c r="FL55" i="4"/>
  <c r="EH55" i="4"/>
  <c r="DD55" i="4"/>
  <c r="BX55" i="4"/>
  <c r="AT55" i="4"/>
  <c r="AE55" i="4"/>
  <c r="P55" i="4"/>
  <c r="LY34" i="4"/>
  <c r="LJ34" i="4"/>
  <c r="KU34" i="4"/>
  <c r="IZ34" i="4"/>
  <c r="IK34" i="4"/>
  <c r="HV34" i="4"/>
  <c r="HG34" i="4"/>
  <c r="GR34" i="4"/>
  <c r="EW34" i="4"/>
  <c r="EH34" i="4"/>
  <c r="BI34" i="4"/>
  <c r="AE34" i="4"/>
  <c r="P34" i="4"/>
  <c r="MN33" i="4"/>
  <c r="LY33" i="4"/>
  <c r="LJ33" i="4"/>
  <c r="KU33" i="4"/>
  <c r="KF33" i="4"/>
  <c r="HV33" i="4"/>
  <c r="FL33" i="4"/>
  <c r="EH33" i="4"/>
  <c r="DD33" i="4"/>
  <c r="BX33" i="4"/>
  <c r="AT33" i="4"/>
  <c r="AE33" i="4"/>
  <c r="P33" i="4"/>
  <c r="EG12" i="4"/>
  <c r="AU12" i="4"/>
  <c r="LP10" i="4"/>
  <c r="JW10" i="4"/>
  <c r="FZ10" i="4"/>
  <c r="EG10" i="4"/>
  <c r="CN10" i="4"/>
  <c r="AU10" i="4"/>
  <c r="B10" i="4"/>
  <c r="LP8" i="4"/>
  <c r="JW8" i="4"/>
  <c r="ID8" i="4"/>
  <c r="EG8" i="4"/>
  <c r="B6" i="4"/>
  <c r="C11" i="5" l="1"/>
  <c r="MN54" i="4"/>
  <c r="MN32" i="4"/>
  <c r="FL32" i="4"/>
  <c r="BX54" i="4"/>
  <c r="MH78" i="4"/>
  <c r="IZ54" i="4"/>
  <c r="IZ32" i="4"/>
  <c r="HM78" i="4"/>
  <c r="FL54" i="4"/>
  <c r="CS78" i="4"/>
  <c r="BX32" i="4"/>
  <c r="AE54" i="4"/>
  <c r="D11" i="5"/>
  <c r="DS32" i="4"/>
  <c r="DS54" i="4"/>
  <c r="FH78" i="4"/>
  <c r="E11" i="5"/>
  <c r="AE32" i="4"/>
  <c r="AN78" i="4"/>
  <c r="HG32" i="4"/>
  <c r="HG54" i="4"/>
  <c r="B11" i="5"/>
  <c r="KC78" i="4" l="1"/>
  <c r="KU54" i="4"/>
  <c r="KU32" i="4"/>
  <c r="BZ78" i="4"/>
  <c r="BI54" i="4"/>
  <c r="BI32" i="4"/>
  <c r="LO78" i="4"/>
  <c r="GT78" i="4"/>
  <c r="EW32" i="4"/>
  <c r="LY54" i="4"/>
  <c r="LY32" i="4"/>
  <c r="IK54" i="4"/>
  <c r="IK32" i="4"/>
  <c r="EW54" i="4"/>
  <c r="KF54" i="4"/>
  <c r="KF32" i="4"/>
  <c r="EO78" i="4"/>
  <c r="DD54" i="4"/>
  <c r="U78" i="4"/>
  <c r="P32" i="4"/>
  <c r="JJ78" i="4"/>
  <c r="GR54" i="4"/>
  <c r="GR32" i="4"/>
  <c r="DD32" i="4"/>
  <c r="P54" i="4"/>
  <c r="GA78" i="4"/>
  <c r="EH54" i="4"/>
  <c r="EH32" i="4"/>
  <c r="LJ54" i="4"/>
  <c r="LJ32" i="4"/>
  <c r="HV54" i="4"/>
  <c r="BG78" i="4"/>
  <c r="AT54" i="4"/>
  <c r="AT32" i="4"/>
  <c r="KV78" i="4"/>
  <c r="HV32" i="4"/>
</calcChain>
</file>

<file path=xl/sharedStrings.xml><?xml version="1.0" encoding="utf-8"?>
<sst xmlns="http://schemas.openxmlformats.org/spreadsheetml/2006/main" count="291" uniqueCount="157">
  <si>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</si>
  <si>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</si>
  <si>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</si>
  <si>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</si>
  <si>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</si>
  <si>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</si>
  <si>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</si>
  <si>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</si>
  <si>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</si>
  <si>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</si>
  <si>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</si>
  <si>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</si>
  <si>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</si>
  <si>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</si>
  <si>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</si>
  <si>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</si>
  <si>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</si>
  <si>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</si>
  <si>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</si>
  <si>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</si>
  <si>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</si>
  <si>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</si>
  <si>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</si>
  <si>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</si>
  <si>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</si>
  <si>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</si>
  <si>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</si>
  <si>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</si>
  <si>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</si>
  <si>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</si>
  <si>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</si>
  <si>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</si>
  <si>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</si>
  <si>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</si>
  <si>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</si>
  <si>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</si>
  <si>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</si>
  <si>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</si>
  <si>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</si>
  <si>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</si>
  <si>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</si>
  <si>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</si>
  <si>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</si>
  <si>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</si>
  <si>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</si>
  <si>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</si>
  <si>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</si>
  <si>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</si>
  <si>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</si>
  <si>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</si>
  <si>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</si>
  <si>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</si>
  <si>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</si>
  <si>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</si>
  <si>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</si>
  <si>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</si>
  <si>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</si>
  <si>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</si>
  <si>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</si>
  <si>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</si>
  <si>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</si>
  <si>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</si>
  <si>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</si>
  <si>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</si>
  <si>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</si>
  <si>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</si>
  <si>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</si>
  <si>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</si>
  <si>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</si>
  <si>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</si>
  <si>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</si>
  <si>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</si>
  <si>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</si>
  <si>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</si>
  <si>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</si>
  <si>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</si>
  <si>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</si>
  <si>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</si>
  <si>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</si>
  <si>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</si>
  <si>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</si>
  <si>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</si>
  <si>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</si>
  <si>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</si>
  <si>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</si>
  <si>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</si>
  <si>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</si>
  <si>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</si>
  <si>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</si>
  <si>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</si>
  <si>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</si>
  <si>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</si>
  <si>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</si>
  <si>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</si>
  <si>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</si>
  <si>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</si>
  <si>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</si>
  <si>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</si>
  <si>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</si>
  <si>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</si>
  <si>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</si>
  <si>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</si>
  <si>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</si>
  <si>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</si>
  <si>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</si>
  <si>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</si>
  <si>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</si>
  <si>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</si>
  <si>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</si>
  <si>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</si>
  <si>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</si>
  <si>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</si>
  <si>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</si>
  <si>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</si>
  <si>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</si>
  <si>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</si>
  <si>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</si>
  <si>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</si>
  <si>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</si>
  <si>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</si>
  <si>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</si>
  <si>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</si>
  <si>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</si>
  <si>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</si>
  <si>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</si>
  <si>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</si>
  <si>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</si>
  <si>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</si>
  <si>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</si>
  <si>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</si>
  <si>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</si>
  <si>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</si>
  <si>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</si>
  <si>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</si>
  <si>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</si>
  <si>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</si>
  <si>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</si>
  <si>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</si>
  <si>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</si>
  <si>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</si>
  <si>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</si>
  <si>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</si>
  <si>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</si>
  <si>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-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</si>
  <si>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</si>
  <si>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</si>
  <si>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</si>
  <si>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</si>
  <si>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</si>
  <si>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</si>
  <si>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</si>
  <si>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</si>
  <si>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</si>
  <si>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  <phoneticPr fontId="5"/>
  </si>
  <si>
    <t>○有形固定資産減価償却率及び１床当たり有形固定資産は、平均値を下回っているが、機械備品減価償却率は、平成２７年度以降、平均値を上回っている。引き続き、高度な診断、診療に必要な機器等を、計画的に整備する。</t>
    <phoneticPr fontId="5"/>
  </si>
  <si>
    <t>○医業収支比率及び病床利用率は平均値を上回る傾向にある。経常収支比率は、平成２９年度は、100％以上であるが、平成２６年度以降、平均値を下回っている。
○引き続き、第２期中期計画（平成２７年度～平成３０年度）に基づき、効率的で効果的な業務運営に努める。
○施設設備については、施設整備計画及び機器整備計画に基づき、計画的な整備に努める。</t>
    <rPh sb="36" eb="38">
      <t>ヘイセイ</t>
    </rPh>
    <rPh sb="40" eb="42">
      <t>ネンド</t>
    </rPh>
    <rPh sb="48" eb="50">
      <t>イジョウ</t>
    </rPh>
    <rPh sb="68" eb="70">
      <t>シタマワ</t>
    </rPh>
    <phoneticPr fontId="5"/>
  </si>
  <si>
    <t>○経常収支比率は、平成２６年度以降、平均値を下回っている。今後は、減少傾向にある新規入院患者の確保等に努める。
○医業収支比率は、概ね平均値を上回っている。
○病床利用率は、平均値を大きく上回っている。
○入院患者１人１日当たり収益は、平均値を概ね上回っているが、外来患者１人１日当たり収益は、平均値を下回っている。
○平成２６年度以降、職員給与費対医業収益比率、材料費対医業収益比率ともに平均値を下回っている。今後も、収入の確保、費用の節減・適正化に努める。</t>
    <rPh sb="118" eb="121">
      <t>ヘイキンチ</t>
    </rPh>
    <rPh sb="122" eb="123">
      <t>オオム</t>
    </rPh>
    <rPh sb="124" eb="126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</si>
</sst>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93.2</c:v>
                </c:pt>
                <c:pt idx="1">
                  <c:v>93.6</c:v>
                </c:pt>
                <c:pt idx="2">
                  <c:v>93.7</c:v>
                </c:pt>
                <c:pt idx="3">
                  <c:v>90.1</c:v>
                </c:pt>
                <c:pt idx="4">
                  <c:v>87.6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D-4A61-9F07-5369449BE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96056"/>
        <c:axId val="35993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73.599999999999994</c:v>
                </c:pt>
                <c:pt idx="2">
                  <c:v>74.8</c:v>
                </c:pt>
                <c:pt idx="3">
                  <c:v>73.400000000000006</c:v>
                </c:pt>
                <c:pt idx="4">
                  <c:v>72.3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1D-4A61-9F07-5369449BE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96056"/>
        <c:axId val="359939728"/>
      </c:lineChart>
      <c:dateAx>
        <c:axId val="225196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939728"/>
        <c:crosses val="autoZero"/>
        <c:auto val="1"/>
        <c:lblOffset val="100"/>
        <c:baseTimeUnit val="years"/>
      </c:dateAx>
      <c:valAx>
        <c:axId val="35993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196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6207</c:v>
                </c:pt>
                <c:pt idx="1">
                  <c:v>6153</c:v>
                </c:pt>
                <c:pt idx="2">
                  <c:v>6308</c:v>
                </c:pt>
                <c:pt idx="3">
                  <c:v>6717</c:v>
                </c:pt>
                <c:pt idx="4">
                  <c:v>6824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F6-49C6-ADA9-138EF3352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02968"/>
        <c:axId val="3610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8588</c:v>
                </c:pt>
                <c:pt idx="2">
                  <c:v>8536</c:v>
                </c:pt>
                <c:pt idx="3">
                  <c:v>8502</c:v>
                </c:pt>
                <c:pt idx="4">
                  <c:v>8542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F6-49C6-ADA9-138EF3352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02968"/>
        <c:axId val="361003360"/>
      </c:lineChart>
      <c:dateAx>
        <c:axId val="36100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003360"/>
        <c:crosses val="autoZero"/>
        <c:auto val="1"/>
        <c:lblOffset val="100"/>
        <c:baseTimeUnit val="years"/>
      </c:dateAx>
      <c:valAx>
        <c:axId val="36100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1002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21602</c:v>
                </c:pt>
                <c:pt idx="1">
                  <c:v>22074</c:v>
                </c:pt>
                <c:pt idx="2">
                  <c:v>21883</c:v>
                </c:pt>
                <c:pt idx="3">
                  <c:v>22342</c:v>
                </c:pt>
                <c:pt idx="4">
                  <c:v>22578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4D-4D8E-B8D4-489E1A78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04144"/>
        <c:axId val="36100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19795</c:v>
                </c:pt>
                <c:pt idx="2">
                  <c:v>20395</c:v>
                </c:pt>
                <c:pt idx="3">
                  <c:v>20681</c:v>
                </c:pt>
                <c:pt idx="4">
                  <c:v>21037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4D-4D8E-B8D4-489E1A78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04144"/>
        <c:axId val="361004536"/>
      </c:lineChart>
      <c:dateAx>
        <c:axId val="36100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004536"/>
        <c:crosses val="autoZero"/>
        <c:auto val="1"/>
        <c:lblOffset val="100"/>
        <c:baseTimeUnit val="years"/>
      </c:dateAx>
      <c:valAx>
        <c:axId val="36100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100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1.2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39-450A-A751-75CA0F4DA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940512"/>
        <c:axId val="35994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145.30000000000001</c:v>
                </c:pt>
                <c:pt idx="2">
                  <c:v>184.4</c:v>
                </c:pt>
                <c:pt idx="3">
                  <c:v>163.19999999999999</c:v>
                </c:pt>
                <c:pt idx="4">
                  <c:v>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39-450A-A751-75CA0F4DA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40512"/>
        <c:axId val="359940904"/>
      </c:lineChart>
      <c:dateAx>
        <c:axId val="3599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940904"/>
        <c:crosses val="autoZero"/>
        <c:auto val="1"/>
        <c:lblOffset val="100"/>
        <c:baseTimeUnit val="years"/>
      </c:dateAx>
      <c:valAx>
        <c:axId val="35994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940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82.3</c:v>
                </c:pt>
                <c:pt idx="2">
                  <c:v>75.900000000000006</c:v>
                </c:pt>
                <c:pt idx="3">
                  <c:v>79.2</c:v>
                </c:pt>
                <c:pt idx="4">
                  <c:v>79.2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93-4E0E-A458-276BDE2B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941688"/>
        <c:axId val="3599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69.099999999999994</c:v>
                </c:pt>
                <c:pt idx="2">
                  <c:v>69.8</c:v>
                </c:pt>
                <c:pt idx="3">
                  <c:v>69.400000000000006</c:v>
                </c:pt>
                <c:pt idx="4">
                  <c:v>68.900000000000006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93-4E0E-A458-276BDE2B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41688"/>
        <c:axId val="359942080"/>
      </c:lineChart>
      <c:dateAx>
        <c:axId val="359941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942080"/>
        <c:crosses val="autoZero"/>
        <c:auto val="1"/>
        <c:lblOffset val="100"/>
        <c:baseTimeUnit val="years"/>
      </c:dateAx>
      <c:valAx>
        <c:axId val="3599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941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102.5</c:v>
                </c:pt>
                <c:pt idx="1">
                  <c:v>100.4</c:v>
                </c:pt>
                <c:pt idx="2">
                  <c:v>93.5</c:v>
                </c:pt>
                <c:pt idx="3">
                  <c:v>98.8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C8-4CEE-B973-894F3144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152872"/>
        <c:axId val="36015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101.3</c:v>
                </c:pt>
                <c:pt idx="2">
                  <c:v>101.1</c:v>
                </c:pt>
                <c:pt idx="3">
                  <c:v>101.2</c:v>
                </c:pt>
                <c:pt idx="4">
                  <c:v>100.9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C8-4CEE-B973-894F3144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152872"/>
        <c:axId val="360153264"/>
      </c:lineChart>
      <c:dateAx>
        <c:axId val="36015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153264"/>
        <c:crosses val="autoZero"/>
        <c:auto val="1"/>
        <c:lblOffset val="100"/>
        <c:baseTimeUnit val="years"/>
      </c:dateAx>
      <c:valAx>
        <c:axId val="36015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0152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13.9</c:v>
                </c:pt>
                <c:pt idx="1">
                  <c:v>18.5</c:v>
                </c:pt>
                <c:pt idx="2">
                  <c:v>23.3</c:v>
                </c:pt>
                <c:pt idx="3">
                  <c:v>28.1</c:v>
                </c:pt>
                <c:pt idx="4">
                  <c:v>32.799999999999997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A-4235-8A75-CE318842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152480"/>
        <c:axId val="36015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43.7</c:v>
                </c:pt>
                <c:pt idx="2">
                  <c:v>44.3</c:v>
                </c:pt>
                <c:pt idx="3">
                  <c:v>46.7</c:v>
                </c:pt>
                <c:pt idx="4">
                  <c:v>48.4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1A-4235-8A75-CE318842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152480"/>
        <c:axId val="360152088"/>
      </c:lineChart>
      <c:dateAx>
        <c:axId val="36015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152088"/>
        <c:crosses val="autoZero"/>
        <c:auto val="1"/>
        <c:lblOffset val="100"/>
        <c:baseTimeUnit val="years"/>
      </c:dateAx>
      <c:valAx>
        <c:axId val="36015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015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47.6</c:v>
                </c:pt>
                <c:pt idx="1">
                  <c:v>54.4</c:v>
                </c:pt>
                <c:pt idx="2">
                  <c:v>62.9</c:v>
                </c:pt>
                <c:pt idx="3">
                  <c:v>68.2</c:v>
                </c:pt>
                <c:pt idx="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FE-4B2B-9B44-D03965CA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13912"/>
        <c:axId val="36071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59.8</c:v>
                </c:pt>
                <c:pt idx="2">
                  <c:v>61.8</c:v>
                </c:pt>
                <c:pt idx="3">
                  <c:v>66.3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FE-4B2B-9B44-D03965CA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3912"/>
        <c:axId val="360714304"/>
      </c:lineChart>
      <c:dateAx>
        <c:axId val="36071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714304"/>
        <c:crosses val="autoZero"/>
        <c:auto val="1"/>
        <c:lblOffset val="100"/>
        <c:baseTimeUnit val="years"/>
      </c:dateAx>
      <c:valAx>
        <c:axId val="36071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0713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24180356</c:v>
                </c:pt>
                <c:pt idx="1">
                  <c:v>24101922</c:v>
                </c:pt>
                <c:pt idx="2">
                  <c:v>24089933</c:v>
                </c:pt>
                <c:pt idx="3">
                  <c:v>24154839</c:v>
                </c:pt>
                <c:pt idx="4">
                  <c:v>24194622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7-494F-B563-668E7041E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15088"/>
        <c:axId val="360715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24879291</c:v>
                </c:pt>
                <c:pt idx="2">
                  <c:v>26363375</c:v>
                </c:pt>
                <c:pt idx="3">
                  <c:v>26996532</c:v>
                </c:pt>
                <c:pt idx="4">
                  <c:v>27577179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87-494F-B563-668E7041E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5088"/>
        <c:axId val="360715480"/>
      </c:lineChart>
      <c:dateAx>
        <c:axId val="36071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715480"/>
        <c:crosses val="autoZero"/>
        <c:auto val="1"/>
        <c:lblOffset val="100"/>
        <c:baseTimeUnit val="years"/>
      </c:dateAx>
      <c:valAx>
        <c:axId val="360715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071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4.4000000000000004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8-4612-B2F8-1259D66B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16264"/>
        <c:axId val="36071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9</c:v>
                </c:pt>
                <c:pt idx="2">
                  <c:v>8.4</c:v>
                </c:pt>
                <c:pt idx="3">
                  <c:v>8.1</c:v>
                </c:pt>
                <c:pt idx="4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A8-4612-B2F8-1259D66B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6264"/>
        <c:axId val="360716656"/>
      </c:lineChart>
      <c:dateAx>
        <c:axId val="360716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716656"/>
        <c:crosses val="autoZero"/>
        <c:auto val="1"/>
        <c:lblOffset val="100"/>
        <c:baseTimeUnit val="years"/>
      </c:dateAx>
      <c:valAx>
        <c:axId val="36071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0716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63</c:v>
                </c:pt>
                <c:pt idx="1">
                  <c:v>68.400000000000006</c:v>
                </c:pt>
                <c:pt idx="2">
                  <c:v>76</c:v>
                </c:pt>
                <c:pt idx="3">
                  <c:v>70.5</c:v>
                </c:pt>
                <c:pt idx="4">
                  <c:v>69.599999999999994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95-4552-A6C7-D17D848DB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942864"/>
        <c:axId val="36071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84.4</c:v>
                </c:pt>
                <c:pt idx="2">
                  <c:v>84.6</c:v>
                </c:pt>
                <c:pt idx="3">
                  <c:v>85.6</c:v>
                </c:pt>
                <c:pt idx="4">
                  <c:v>86.5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95-4552-A6C7-D17D848DB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42864"/>
        <c:axId val="360717440"/>
      </c:lineChart>
      <c:dateAx>
        <c:axId val="35994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717440"/>
        <c:crosses val="autoZero"/>
        <c:auto val="1"/>
        <c:lblOffset val="100"/>
        <c:baseTimeUnit val="years"/>
      </c:dateAx>
      <c:valAx>
        <c:axId val="36071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94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47" sqref="NJ47:NX48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山口県地方独立行政法人山口県立病院機構　県立こころの医療センター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地方独立行政法人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精神科病院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精神病院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 t="str">
        <f>データ!Y6</f>
        <v>-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1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-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-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臨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>
        <f>データ!AB6</f>
        <v>180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180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 t="str">
        <f>データ!U6</f>
        <v>-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13216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１５：１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 t="str">
        <f>データ!AE6</f>
        <v>-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 t="str">
        <f>データ!AG6</f>
        <v>-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153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156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102.5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100.4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93.5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98.8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100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82.4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82.3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75.900000000000006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79.2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79.2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0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0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7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1.2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93.2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93.6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93.7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90.1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87.6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96.3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101.3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101.1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101.2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100.9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86.6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69.099999999999994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69.8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69.400000000000006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68.900000000000006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121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145.30000000000001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184.4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163.19999999999999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179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73.599999999999994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74.8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73.400000000000006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72.3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154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21602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22074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21883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22342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22578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6207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6153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6308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6717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6824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63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68.400000000000006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76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70.5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69.599999999999994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4.5999999999999996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4.4000000000000004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4.5999999999999996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4.9000000000000004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4.4000000000000004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31585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19795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20395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20681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21037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9437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8588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8536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8502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8542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61.2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84.4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84.6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85.6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86.5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19.3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8.4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8.1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8.1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155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13.9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18.5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23.3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28.1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32.799999999999997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47.6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54.4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62.9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68.2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72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24180356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24101922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24089933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24154839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24194622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48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43.7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44.3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46.7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48.4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63.3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59.8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61.8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66.3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70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34139294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24879291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26363375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26996532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27577179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63</v>
      </c>
      <c r="L89" s="44" t="s">
        <v>64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Iy2q5mQ80fItEHUbse21CUTNIP0XBh5rHuTdCFPFcbc4hiLuPJYvappNR9tAX+LiOke47/TQApEC9B6Fqui/2Q==" saltValue="jB0x92zjsgNxdoiKOJWLCw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65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66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67</v>
      </c>
      <c r="B3" s="48" t="s">
        <v>68</v>
      </c>
      <c r="C3" s="48" t="s">
        <v>69</v>
      </c>
      <c r="D3" s="48" t="s">
        <v>70</v>
      </c>
      <c r="E3" s="48" t="s">
        <v>71</v>
      </c>
      <c r="F3" s="48" t="s">
        <v>72</v>
      </c>
      <c r="G3" s="48" t="s">
        <v>73</v>
      </c>
      <c r="H3" s="49" t="s">
        <v>74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75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76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77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78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79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80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81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82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83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84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85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86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87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88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89</v>
      </c>
      <c r="B5" s="60"/>
      <c r="C5" s="60"/>
      <c r="D5" s="60"/>
      <c r="E5" s="60"/>
      <c r="F5" s="60"/>
      <c r="G5" s="60"/>
      <c r="H5" s="61" t="s">
        <v>90</v>
      </c>
      <c r="I5" s="61" t="s">
        <v>91</v>
      </c>
      <c r="J5" s="61" t="s">
        <v>92</v>
      </c>
      <c r="K5" s="61" t="s">
        <v>1</v>
      </c>
      <c r="L5" s="61" t="s">
        <v>2</v>
      </c>
      <c r="M5" s="61" t="s">
        <v>3</v>
      </c>
      <c r="N5" s="61" t="s">
        <v>93</v>
      </c>
      <c r="O5" s="61" t="s">
        <v>5</v>
      </c>
      <c r="P5" s="61" t="s">
        <v>94</v>
      </c>
      <c r="Q5" s="61" t="s">
        <v>95</v>
      </c>
      <c r="R5" s="61" t="s">
        <v>96</v>
      </c>
      <c r="S5" s="61" t="s">
        <v>97</v>
      </c>
      <c r="T5" s="61" t="s">
        <v>98</v>
      </c>
      <c r="U5" s="61" t="s">
        <v>99</v>
      </c>
      <c r="V5" s="61" t="s">
        <v>100</v>
      </c>
      <c r="W5" s="61" t="s">
        <v>101</v>
      </c>
      <c r="X5" s="61" t="s">
        <v>102</v>
      </c>
      <c r="Y5" s="61" t="s">
        <v>103</v>
      </c>
      <c r="Z5" s="61" t="s">
        <v>104</v>
      </c>
      <c r="AA5" s="61" t="s">
        <v>105</v>
      </c>
      <c r="AB5" s="61" t="s">
        <v>106</v>
      </c>
      <c r="AC5" s="61" t="s">
        <v>107</v>
      </c>
      <c r="AD5" s="61" t="s">
        <v>108</v>
      </c>
      <c r="AE5" s="61" t="s">
        <v>109</v>
      </c>
      <c r="AF5" s="61" t="s">
        <v>110</v>
      </c>
      <c r="AG5" s="61" t="s">
        <v>111</v>
      </c>
      <c r="AH5" s="61" t="s">
        <v>112</v>
      </c>
      <c r="AI5" s="61" t="s">
        <v>113</v>
      </c>
      <c r="AJ5" s="61" t="s">
        <v>114</v>
      </c>
      <c r="AK5" s="61" t="s">
        <v>115</v>
      </c>
      <c r="AL5" s="61" t="s">
        <v>116</v>
      </c>
      <c r="AM5" s="61" t="s">
        <v>117</v>
      </c>
      <c r="AN5" s="61" t="s">
        <v>118</v>
      </c>
      <c r="AO5" s="61" t="s">
        <v>119</v>
      </c>
      <c r="AP5" s="61" t="s">
        <v>120</v>
      </c>
      <c r="AQ5" s="61" t="s">
        <v>121</v>
      </c>
      <c r="AR5" s="61" t="s">
        <v>122</v>
      </c>
      <c r="AS5" s="61" t="s">
        <v>123</v>
      </c>
      <c r="AT5" s="61" t="s">
        <v>113</v>
      </c>
      <c r="AU5" s="61" t="s">
        <v>114</v>
      </c>
      <c r="AV5" s="61" t="s">
        <v>115</v>
      </c>
      <c r="AW5" s="61" t="s">
        <v>116</v>
      </c>
      <c r="AX5" s="61" t="s">
        <v>117</v>
      </c>
      <c r="AY5" s="61" t="s">
        <v>118</v>
      </c>
      <c r="AZ5" s="61" t="s">
        <v>119</v>
      </c>
      <c r="BA5" s="61" t="s">
        <v>120</v>
      </c>
      <c r="BB5" s="61" t="s">
        <v>121</v>
      </c>
      <c r="BC5" s="61" t="s">
        <v>122</v>
      </c>
      <c r="BD5" s="61" t="s">
        <v>112</v>
      </c>
      <c r="BE5" s="61" t="s">
        <v>113</v>
      </c>
      <c r="BF5" s="61" t="s">
        <v>124</v>
      </c>
      <c r="BG5" s="61" t="s">
        <v>125</v>
      </c>
      <c r="BH5" s="61" t="s">
        <v>116</v>
      </c>
      <c r="BI5" s="61" t="s">
        <v>117</v>
      </c>
      <c r="BJ5" s="61" t="s">
        <v>118</v>
      </c>
      <c r="BK5" s="61" t="s">
        <v>119</v>
      </c>
      <c r="BL5" s="61" t="s">
        <v>120</v>
      </c>
      <c r="BM5" s="61" t="s">
        <v>121</v>
      </c>
      <c r="BN5" s="61" t="s">
        <v>122</v>
      </c>
      <c r="BO5" s="61" t="s">
        <v>112</v>
      </c>
      <c r="BP5" s="61" t="s">
        <v>113</v>
      </c>
      <c r="BQ5" s="61" t="s">
        <v>126</v>
      </c>
      <c r="BR5" s="61" t="s">
        <v>115</v>
      </c>
      <c r="BS5" s="61" t="s">
        <v>127</v>
      </c>
      <c r="BT5" s="61" t="s">
        <v>117</v>
      </c>
      <c r="BU5" s="61" t="s">
        <v>118</v>
      </c>
      <c r="BV5" s="61" t="s">
        <v>119</v>
      </c>
      <c r="BW5" s="61" t="s">
        <v>120</v>
      </c>
      <c r="BX5" s="61" t="s">
        <v>121</v>
      </c>
      <c r="BY5" s="61" t="s">
        <v>122</v>
      </c>
      <c r="BZ5" s="61" t="s">
        <v>112</v>
      </c>
      <c r="CA5" s="61" t="s">
        <v>128</v>
      </c>
      <c r="CB5" s="61" t="s">
        <v>129</v>
      </c>
      <c r="CC5" s="61" t="s">
        <v>115</v>
      </c>
      <c r="CD5" s="61" t="s">
        <v>116</v>
      </c>
      <c r="CE5" s="61" t="s">
        <v>117</v>
      </c>
      <c r="CF5" s="61" t="s">
        <v>118</v>
      </c>
      <c r="CG5" s="61" t="s">
        <v>119</v>
      </c>
      <c r="CH5" s="61" t="s">
        <v>120</v>
      </c>
      <c r="CI5" s="61" t="s">
        <v>121</v>
      </c>
      <c r="CJ5" s="61" t="s">
        <v>122</v>
      </c>
      <c r="CK5" s="61" t="s">
        <v>112</v>
      </c>
      <c r="CL5" s="61" t="s">
        <v>113</v>
      </c>
      <c r="CM5" s="61" t="s">
        <v>129</v>
      </c>
      <c r="CN5" s="61" t="s">
        <v>115</v>
      </c>
      <c r="CO5" s="61" t="s">
        <v>116</v>
      </c>
      <c r="CP5" s="61" t="s">
        <v>117</v>
      </c>
      <c r="CQ5" s="61" t="s">
        <v>118</v>
      </c>
      <c r="CR5" s="61" t="s">
        <v>119</v>
      </c>
      <c r="CS5" s="61" t="s">
        <v>120</v>
      </c>
      <c r="CT5" s="61" t="s">
        <v>121</v>
      </c>
      <c r="CU5" s="61" t="s">
        <v>122</v>
      </c>
      <c r="CV5" s="61" t="s">
        <v>112</v>
      </c>
      <c r="CW5" s="61" t="s">
        <v>130</v>
      </c>
      <c r="CX5" s="61" t="s">
        <v>129</v>
      </c>
      <c r="CY5" s="61" t="s">
        <v>115</v>
      </c>
      <c r="CZ5" s="61" t="s">
        <v>116</v>
      </c>
      <c r="DA5" s="61" t="s">
        <v>117</v>
      </c>
      <c r="DB5" s="61" t="s">
        <v>118</v>
      </c>
      <c r="DC5" s="61" t="s">
        <v>119</v>
      </c>
      <c r="DD5" s="61" t="s">
        <v>120</v>
      </c>
      <c r="DE5" s="61" t="s">
        <v>121</v>
      </c>
      <c r="DF5" s="61" t="s">
        <v>122</v>
      </c>
      <c r="DG5" s="61" t="s">
        <v>112</v>
      </c>
      <c r="DH5" s="61" t="s">
        <v>130</v>
      </c>
      <c r="DI5" s="61" t="s">
        <v>129</v>
      </c>
      <c r="DJ5" s="61" t="s">
        <v>115</v>
      </c>
      <c r="DK5" s="61" t="s">
        <v>116</v>
      </c>
      <c r="DL5" s="61" t="s">
        <v>117</v>
      </c>
      <c r="DM5" s="61" t="s">
        <v>118</v>
      </c>
      <c r="DN5" s="61" t="s">
        <v>119</v>
      </c>
      <c r="DO5" s="61" t="s">
        <v>120</v>
      </c>
      <c r="DP5" s="61" t="s">
        <v>121</v>
      </c>
      <c r="DQ5" s="61" t="s">
        <v>122</v>
      </c>
      <c r="DR5" s="61" t="s">
        <v>112</v>
      </c>
      <c r="DS5" s="61" t="s">
        <v>113</v>
      </c>
      <c r="DT5" s="61" t="s">
        <v>129</v>
      </c>
      <c r="DU5" s="61" t="s">
        <v>115</v>
      </c>
      <c r="DV5" s="61" t="s">
        <v>116</v>
      </c>
      <c r="DW5" s="61" t="s">
        <v>117</v>
      </c>
      <c r="DX5" s="61" t="s">
        <v>118</v>
      </c>
      <c r="DY5" s="61" t="s">
        <v>119</v>
      </c>
      <c r="DZ5" s="61" t="s">
        <v>120</v>
      </c>
      <c r="EA5" s="61" t="s">
        <v>121</v>
      </c>
      <c r="EB5" s="61" t="s">
        <v>122</v>
      </c>
      <c r="EC5" s="61" t="s">
        <v>112</v>
      </c>
      <c r="ED5" s="61" t="s">
        <v>130</v>
      </c>
      <c r="EE5" s="61" t="s">
        <v>129</v>
      </c>
      <c r="EF5" s="61" t="s">
        <v>115</v>
      </c>
      <c r="EG5" s="61" t="s">
        <v>116</v>
      </c>
      <c r="EH5" s="61" t="s">
        <v>117</v>
      </c>
      <c r="EI5" s="61" t="s">
        <v>118</v>
      </c>
      <c r="EJ5" s="61" t="s">
        <v>119</v>
      </c>
      <c r="EK5" s="61" t="s">
        <v>120</v>
      </c>
      <c r="EL5" s="61" t="s">
        <v>121</v>
      </c>
      <c r="EM5" s="61" t="s">
        <v>131</v>
      </c>
      <c r="EN5" s="61" t="s">
        <v>112</v>
      </c>
      <c r="EO5" s="61" t="s">
        <v>113</v>
      </c>
      <c r="EP5" s="61" t="s">
        <v>114</v>
      </c>
      <c r="EQ5" s="61" t="s">
        <v>115</v>
      </c>
      <c r="ER5" s="61" t="s">
        <v>116</v>
      </c>
      <c r="ES5" s="61" t="s">
        <v>117</v>
      </c>
      <c r="ET5" s="61" t="s">
        <v>118</v>
      </c>
      <c r="EU5" s="61" t="s">
        <v>119</v>
      </c>
      <c r="EV5" s="61" t="s">
        <v>120</v>
      </c>
      <c r="EW5" s="61" t="s">
        <v>121</v>
      </c>
      <c r="EX5" s="61" t="s">
        <v>122</v>
      </c>
    </row>
    <row r="6" spans="1:154" s="66" customFormat="1">
      <c r="A6" s="47" t="s">
        <v>132</v>
      </c>
      <c r="B6" s="62">
        <f>B8</f>
        <v>2017</v>
      </c>
      <c r="C6" s="62">
        <f t="shared" ref="C6:M6" si="2">C8</f>
        <v>357500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2</v>
      </c>
      <c r="H6" s="138" t="str">
        <f>IF(H8&lt;&gt;I8,H8,"")&amp;IF(I8&lt;&gt;J8,I8,"")&amp;"　"&amp;J8</f>
        <v>山口県地方独立行政法人山口県立病院機構　県立こころの医療センター</v>
      </c>
      <c r="I6" s="139"/>
      <c r="J6" s="140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精神科病院</v>
      </c>
      <c r="N6" s="62" t="str">
        <f>N8</f>
        <v>精神病院</v>
      </c>
      <c r="O6" s="62" t="str">
        <f>O8</f>
        <v>非設置</v>
      </c>
      <c r="P6" s="62" t="str">
        <f>P8</f>
        <v>直営</v>
      </c>
      <c r="Q6" s="63">
        <f t="shared" ref="Q6:AG6" si="3">Q8</f>
        <v>1</v>
      </c>
      <c r="R6" s="62" t="str">
        <f t="shared" si="3"/>
        <v>-</v>
      </c>
      <c r="S6" s="62" t="str">
        <f t="shared" si="3"/>
        <v>-</v>
      </c>
      <c r="T6" s="62" t="str">
        <f t="shared" si="3"/>
        <v>臨</v>
      </c>
      <c r="U6" s="63" t="str">
        <f>U8</f>
        <v>-</v>
      </c>
      <c r="V6" s="63">
        <f>V8</f>
        <v>13216</v>
      </c>
      <c r="W6" s="62" t="str">
        <f>W8</f>
        <v>非該当</v>
      </c>
      <c r="X6" s="62" t="str">
        <f t="shared" si="3"/>
        <v>１５：１</v>
      </c>
      <c r="Y6" s="63" t="str">
        <f t="shared" si="3"/>
        <v>-</v>
      </c>
      <c r="Z6" s="63" t="str">
        <f t="shared" si="3"/>
        <v>-</v>
      </c>
      <c r="AA6" s="63" t="str">
        <f t="shared" si="3"/>
        <v>-</v>
      </c>
      <c r="AB6" s="63">
        <f t="shared" si="3"/>
        <v>180</v>
      </c>
      <c r="AC6" s="63" t="str">
        <f t="shared" si="3"/>
        <v>-</v>
      </c>
      <c r="AD6" s="63">
        <f t="shared" si="3"/>
        <v>180</v>
      </c>
      <c r="AE6" s="63" t="str">
        <f t="shared" si="3"/>
        <v>-</v>
      </c>
      <c r="AF6" s="63" t="str">
        <f t="shared" si="3"/>
        <v>-</v>
      </c>
      <c r="AG6" s="63" t="str">
        <f t="shared" si="3"/>
        <v>-</v>
      </c>
      <c r="AH6" s="64">
        <f>IF(AH8="-",NA(),AH8)</f>
        <v>102.5</v>
      </c>
      <c r="AI6" s="64">
        <f t="shared" ref="AI6:AQ6" si="4">IF(AI8="-",NA(),AI8)</f>
        <v>100.4</v>
      </c>
      <c r="AJ6" s="64">
        <f t="shared" si="4"/>
        <v>93.5</v>
      </c>
      <c r="AK6" s="64">
        <f t="shared" si="4"/>
        <v>98.8</v>
      </c>
      <c r="AL6" s="64">
        <f t="shared" si="4"/>
        <v>100</v>
      </c>
      <c r="AM6" s="64">
        <f t="shared" si="4"/>
        <v>96.3</v>
      </c>
      <c r="AN6" s="64">
        <f t="shared" si="4"/>
        <v>101.3</v>
      </c>
      <c r="AO6" s="64">
        <f t="shared" si="4"/>
        <v>101.1</v>
      </c>
      <c r="AP6" s="64">
        <f t="shared" si="4"/>
        <v>101.2</v>
      </c>
      <c r="AQ6" s="64">
        <f t="shared" si="4"/>
        <v>100.9</v>
      </c>
      <c r="AR6" s="64" t="str">
        <f>IF(AR8="-","【-】","【"&amp;SUBSTITUTE(TEXT(AR8,"#,##0.0"),"-","△")&amp;"】")</f>
        <v>【98.5】</v>
      </c>
      <c r="AS6" s="64">
        <f>IF(AS8="-",NA(),AS8)</f>
        <v>82.4</v>
      </c>
      <c r="AT6" s="64">
        <f t="shared" ref="AT6:BB6" si="5">IF(AT8="-",NA(),AT8)</f>
        <v>82.3</v>
      </c>
      <c r="AU6" s="64">
        <f t="shared" si="5"/>
        <v>75.900000000000006</v>
      </c>
      <c r="AV6" s="64">
        <f t="shared" si="5"/>
        <v>79.2</v>
      </c>
      <c r="AW6" s="64">
        <f t="shared" si="5"/>
        <v>79.2</v>
      </c>
      <c r="AX6" s="64">
        <f t="shared" si="5"/>
        <v>86.6</v>
      </c>
      <c r="AY6" s="64">
        <f t="shared" si="5"/>
        <v>69.099999999999994</v>
      </c>
      <c r="AZ6" s="64">
        <f t="shared" si="5"/>
        <v>69.8</v>
      </c>
      <c r="BA6" s="64">
        <f t="shared" si="5"/>
        <v>69.400000000000006</v>
      </c>
      <c r="BB6" s="64">
        <f t="shared" si="5"/>
        <v>68.900000000000006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7</v>
      </c>
      <c r="BG6" s="64">
        <f t="shared" si="6"/>
        <v>1.2</v>
      </c>
      <c r="BH6" s="64">
        <f t="shared" si="6"/>
        <v>0</v>
      </c>
      <c r="BI6" s="64">
        <f t="shared" si="6"/>
        <v>121</v>
      </c>
      <c r="BJ6" s="64">
        <f t="shared" si="6"/>
        <v>145.30000000000001</v>
      </c>
      <c r="BK6" s="64">
        <f t="shared" si="6"/>
        <v>184.4</v>
      </c>
      <c r="BL6" s="64">
        <f t="shared" si="6"/>
        <v>163.19999999999999</v>
      </c>
      <c r="BM6" s="64">
        <f t="shared" si="6"/>
        <v>179</v>
      </c>
      <c r="BN6" s="64" t="str">
        <f>IF(BN8="-","【-】","【"&amp;SUBSTITUTE(TEXT(BN8,"#,##0.0"),"-","△")&amp;"】")</f>
        <v>【64.7】</v>
      </c>
      <c r="BO6" s="64">
        <f>IF(BO8="-",NA(),BO8)</f>
        <v>93.2</v>
      </c>
      <c r="BP6" s="64">
        <f t="shared" ref="BP6:BX6" si="7">IF(BP8="-",NA(),BP8)</f>
        <v>93.6</v>
      </c>
      <c r="BQ6" s="64">
        <f t="shared" si="7"/>
        <v>93.7</v>
      </c>
      <c r="BR6" s="64">
        <f t="shared" si="7"/>
        <v>90.1</v>
      </c>
      <c r="BS6" s="64">
        <f t="shared" si="7"/>
        <v>87.6</v>
      </c>
      <c r="BT6" s="64">
        <f t="shared" si="7"/>
        <v>68.5</v>
      </c>
      <c r="BU6" s="64">
        <f t="shared" si="7"/>
        <v>73.599999999999994</v>
      </c>
      <c r="BV6" s="64">
        <f t="shared" si="7"/>
        <v>74.8</v>
      </c>
      <c r="BW6" s="64">
        <f t="shared" si="7"/>
        <v>73.400000000000006</v>
      </c>
      <c r="BX6" s="64">
        <f t="shared" si="7"/>
        <v>72.3</v>
      </c>
      <c r="BY6" s="64" t="str">
        <f>IF(BY8="-","【-】","【"&amp;SUBSTITUTE(TEXT(BY8,"#,##0.0"),"-","△")&amp;"】")</f>
        <v>【74.8】</v>
      </c>
      <c r="BZ6" s="65">
        <f>IF(BZ8="-",NA(),BZ8)</f>
        <v>21602</v>
      </c>
      <c r="CA6" s="65">
        <f t="shared" ref="CA6:CI6" si="8">IF(CA8="-",NA(),CA8)</f>
        <v>22074</v>
      </c>
      <c r="CB6" s="65">
        <f t="shared" si="8"/>
        <v>21883</v>
      </c>
      <c r="CC6" s="65">
        <f t="shared" si="8"/>
        <v>22342</v>
      </c>
      <c r="CD6" s="65">
        <f t="shared" si="8"/>
        <v>22578</v>
      </c>
      <c r="CE6" s="65">
        <f t="shared" si="8"/>
        <v>31585</v>
      </c>
      <c r="CF6" s="65">
        <f t="shared" si="8"/>
        <v>19795</v>
      </c>
      <c r="CG6" s="65">
        <f t="shared" si="8"/>
        <v>20395</v>
      </c>
      <c r="CH6" s="65">
        <f t="shared" si="8"/>
        <v>20681</v>
      </c>
      <c r="CI6" s="65">
        <f t="shared" si="8"/>
        <v>21037</v>
      </c>
      <c r="CJ6" s="64" t="str">
        <f>IF(CJ8="-","【-】","【"&amp;SUBSTITUTE(TEXT(CJ8,"#,##0"),"-","△")&amp;"】")</f>
        <v>【50,718】</v>
      </c>
      <c r="CK6" s="65">
        <f>IF(CK8="-",NA(),CK8)</f>
        <v>6207</v>
      </c>
      <c r="CL6" s="65">
        <f t="shared" ref="CL6:CT6" si="9">IF(CL8="-",NA(),CL8)</f>
        <v>6153</v>
      </c>
      <c r="CM6" s="65">
        <f t="shared" si="9"/>
        <v>6308</v>
      </c>
      <c r="CN6" s="65">
        <f t="shared" si="9"/>
        <v>6717</v>
      </c>
      <c r="CO6" s="65">
        <f t="shared" si="9"/>
        <v>6824</v>
      </c>
      <c r="CP6" s="65">
        <f t="shared" si="9"/>
        <v>9437</v>
      </c>
      <c r="CQ6" s="65">
        <f t="shared" si="9"/>
        <v>8588</v>
      </c>
      <c r="CR6" s="65">
        <f t="shared" si="9"/>
        <v>8536</v>
      </c>
      <c r="CS6" s="65">
        <f t="shared" si="9"/>
        <v>8502</v>
      </c>
      <c r="CT6" s="65">
        <f t="shared" si="9"/>
        <v>8542</v>
      </c>
      <c r="CU6" s="64" t="str">
        <f>IF(CU8="-","【-】","【"&amp;SUBSTITUTE(TEXT(CU8,"#,##0"),"-","△")&amp;"】")</f>
        <v>【14,202】</v>
      </c>
      <c r="CV6" s="64">
        <f>IF(CV8="-",NA(),CV8)</f>
        <v>63</v>
      </c>
      <c r="CW6" s="64">
        <f t="shared" ref="CW6:DE6" si="10">IF(CW8="-",NA(),CW8)</f>
        <v>68.400000000000006</v>
      </c>
      <c r="CX6" s="64">
        <f t="shared" si="10"/>
        <v>76</v>
      </c>
      <c r="CY6" s="64">
        <f t="shared" si="10"/>
        <v>70.5</v>
      </c>
      <c r="CZ6" s="64">
        <f t="shared" si="10"/>
        <v>69.599999999999994</v>
      </c>
      <c r="DA6" s="64">
        <f t="shared" si="10"/>
        <v>61.2</v>
      </c>
      <c r="DB6" s="64">
        <f t="shared" si="10"/>
        <v>84.4</v>
      </c>
      <c r="DC6" s="64">
        <f t="shared" si="10"/>
        <v>84.6</v>
      </c>
      <c r="DD6" s="64">
        <f t="shared" si="10"/>
        <v>85.6</v>
      </c>
      <c r="DE6" s="64">
        <f t="shared" si="10"/>
        <v>86.5</v>
      </c>
      <c r="DF6" s="64" t="str">
        <f>IF(DF8="-","【-】","【"&amp;SUBSTITUTE(TEXT(DF8,"#,##0.0"),"-","△")&amp;"】")</f>
        <v>【55.0】</v>
      </c>
      <c r="DG6" s="64">
        <f>IF(DG8="-",NA(),DG8)</f>
        <v>4.5999999999999996</v>
      </c>
      <c r="DH6" s="64">
        <f t="shared" ref="DH6:DP6" si="11">IF(DH8="-",NA(),DH8)</f>
        <v>4.4000000000000004</v>
      </c>
      <c r="DI6" s="64">
        <f t="shared" si="11"/>
        <v>4.5999999999999996</v>
      </c>
      <c r="DJ6" s="64">
        <f t="shared" si="11"/>
        <v>4.9000000000000004</v>
      </c>
      <c r="DK6" s="64">
        <f t="shared" si="11"/>
        <v>4.4000000000000004</v>
      </c>
      <c r="DL6" s="64">
        <f t="shared" si="11"/>
        <v>19.3</v>
      </c>
      <c r="DM6" s="64">
        <f t="shared" si="11"/>
        <v>9</v>
      </c>
      <c r="DN6" s="64">
        <f t="shared" si="11"/>
        <v>8.4</v>
      </c>
      <c r="DO6" s="64">
        <f t="shared" si="11"/>
        <v>8.1</v>
      </c>
      <c r="DP6" s="64">
        <f t="shared" si="11"/>
        <v>8.1</v>
      </c>
      <c r="DQ6" s="64" t="str">
        <f>IF(DQ8="-","【-】","【"&amp;SUBSTITUTE(TEXT(DQ8,"#,##0.0"),"-","△")&amp;"】")</f>
        <v>【24.3】</v>
      </c>
      <c r="DR6" s="64">
        <f>IF(DR8="-",NA(),DR8)</f>
        <v>13.9</v>
      </c>
      <c r="DS6" s="64">
        <f t="shared" ref="DS6:EA6" si="12">IF(DS8="-",NA(),DS8)</f>
        <v>18.5</v>
      </c>
      <c r="DT6" s="64">
        <f t="shared" si="12"/>
        <v>23.3</v>
      </c>
      <c r="DU6" s="64">
        <f t="shared" si="12"/>
        <v>28.1</v>
      </c>
      <c r="DV6" s="64">
        <f t="shared" si="12"/>
        <v>32.799999999999997</v>
      </c>
      <c r="DW6" s="64">
        <f t="shared" si="12"/>
        <v>48</v>
      </c>
      <c r="DX6" s="64">
        <f t="shared" si="12"/>
        <v>43.7</v>
      </c>
      <c r="DY6" s="64">
        <f t="shared" si="12"/>
        <v>44.3</v>
      </c>
      <c r="DZ6" s="64">
        <f t="shared" si="12"/>
        <v>46.7</v>
      </c>
      <c r="EA6" s="64">
        <f t="shared" si="12"/>
        <v>48.4</v>
      </c>
      <c r="EB6" s="64" t="str">
        <f>IF(EB8="-","【-】","【"&amp;SUBSTITUTE(TEXT(EB8,"#,##0.0"),"-","△")&amp;"】")</f>
        <v>【51.6】</v>
      </c>
      <c r="EC6" s="64">
        <f>IF(EC8="-",NA(),EC8)</f>
        <v>47.6</v>
      </c>
      <c r="ED6" s="64">
        <f t="shared" ref="ED6:EL6" si="13">IF(ED8="-",NA(),ED8)</f>
        <v>54.4</v>
      </c>
      <c r="EE6" s="64">
        <f t="shared" si="13"/>
        <v>62.9</v>
      </c>
      <c r="EF6" s="64">
        <f t="shared" si="13"/>
        <v>68.2</v>
      </c>
      <c r="EG6" s="64">
        <f t="shared" si="13"/>
        <v>72</v>
      </c>
      <c r="EH6" s="64">
        <f t="shared" si="13"/>
        <v>63.3</v>
      </c>
      <c r="EI6" s="64">
        <f t="shared" si="13"/>
        <v>59.8</v>
      </c>
      <c r="EJ6" s="64">
        <f t="shared" si="13"/>
        <v>61.8</v>
      </c>
      <c r="EK6" s="64">
        <f t="shared" si="13"/>
        <v>66.3</v>
      </c>
      <c r="EL6" s="64">
        <f t="shared" si="13"/>
        <v>70</v>
      </c>
      <c r="EM6" s="64" t="str">
        <f>IF(EM8="-","【-】","【"&amp;SUBSTITUTE(TEXT(EM8,"#,##0.0"),"-","△")&amp;"】")</f>
        <v>【67.6】</v>
      </c>
      <c r="EN6" s="65">
        <f>IF(EN8="-",NA(),EN8)</f>
        <v>24180356</v>
      </c>
      <c r="EO6" s="65">
        <f t="shared" ref="EO6:EW6" si="14">IF(EO8="-",NA(),EO8)</f>
        <v>24101922</v>
      </c>
      <c r="EP6" s="65">
        <f t="shared" si="14"/>
        <v>24089933</v>
      </c>
      <c r="EQ6" s="65">
        <f t="shared" si="14"/>
        <v>24154839</v>
      </c>
      <c r="ER6" s="65">
        <f t="shared" si="14"/>
        <v>24194622</v>
      </c>
      <c r="ES6" s="65">
        <f t="shared" si="14"/>
        <v>34139294</v>
      </c>
      <c r="ET6" s="65">
        <f t="shared" si="14"/>
        <v>24879291</v>
      </c>
      <c r="EU6" s="65">
        <f t="shared" si="14"/>
        <v>26363375</v>
      </c>
      <c r="EV6" s="65">
        <f t="shared" si="14"/>
        <v>26996532</v>
      </c>
      <c r="EW6" s="65">
        <f t="shared" si="14"/>
        <v>27577179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133</v>
      </c>
      <c r="B7" s="62">
        <f t="shared" ref="B7:AG7" si="15">B8</f>
        <v>2017</v>
      </c>
      <c r="C7" s="62">
        <f t="shared" si="15"/>
        <v>357500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2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精神科病院</v>
      </c>
      <c r="N7" s="62" t="str">
        <f>N8</f>
        <v>精神病院</v>
      </c>
      <c r="O7" s="62" t="str">
        <f>O8</f>
        <v>非設置</v>
      </c>
      <c r="P7" s="62" t="str">
        <f>P8</f>
        <v>直営</v>
      </c>
      <c r="Q7" s="63">
        <f t="shared" si="15"/>
        <v>1</v>
      </c>
      <c r="R7" s="62" t="str">
        <f t="shared" si="15"/>
        <v>-</v>
      </c>
      <c r="S7" s="62" t="str">
        <f t="shared" si="15"/>
        <v>-</v>
      </c>
      <c r="T7" s="62" t="str">
        <f t="shared" si="15"/>
        <v>臨</v>
      </c>
      <c r="U7" s="63" t="str">
        <f>U8</f>
        <v>-</v>
      </c>
      <c r="V7" s="63">
        <f>V8</f>
        <v>13216</v>
      </c>
      <c r="W7" s="62" t="str">
        <f>W8</f>
        <v>非該当</v>
      </c>
      <c r="X7" s="62" t="str">
        <f t="shared" si="15"/>
        <v>１５：１</v>
      </c>
      <c r="Y7" s="63" t="str">
        <f t="shared" si="15"/>
        <v>-</v>
      </c>
      <c r="Z7" s="63" t="str">
        <f t="shared" si="15"/>
        <v>-</v>
      </c>
      <c r="AA7" s="63" t="str">
        <f t="shared" si="15"/>
        <v>-</v>
      </c>
      <c r="AB7" s="63">
        <f t="shared" si="15"/>
        <v>180</v>
      </c>
      <c r="AC7" s="63" t="str">
        <f t="shared" si="15"/>
        <v>-</v>
      </c>
      <c r="AD7" s="63">
        <f t="shared" si="15"/>
        <v>180</v>
      </c>
      <c r="AE7" s="63" t="str">
        <f t="shared" si="15"/>
        <v>-</v>
      </c>
      <c r="AF7" s="63" t="str">
        <f t="shared" si="15"/>
        <v>-</v>
      </c>
      <c r="AG7" s="63" t="str">
        <f t="shared" si="15"/>
        <v>-</v>
      </c>
      <c r="AH7" s="64">
        <f>AH8</f>
        <v>102.5</v>
      </c>
      <c r="AI7" s="64">
        <f t="shared" ref="AI7:AQ7" si="16">AI8</f>
        <v>100.4</v>
      </c>
      <c r="AJ7" s="64">
        <f t="shared" si="16"/>
        <v>93.5</v>
      </c>
      <c r="AK7" s="64">
        <f t="shared" si="16"/>
        <v>98.8</v>
      </c>
      <c r="AL7" s="64">
        <f t="shared" si="16"/>
        <v>100</v>
      </c>
      <c r="AM7" s="64">
        <f t="shared" si="16"/>
        <v>96.3</v>
      </c>
      <c r="AN7" s="64">
        <f t="shared" si="16"/>
        <v>101.3</v>
      </c>
      <c r="AO7" s="64">
        <f t="shared" si="16"/>
        <v>101.1</v>
      </c>
      <c r="AP7" s="64">
        <f t="shared" si="16"/>
        <v>101.2</v>
      </c>
      <c r="AQ7" s="64">
        <f t="shared" si="16"/>
        <v>100.9</v>
      </c>
      <c r="AR7" s="64"/>
      <c r="AS7" s="64">
        <f>AS8</f>
        <v>82.4</v>
      </c>
      <c r="AT7" s="64">
        <f t="shared" ref="AT7:BB7" si="17">AT8</f>
        <v>82.3</v>
      </c>
      <c r="AU7" s="64">
        <f t="shared" si="17"/>
        <v>75.900000000000006</v>
      </c>
      <c r="AV7" s="64">
        <f t="shared" si="17"/>
        <v>79.2</v>
      </c>
      <c r="AW7" s="64">
        <f t="shared" si="17"/>
        <v>79.2</v>
      </c>
      <c r="AX7" s="64">
        <f t="shared" si="17"/>
        <v>86.6</v>
      </c>
      <c r="AY7" s="64">
        <f t="shared" si="17"/>
        <v>69.099999999999994</v>
      </c>
      <c r="AZ7" s="64">
        <f t="shared" si="17"/>
        <v>69.8</v>
      </c>
      <c r="BA7" s="64">
        <f t="shared" si="17"/>
        <v>69.400000000000006</v>
      </c>
      <c r="BB7" s="64">
        <f t="shared" si="17"/>
        <v>68.900000000000006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7</v>
      </c>
      <c r="BG7" s="64">
        <f t="shared" si="18"/>
        <v>1.2</v>
      </c>
      <c r="BH7" s="64">
        <f t="shared" si="18"/>
        <v>0</v>
      </c>
      <c r="BI7" s="64">
        <f t="shared" si="18"/>
        <v>121</v>
      </c>
      <c r="BJ7" s="64">
        <f t="shared" si="18"/>
        <v>145.30000000000001</v>
      </c>
      <c r="BK7" s="64">
        <f t="shared" si="18"/>
        <v>184.4</v>
      </c>
      <c r="BL7" s="64">
        <f t="shared" si="18"/>
        <v>163.19999999999999</v>
      </c>
      <c r="BM7" s="64">
        <f t="shared" si="18"/>
        <v>179</v>
      </c>
      <c r="BN7" s="64"/>
      <c r="BO7" s="64">
        <f>BO8</f>
        <v>93.2</v>
      </c>
      <c r="BP7" s="64">
        <f t="shared" ref="BP7:BX7" si="19">BP8</f>
        <v>93.6</v>
      </c>
      <c r="BQ7" s="64">
        <f t="shared" si="19"/>
        <v>93.7</v>
      </c>
      <c r="BR7" s="64">
        <f t="shared" si="19"/>
        <v>90.1</v>
      </c>
      <c r="BS7" s="64">
        <f t="shared" si="19"/>
        <v>87.6</v>
      </c>
      <c r="BT7" s="64">
        <f t="shared" si="19"/>
        <v>68.5</v>
      </c>
      <c r="BU7" s="64">
        <f t="shared" si="19"/>
        <v>73.599999999999994</v>
      </c>
      <c r="BV7" s="64">
        <f t="shared" si="19"/>
        <v>74.8</v>
      </c>
      <c r="BW7" s="64">
        <f t="shared" si="19"/>
        <v>73.400000000000006</v>
      </c>
      <c r="BX7" s="64">
        <f t="shared" si="19"/>
        <v>72.3</v>
      </c>
      <c r="BY7" s="64"/>
      <c r="BZ7" s="65">
        <f>BZ8</f>
        <v>21602</v>
      </c>
      <c r="CA7" s="65">
        <f t="shared" ref="CA7:CI7" si="20">CA8</f>
        <v>22074</v>
      </c>
      <c r="CB7" s="65">
        <f t="shared" si="20"/>
        <v>21883</v>
      </c>
      <c r="CC7" s="65">
        <f t="shared" si="20"/>
        <v>22342</v>
      </c>
      <c r="CD7" s="65">
        <f t="shared" si="20"/>
        <v>22578</v>
      </c>
      <c r="CE7" s="65">
        <f t="shared" si="20"/>
        <v>31585</v>
      </c>
      <c r="CF7" s="65">
        <f t="shared" si="20"/>
        <v>19795</v>
      </c>
      <c r="CG7" s="65">
        <f t="shared" si="20"/>
        <v>20395</v>
      </c>
      <c r="CH7" s="65">
        <f t="shared" si="20"/>
        <v>20681</v>
      </c>
      <c r="CI7" s="65">
        <f t="shared" si="20"/>
        <v>21037</v>
      </c>
      <c r="CJ7" s="64"/>
      <c r="CK7" s="65">
        <f>CK8</f>
        <v>6207</v>
      </c>
      <c r="CL7" s="65">
        <f t="shared" ref="CL7:CT7" si="21">CL8</f>
        <v>6153</v>
      </c>
      <c r="CM7" s="65">
        <f t="shared" si="21"/>
        <v>6308</v>
      </c>
      <c r="CN7" s="65">
        <f t="shared" si="21"/>
        <v>6717</v>
      </c>
      <c r="CO7" s="65">
        <f t="shared" si="21"/>
        <v>6824</v>
      </c>
      <c r="CP7" s="65">
        <f t="shared" si="21"/>
        <v>9437</v>
      </c>
      <c r="CQ7" s="65">
        <f t="shared" si="21"/>
        <v>8588</v>
      </c>
      <c r="CR7" s="65">
        <f t="shared" si="21"/>
        <v>8536</v>
      </c>
      <c r="CS7" s="65">
        <f t="shared" si="21"/>
        <v>8502</v>
      </c>
      <c r="CT7" s="65">
        <f t="shared" si="21"/>
        <v>8542</v>
      </c>
      <c r="CU7" s="64"/>
      <c r="CV7" s="64">
        <f>CV8</f>
        <v>63</v>
      </c>
      <c r="CW7" s="64">
        <f t="shared" ref="CW7:DE7" si="22">CW8</f>
        <v>68.400000000000006</v>
      </c>
      <c r="CX7" s="64">
        <f t="shared" si="22"/>
        <v>76</v>
      </c>
      <c r="CY7" s="64">
        <f t="shared" si="22"/>
        <v>70.5</v>
      </c>
      <c r="CZ7" s="64">
        <f t="shared" si="22"/>
        <v>69.599999999999994</v>
      </c>
      <c r="DA7" s="64">
        <f t="shared" si="22"/>
        <v>61.2</v>
      </c>
      <c r="DB7" s="64">
        <f t="shared" si="22"/>
        <v>84.4</v>
      </c>
      <c r="DC7" s="64">
        <f t="shared" si="22"/>
        <v>84.6</v>
      </c>
      <c r="DD7" s="64">
        <f t="shared" si="22"/>
        <v>85.6</v>
      </c>
      <c r="DE7" s="64">
        <f t="shared" si="22"/>
        <v>86.5</v>
      </c>
      <c r="DF7" s="64"/>
      <c r="DG7" s="64">
        <f>DG8</f>
        <v>4.5999999999999996</v>
      </c>
      <c r="DH7" s="64">
        <f t="shared" ref="DH7:DP7" si="23">DH8</f>
        <v>4.4000000000000004</v>
      </c>
      <c r="DI7" s="64">
        <f t="shared" si="23"/>
        <v>4.5999999999999996</v>
      </c>
      <c r="DJ7" s="64">
        <f t="shared" si="23"/>
        <v>4.9000000000000004</v>
      </c>
      <c r="DK7" s="64">
        <f t="shared" si="23"/>
        <v>4.4000000000000004</v>
      </c>
      <c r="DL7" s="64">
        <f t="shared" si="23"/>
        <v>19.3</v>
      </c>
      <c r="DM7" s="64">
        <f t="shared" si="23"/>
        <v>9</v>
      </c>
      <c r="DN7" s="64">
        <f t="shared" si="23"/>
        <v>8.4</v>
      </c>
      <c r="DO7" s="64">
        <f t="shared" si="23"/>
        <v>8.1</v>
      </c>
      <c r="DP7" s="64">
        <f t="shared" si="23"/>
        <v>8.1</v>
      </c>
      <c r="DQ7" s="64"/>
      <c r="DR7" s="64">
        <f>DR8</f>
        <v>13.9</v>
      </c>
      <c r="DS7" s="64">
        <f t="shared" ref="DS7:EA7" si="24">DS8</f>
        <v>18.5</v>
      </c>
      <c r="DT7" s="64">
        <f t="shared" si="24"/>
        <v>23.3</v>
      </c>
      <c r="DU7" s="64">
        <f t="shared" si="24"/>
        <v>28.1</v>
      </c>
      <c r="DV7" s="64">
        <f t="shared" si="24"/>
        <v>32.799999999999997</v>
      </c>
      <c r="DW7" s="64">
        <f t="shared" si="24"/>
        <v>48</v>
      </c>
      <c r="DX7" s="64">
        <f t="shared" si="24"/>
        <v>43.7</v>
      </c>
      <c r="DY7" s="64">
        <f t="shared" si="24"/>
        <v>44.3</v>
      </c>
      <c r="DZ7" s="64">
        <f t="shared" si="24"/>
        <v>46.7</v>
      </c>
      <c r="EA7" s="64">
        <f t="shared" si="24"/>
        <v>48.4</v>
      </c>
      <c r="EB7" s="64"/>
      <c r="EC7" s="64">
        <f>EC8</f>
        <v>47.6</v>
      </c>
      <c r="ED7" s="64">
        <f t="shared" ref="ED7:EL7" si="25">ED8</f>
        <v>54.4</v>
      </c>
      <c r="EE7" s="64">
        <f t="shared" si="25"/>
        <v>62.9</v>
      </c>
      <c r="EF7" s="64">
        <f t="shared" si="25"/>
        <v>68.2</v>
      </c>
      <c r="EG7" s="64">
        <f t="shared" si="25"/>
        <v>72</v>
      </c>
      <c r="EH7" s="64">
        <f t="shared" si="25"/>
        <v>63.3</v>
      </c>
      <c r="EI7" s="64">
        <f t="shared" si="25"/>
        <v>59.8</v>
      </c>
      <c r="EJ7" s="64">
        <f t="shared" si="25"/>
        <v>61.8</v>
      </c>
      <c r="EK7" s="64">
        <f t="shared" si="25"/>
        <v>66.3</v>
      </c>
      <c r="EL7" s="64">
        <f t="shared" si="25"/>
        <v>70</v>
      </c>
      <c r="EM7" s="64"/>
      <c r="EN7" s="65">
        <f>EN8</f>
        <v>24180356</v>
      </c>
      <c r="EO7" s="65">
        <f t="shared" ref="EO7:EW7" si="26">EO8</f>
        <v>24101922</v>
      </c>
      <c r="EP7" s="65">
        <f t="shared" si="26"/>
        <v>24089933</v>
      </c>
      <c r="EQ7" s="65">
        <f t="shared" si="26"/>
        <v>24154839</v>
      </c>
      <c r="ER7" s="65">
        <f t="shared" si="26"/>
        <v>24194622</v>
      </c>
      <c r="ES7" s="65">
        <f t="shared" si="26"/>
        <v>34139294</v>
      </c>
      <c r="ET7" s="65">
        <f t="shared" si="26"/>
        <v>24879291</v>
      </c>
      <c r="EU7" s="65">
        <f t="shared" si="26"/>
        <v>26363375</v>
      </c>
      <c r="EV7" s="65">
        <f t="shared" si="26"/>
        <v>26996532</v>
      </c>
      <c r="EW7" s="65">
        <f t="shared" si="26"/>
        <v>27577179</v>
      </c>
      <c r="EX7" s="65"/>
    </row>
    <row r="8" spans="1:154" s="66" customFormat="1">
      <c r="A8" s="47"/>
      <c r="B8" s="67">
        <v>2017</v>
      </c>
      <c r="C8" s="67">
        <v>357500</v>
      </c>
      <c r="D8" s="67">
        <v>46</v>
      </c>
      <c r="E8" s="67">
        <v>6</v>
      </c>
      <c r="F8" s="67">
        <v>0</v>
      </c>
      <c r="G8" s="67">
        <v>2</v>
      </c>
      <c r="H8" s="67" t="s">
        <v>134</v>
      </c>
      <c r="I8" s="67" t="s">
        <v>135</v>
      </c>
      <c r="J8" s="67" t="s">
        <v>136</v>
      </c>
      <c r="K8" s="67" t="s">
        <v>137</v>
      </c>
      <c r="L8" s="67" t="s">
        <v>138</v>
      </c>
      <c r="M8" s="67" t="s">
        <v>139</v>
      </c>
      <c r="N8" s="67" t="s">
        <v>140</v>
      </c>
      <c r="O8" s="67" t="s">
        <v>141</v>
      </c>
      <c r="P8" s="67" t="s">
        <v>142</v>
      </c>
      <c r="Q8" s="68">
        <v>1</v>
      </c>
      <c r="R8" s="67" t="s">
        <v>143</v>
      </c>
      <c r="S8" s="67" t="s">
        <v>143</v>
      </c>
      <c r="T8" s="67" t="s">
        <v>144</v>
      </c>
      <c r="U8" s="68" t="s">
        <v>143</v>
      </c>
      <c r="V8" s="68">
        <v>13216</v>
      </c>
      <c r="W8" s="67" t="s">
        <v>145</v>
      </c>
      <c r="X8" s="69" t="s">
        <v>146</v>
      </c>
      <c r="Y8" s="68" t="s">
        <v>143</v>
      </c>
      <c r="Z8" s="68" t="s">
        <v>143</v>
      </c>
      <c r="AA8" s="68" t="s">
        <v>143</v>
      </c>
      <c r="AB8" s="68">
        <v>180</v>
      </c>
      <c r="AC8" s="68" t="s">
        <v>143</v>
      </c>
      <c r="AD8" s="68">
        <v>180</v>
      </c>
      <c r="AE8" s="68" t="s">
        <v>143</v>
      </c>
      <c r="AF8" s="68" t="s">
        <v>143</v>
      </c>
      <c r="AG8" s="68" t="s">
        <v>143</v>
      </c>
      <c r="AH8" s="70">
        <v>102.5</v>
      </c>
      <c r="AI8" s="70">
        <v>100.4</v>
      </c>
      <c r="AJ8" s="70">
        <v>93.5</v>
      </c>
      <c r="AK8" s="70">
        <v>98.8</v>
      </c>
      <c r="AL8" s="70">
        <v>100</v>
      </c>
      <c r="AM8" s="70">
        <v>96.3</v>
      </c>
      <c r="AN8" s="70">
        <v>101.3</v>
      </c>
      <c r="AO8" s="70">
        <v>101.1</v>
      </c>
      <c r="AP8" s="70">
        <v>101.2</v>
      </c>
      <c r="AQ8" s="70">
        <v>100.9</v>
      </c>
      <c r="AR8" s="70">
        <v>98.5</v>
      </c>
      <c r="AS8" s="70">
        <v>82.4</v>
      </c>
      <c r="AT8" s="70">
        <v>82.3</v>
      </c>
      <c r="AU8" s="70">
        <v>75.900000000000006</v>
      </c>
      <c r="AV8" s="70">
        <v>79.2</v>
      </c>
      <c r="AW8" s="70">
        <v>79.2</v>
      </c>
      <c r="AX8" s="70">
        <v>86.6</v>
      </c>
      <c r="AY8" s="70">
        <v>69.099999999999994</v>
      </c>
      <c r="AZ8" s="70">
        <v>69.8</v>
      </c>
      <c r="BA8" s="70">
        <v>69.400000000000006</v>
      </c>
      <c r="BB8" s="70">
        <v>68.900000000000006</v>
      </c>
      <c r="BC8" s="70">
        <v>89.7</v>
      </c>
      <c r="BD8" s="71">
        <v>0</v>
      </c>
      <c r="BE8" s="71">
        <v>0</v>
      </c>
      <c r="BF8" s="71">
        <v>7</v>
      </c>
      <c r="BG8" s="71">
        <v>1.2</v>
      </c>
      <c r="BH8" s="71">
        <v>0</v>
      </c>
      <c r="BI8" s="71">
        <v>121</v>
      </c>
      <c r="BJ8" s="71">
        <v>145.30000000000001</v>
      </c>
      <c r="BK8" s="71">
        <v>184.4</v>
      </c>
      <c r="BL8" s="71">
        <v>163.19999999999999</v>
      </c>
      <c r="BM8" s="71">
        <v>179</v>
      </c>
      <c r="BN8" s="71">
        <v>64.7</v>
      </c>
      <c r="BO8" s="70">
        <v>93.2</v>
      </c>
      <c r="BP8" s="70">
        <v>93.6</v>
      </c>
      <c r="BQ8" s="70">
        <v>93.7</v>
      </c>
      <c r="BR8" s="70">
        <v>90.1</v>
      </c>
      <c r="BS8" s="70">
        <v>87.6</v>
      </c>
      <c r="BT8" s="70">
        <v>68.5</v>
      </c>
      <c r="BU8" s="70">
        <v>73.599999999999994</v>
      </c>
      <c r="BV8" s="70">
        <v>74.8</v>
      </c>
      <c r="BW8" s="70">
        <v>73.400000000000006</v>
      </c>
      <c r="BX8" s="70">
        <v>72.3</v>
      </c>
      <c r="BY8" s="70">
        <v>74.8</v>
      </c>
      <c r="BZ8" s="71">
        <v>21602</v>
      </c>
      <c r="CA8" s="71">
        <v>22074</v>
      </c>
      <c r="CB8" s="71">
        <v>21883</v>
      </c>
      <c r="CC8" s="71">
        <v>22342</v>
      </c>
      <c r="CD8" s="71">
        <v>22578</v>
      </c>
      <c r="CE8" s="71">
        <v>31585</v>
      </c>
      <c r="CF8" s="71">
        <v>19795</v>
      </c>
      <c r="CG8" s="71">
        <v>20395</v>
      </c>
      <c r="CH8" s="71">
        <v>20681</v>
      </c>
      <c r="CI8" s="71">
        <v>21037</v>
      </c>
      <c r="CJ8" s="70">
        <v>50718</v>
      </c>
      <c r="CK8" s="71">
        <v>6207</v>
      </c>
      <c r="CL8" s="71">
        <v>6153</v>
      </c>
      <c r="CM8" s="71">
        <v>6308</v>
      </c>
      <c r="CN8" s="71">
        <v>6717</v>
      </c>
      <c r="CO8" s="71">
        <v>6824</v>
      </c>
      <c r="CP8" s="71">
        <v>9437</v>
      </c>
      <c r="CQ8" s="71">
        <v>8588</v>
      </c>
      <c r="CR8" s="71">
        <v>8536</v>
      </c>
      <c r="CS8" s="71">
        <v>8502</v>
      </c>
      <c r="CT8" s="71">
        <v>8542</v>
      </c>
      <c r="CU8" s="70">
        <v>14202</v>
      </c>
      <c r="CV8" s="71">
        <v>63</v>
      </c>
      <c r="CW8" s="71">
        <v>68.400000000000006</v>
      </c>
      <c r="CX8" s="71">
        <v>76</v>
      </c>
      <c r="CY8" s="71">
        <v>70.5</v>
      </c>
      <c r="CZ8" s="71">
        <v>69.599999999999994</v>
      </c>
      <c r="DA8" s="71">
        <v>61.2</v>
      </c>
      <c r="DB8" s="71">
        <v>84.4</v>
      </c>
      <c r="DC8" s="71">
        <v>84.6</v>
      </c>
      <c r="DD8" s="71">
        <v>85.6</v>
      </c>
      <c r="DE8" s="71">
        <v>86.5</v>
      </c>
      <c r="DF8" s="71">
        <v>55</v>
      </c>
      <c r="DG8" s="71">
        <v>4.5999999999999996</v>
      </c>
      <c r="DH8" s="71">
        <v>4.4000000000000004</v>
      </c>
      <c r="DI8" s="71">
        <v>4.5999999999999996</v>
      </c>
      <c r="DJ8" s="71">
        <v>4.9000000000000004</v>
      </c>
      <c r="DK8" s="71">
        <v>4.4000000000000004</v>
      </c>
      <c r="DL8" s="71">
        <v>19.3</v>
      </c>
      <c r="DM8" s="71">
        <v>9</v>
      </c>
      <c r="DN8" s="71">
        <v>8.4</v>
      </c>
      <c r="DO8" s="71">
        <v>8.1</v>
      </c>
      <c r="DP8" s="71">
        <v>8.1</v>
      </c>
      <c r="DQ8" s="71">
        <v>24.3</v>
      </c>
      <c r="DR8" s="70">
        <v>13.9</v>
      </c>
      <c r="DS8" s="70">
        <v>18.5</v>
      </c>
      <c r="DT8" s="70">
        <v>23.3</v>
      </c>
      <c r="DU8" s="70">
        <v>28.1</v>
      </c>
      <c r="DV8" s="70">
        <v>32.799999999999997</v>
      </c>
      <c r="DW8" s="70">
        <v>48</v>
      </c>
      <c r="DX8" s="70">
        <v>43.7</v>
      </c>
      <c r="DY8" s="70">
        <v>44.3</v>
      </c>
      <c r="DZ8" s="70">
        <v>46.7</v>
      </c>
      <c r="EA8" s="70">
        <v>48.4</v>
      </c>
      <c r="EB8" s="70">
        <v>51.6</v>
      </c>
      <c r="EC8" s="70">
        <v>47.6</v>
      </c>
      <c r="ED8" s="70">
        <v>54.4</v>
      </c>
      <c r="EE8" s="70">
        <v>62.9</v>
      </c>
      <c r="EF8" s="70">
        <v>68.2</v>
      </c>
      <c r="EG8" s="70">
        <v>72</v>
      </c>
      <c r="EH8" s="70">
        <v>63.3</v>
      </c>
      <c r="EI8" s="70">
        <v>59.8</v>
      </c>
      <c r="EJ8" s="70">
        <v>61.8</v>
      </c>
      <c r="EK8" s="70">
        <v>66.3</v>
      </c>
      <c r="EL8" s="70">
        <v>70</v>
      </c>
      <c r="EM8" s="70">
        <v>67.599999999999994</v>
      </c>
      <c r="EN8" s="71">
        <v>24180356</v>
      </c>
      <c r="EO8" s="71">
        <v>24101922</v>
      </c>
      <c r="EP8" s="71">
        <v>24089933</v>
      </c>
      <c r="EQ8" s="71">
        <v>24154839</v>
      </c>
      <c r="ER8" s="71">
        <v>24194622</v>
      </c>
      <c r="ES8" s="71">
        <v>34139294</v>
      </c>
      <c r="ET8" s="71">
        <v>24879291</v>
      </c>
      <c r="EU8" s="71">
        <v>26363375</v>
      </c>
      <c r="EV8" s="71">
        <v>26996532</v>
      </c>
      <c r="EW8" s="71">
        <v>27577179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147</v>
      </c>
      <c r="C10" s="76" t="s">
        <v>148</v>
      </c>
      <c r="D10" s="76" t="s">
        <v>149</v>
      </c>
      <c r="E10" s="76" t="s">
        <v>150</v>
      </c>
      <c r="F10" s="76" t="s">
        <v>151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152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2019-01-24T07:30:06Z</cp:lastPrinted>
  <dcterms:created xsi:type="dcterms:W3CDTF">2018-12-07T10:48:13Z</dcterms:created>
  <dcterms:modified xsi:type="dcterms:W3CDTF">2019-01-30T02:49:58Z</dcterms:modified>
</cp:coreProperties>
</file>