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11.193\share1\1600645000\長期保存\☆1流域経営\決算統計\H29\決算比較分析表\"/>
    </mc:Choice>
  </mc:AlternateContent>
  <workbookProtection workbookAlgorithmName="SHA-512" workbookHashValue="xmlGL00BsJk0DIMJOBeitSEuVj5nRuymtGzcU1sSwt1s2F0rBhXOvg9yX9g2O8+yVNgjN3OyWsiRxd44Uclp7A==" workbookSaltValue="2yxYYX3Uy1H2ZUjX0qChl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<sst xmlns="http://schemas.openxmlformats.org/spreadsheetml/2006/main" count="240" uniqueCount="126">
  <si>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</si>
  <si>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</si>
  <si>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</si>
  <si>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</si>
  <si>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</si>
  <si>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</si>
  <si>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</si>
  <si>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</si>
  <si>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</si>
  <si>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</si>
  <si>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</si>
  <si>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</si>
  <si>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</si>
  <si>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</si>
  <si>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</si>
  <si>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</si>
  <si>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</si>
  <si>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</si>
  <si>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</si>
  <si>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</si>
  <si>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</si>
  <si>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</si>
  <si>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</si>
  <si>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</si>
  <si>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</si>
  <si>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</si>
  <si>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</si>
  <si>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</si>
  <si>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</si>
  <si>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</si>
  <si>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</si>
  <si>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</si>
  <si>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</si>
  <si>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</si>
  <si>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</si>
  <si>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</si>
  <si>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</si>
  <si>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</si>
  <si>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</si>
  <si>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</si>
  <si>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</si>
  <si>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</si>
  <si>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</si>
  <si>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</si>
  <si>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</si>
  <si>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</si>
  <si>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</si>
  <si>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</si>
  <si>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</si>
  <si>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</si>
  <si>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</si>
  <si>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</si>
  <si>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</si>
  <si>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</si>
  <si>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</si>
  <si>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</si>
  <si>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</si>
  <si>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</si>
  <si>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</si>
  <si>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</si>
  <si>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</si>
  <si>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</si>
  <si>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</si>
  <si>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</si>
  <si>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</si>
  <si>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</si>
  <si>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</si>
  <si>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</si>
  <si>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</si>
  <si>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</si>
  <si>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</si>
  <si>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</si>
  <si>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</si>
  <si>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</si>
  <si>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</si>
  <si>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</si>
  <si>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</si>
  <si>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</si>
  <si>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</si>
  <si>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</si>
  <si>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</si>
  <si>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</si>
  <si>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</si>
  <si>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</si>
  <si>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</si>
  <si>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</si>
  <si>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</si>
  <si>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</si>
  <si>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</si>
  <si>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</si>
  <si>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</si>
  <si>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</si>
  <si>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</si>
  <si>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</si>
  <si>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</si>
  <si>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</si>
  <si>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</si>
  <si>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</si>
  <si>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</si>
  <si>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</si>
  <si>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</si>
  <si>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</si>
  <si>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</si>
  <si>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</si>
  <si>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</si>
  <si>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</si>
  <si>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</si>
  <si>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</si>
  <si>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</si>
  <si>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</si>
  <si>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</si>
  <si>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法非適用</t>
  </si>
  <si>
    <t>下水道事業</t>
  </si>
  <si>
    <t>流域下水道</t>
  </si>
  <si>
    <t>E3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</si>
  <si>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</si>
  <si>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</si>
  <si>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</si>
  <si>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</si>
  <si>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</si>
  <si>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</si>
  <si>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</si>
  <si>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</si>
  <si>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平成21年度に供用を開始してからまだ間がなく、老朽化等が見られないことから、管渠においては更新の実施はありません。</t>
    <rPh sb="1" eb="3">
      <t>カンキョ</t>
    </rPh>
    <rPh sb="3" eb="6">
      <t>カイゼンリツ</t>
    </rPh>
    <rPh sb="7" eb="9">
      <t>ヘイセイ</t>
    </rPh>
    <rPh sb="11" eb="13">
      <t>ネンド</t>
    </rPh>
    <rPh sb="14" eb="16">
      <t>キョウヨウ</t>
    </rPh>
    <rPh sb="17" eb="19">
      <t>カイシ</t>
    </rPh>
    <rPh sb="25" eb="26">
      <t>マ</t>
    </rPh>
    <rPh sb="30" eb="33">
      <t>ロウキュウカ</t>
    </rPh>
    <rPh sb="33" eb="34">
      <t>トウ</t>
    </rPh>
    <rPh sb="35" eb="36">
      <t>ミ</t>
    </rPh>
    <rPh sb="45" eb="47">
      <t>カンキョ</t>
    </rPh>
    <rPh sb="52" eb="54">
      <t>コウシン</t>
    </rPh>
    <rPh sb="55" eb="57">
      <t>ジッシ</t>
    </rPh>
    <phoneticPr fontId="4"/>
  </si>
  <si>
    <t>　下水道経営の健全性の確保については、下水道への流入水量の増加を図る必要があります。関連市町と連携し接続率の向上に努めるとともに、面整備による処理区域の拡大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2" eb="33">
      <t>ハカ</t>
    </rPh>
    <rPh sb="34" eb="36">
      <t>ヒツヨウ</t>
    </rPh>
    <rPh sb="42" eb="44">
      <t>カンレン</t>
    </rPh>
    <rPh sb="44" eb="46">
      <t>シチョウ</t>
    </rPh>
    <rPh sb="47" eb="49">
      <t>レンケイ</t>
    </rPh>
    <rPh sb="50" eb="52">
      <t>セツゾク</t>
    </rPh>
    <rPh sb="52" eb="53">
      <t>リツ</t>
    </rPh>
    <rPh sb="54" eb="56">
      <t>コウジョウ</t>
    </rPh>
    <rPh sb="57" eb="58">
      <t>ツト</t>
    </rPh>
    <rPh sb="65" eb="66">
      <t>メン</t>
    </rPh>
    <rPh sb="66" eb="68">
      <t>セイビ</t>
    </rPh>
    <rPh sb="71" eb="73">
      <t>ショリ</t>
    </rPh>
    <rPh sb="73" eb="75">
      <t>クイキ</t>
    </rPh>
    <rPh sb="76" eb="78">
      <t>カクダイ</t>
    </rPh>
    <rPh sb="81" eb="83">
      <t>ソウキ</t>
    </rPh>
    <rPh sb="84" eb="86">
      <t>ケイエイ</t>
    </rPh>
    <rPh sb="86" eb="89">
      <t>アンテイカ</t>
    </rPh>
    <rPh sb="90" eb="91">
      <t>ハカ</t>
    </rPh>
    <rPh sb="96" eb="97">
      <t>ツト</t>
    </rPh>
    <phoneticPr fontId="4"/>
  </si>
  <si>
    <t>①収益的収支比率
　施設の管理費は流域関連市町からの負担金で、企業債の元利償還金は一般会計からの繰入でそれぞれ賄っており実際の収支の不足はありません。
④企業債残高対事業規模比率
　企業債元金についてその大半は一般会計からの繰入による償還を予定しており、残りも流域関連市町からの負担金による償還を予定しています。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２９年度にはまた増加し、今後も増加していくと考えられます。
⑧水洗化率
　関連市町の処理区域の拡大及び接続率向上の取り組みにより、類似団体と比べて少ないながらも区域内人口及び域内水洗便所設置済み人口ともに増加しており、今後も増加が見込まれます。</t>
    <rPh sb="1" eb="4">
      <t>シュウエキテキ</t>
    </rPh>
    <rPh sb="4" eb="6">
      <t>シュウシ</t>
    </rPh>
    <rPh sb="6" eb="8">
      <t>ヒリツ</t>
    </rPh>
    <rPh sb="10" eb="12">
      <t>シセツ</t>
    </rPh>
    <rPh sb="13" eb="16">
      <t>カンリヒ</t>
    </rPh>
    <rPh sb="17" eb="19">
      <t>リュウイキ</t>
    </rPh>
    <rPh sb="19" eb="21">
      <t>カンレン</t>
    </rPh>
    <rPh sb="21" eb="23">
      <t>シチョウ</t>
    </rPh>
    <rPh sb="26" eb="29">
      <t>フタンキン</t>
    </rPh>
    <rPh sb="31" eb="34">
      <t>キギョウサイ</t>
    </rPh>
    <rPh sb="35" eb="37">
      <t>ガンリ</t>
    </rPh>
    <rPh sb="37" eb="40">
      <t>ショウカンキン</t>
    </rPh>
    <rPh sb="41" eb="43">
      <t>イッパン</t>
    </rPh>
    <rPh sb="43" eb="45">
      <t>カイケイ</t>
    </rPh>
    <rPh sb="48" eb="49">
      <t>ク</t>
    </rPh>
    <rPh sb="49" eb="50">
      <t>イ</t>
    </rPh>
    <rPh sb="55" eb="56">
      <t>マカナ</t>
    </rPh>
    <rPh sb="60" eb="62">
      <t>ジッサイ</t>
    </rPh>
    <rPh sb="63" eb="65">
      <t>シュウシ</t>
    </rPh>
    <rPh sb="66" eb="68">
      <t>フソク</t>
    </rPh>
    <rPh sb="77" eb="80">
      <t>キギョウサイ</t>
    </rPh>
    <rPh sb="80" eb="82">
      <t>ザンダカ</t>
    </rPh>
    <rPh sb="82" eb="83">
      <t>タイ</t>
    </rPh>
    <rPh sb="83" eb="85">
      <t>ジギョウ</t>
    </rPh>
    <rPh sb="85" eb="87">
      <t>キボ</t>
    </rPh>
    <rPh sb="87" eb="89">
      <t>ヒリツ</t>
    </rPh>
    <rPh sb="91" eb="94">
      <t>キギョウサイ</t>
    </rPh>
    <rPh sb="94" eb="96">
      <t>ガンキン</t>
    </rPh>
    <rPh sb="102" eb="104">
      <t>タイハン</t>
    </rPh>
    <rPh sb="117" eb="119">
      <t>ショウカン</t>
    </rPh>
    <rPh sb="120" eb="122">
      <t>ヨテイ</t>
    </rPh>
    <rPh sb="127" eb="128">
      <t>ノコ</t>
    </rPh>
    <rPh sb="139" eb="142">
      <t>フタンキン</t>
    </rPh>
    <rPh sb="148" eb="150">
      <t>ヨテイ</t>
    </rPh>
    <rPh sb="158" eb="160">
      <t>オスイ</t>
    </rPh>
    <rPh sb="166" eb="168">
      <t>シセツ</t>
    </rPh>
    <rPh sb="169" eb="172">
      <t>イジヒ</t>
    </rPh>
    <rPh sb="173" eb="175">
      <t>テキギ</t>
    </rPh>
    <rPh sb="175" eb="177">
      <t>ミナオ</t>
    </rPh>
    <rPh sb="179" eb="181">
      <t>タイショウ</t>
    </rPh>
    <rPh sb="184" eb="186">
      <t>イッポウ</t>
    </rPh>
    <rPh sb="187" eb="188">
      <t>ユウ</t>
    </rPh>
    <rPh sb="188" eb="189">
      <t>シュウ</t>
    </rPh>
    <rPh sb="189" eb="191">
      <t>スイリョウ</t>
    </rPh>
    <rPh sb="192" eb="194">
      <t>ゾウカ</t>
    </rPh>
    <rPh sb="200" eb="202">
      <t>スウチ</t>
    </rPh>
    <rPh sb="203" eb="205">
      <t>ゲンショウ</t>
    </rPh>
    <rPh sb="206" eb="208">
      <t>ケイコウ</t>
    </rPh>
    <rPh sb="214" eb="216">
      <t>コンゴ</t>
    </rPh>
    <rPh sb="217" eb="219">
      <t>ユウシュウ</t>
    </rPh>
    <rPh sb="219" eb="221">
      <t>スイリョウ</t>
    </rPh>
    <rPh sb="222" eb="224">
      <t>ゾウカ</t>
    </rPh>
    <rPh sb="225" eb="226">
      <t>トモナ</t>
    </rPh>
    <rPh sb="227" eb="229">
      <t>ゲンショウ</t>
    </rPh>
    <rPh sb="234" eb="235">
      <t>カンガ</t>
    </rPh>
    <rPh sb="243" eb="245">
      <t>シセツ</t>
    </rPh>
    <rPh sb="245" eb="248">
      <t>リヨウリツ</t>
    </rPh>
    <rPh sb="250" eb="252">
      <t>ヘイセイ</t>
    </rPh>
    <rPh sb="254" eb="255">
      <t>ネン</t>
    </rPh>
    <rPh sb="256" eb="257">
      <t>ガツ</t>
    </rPh>
    <rPh sb="258" eb="260">
      <t>キョウヨウ</t>
    </rPh>
    <rPh sb="260" eb="263">
      <t>カイシゴ</t>
    </rPh>
    <rPh sb="264" eb="266">
      <t>ユウシュウ</t>
    </rPh>
    <rPh sb="266" eb="268">
      <t>スイリョウ</t>
    </rPh>
    <rPh sb="269" eb="271">
      <t>チャクジツ</t>
    </rPh>
    <rPh sb="272" eb="274">
      <t>ゾウカ</t>
    </rPh>
    <rPh sb="279" eb="281">
      <t>ショリ</t>
    </rPh>
    <rPh sb="281" eb="283">
      <t>スイリョウ</t>
    </rPh>
    <rPh sb="284" eb="286">
      <t>ゾウカ</t>
    </rPh>
    <rPh sb="292" eb="294">
      <t>ヘイセイ</t>
    </rPh>
    <rPh sb="296" eb="298">
      <t>ネンド</t>
    </rPh>
    <rPh sb="299" eb="301">
      <t>ショリ</t>
    </rPh>
    <rPh sb="301" eb="303">
      <t>ノウリョク</t>
    </rPh>
    <rPh sb="309" eb="310">
      <t>リツ</t>
    </rPh>
    <rPh sb="310" eb="311">
      <t>ベイ</t>
    </rPh>
    <rPh sb="312" eb="313">
      <t>ニチ</t>
    </rPh>
    <rPh sb="321" eb="322">
      <t>リツ</t>
    </rPh>
    <rPh sb="322" eb="323">
      <t>ベイ</t>
    </rPh>
    <rPh sb="324" eb="325">
      <t>ニチ</t>
    </rPh>
    <rPh sb="326" eb="328">
      <t>バイゾウ</t>
    </rPh>
    <rPh sb="335" eb="338">
      <t>リヨウリツ</t>
    </rPh>
    <rPh sb="339" eb="341">
      <t>ゲンショウ</t>
    </rPh>
    <rPh sb="348" eb="350">
      <t>ネンド</t>
    </rPh>
    <rPh sb="354" eb="356">
      <t>ゾウカ</t>
    </rPh>
    <rPh sb="358" eb="360">
      <t>コンゴ</t>
    </rPh>
    <rPh sb="361" eb="363">
      <t>ゾウカ</t>
    </rPh>
    <rPh sb="368" eb="369">
      <t>カンガ</t>
    </rPh>
    <rPh sb="377" eb="380">
      <t>スイセンカ</t>
    </rPh>
    <rPh sb="380" eb="381">
      <t>リツ</t>
    </rPh>
    <rPh sb="383" eb="385">
      <t>カンレン</t>
    </rPh>
    <rPh sb="385" eb="386">
      <t>シ</t>
    </rPh>
    <rPh sb="386" eb="387">
      <t>マチ</t>
    </rPh>
    <rPh sb="388" eb="390">
      <t>ショリ</t>
    </rPh>
    <rPh sb="390" eb="392">
      <t>クイキ</t>
    </rPh>
    <rPh sb="393" eb="395">
      <t>カクダイ</t>
    </rPh>
    <rPh sb="395" eb="396">
      <t>オヨ</t>
    </rPh>
    <rPh sb="400" eb="402">
      <t>コウジョウ</t>
    </rPh>
    <rPh sb="403" eb="404">
      <t>ト</t>
    </rPh>
    <rPh sb="405" eb="406">
      <t>ク</t>
    </rPh>
    <rPh sb="411" eb="413">
      <t>ルイジ</t>
    </rPh>
    <rPh sb="413" eb="415">
      <t>ダンタイ</t>
    </rPh>
    <rPh sb="416" eb="417">
      <t>クラ</t>
    </rPh>
    <rPh sb="419" eb="420">
      <t>スク</t>
    </rPh>
    <rPh sb="426" eb="429">
      <t>クイキナイ</t>
    </rPh>
    <rPh sb="429" eb="431">
      <t>ジンコウ</t>
    </rPh>
    <rPh sb="431" eb="432">
      <t>オヨ</t>
    </rPh>
    <rPh sb="433" eb="435">
      <t>イキナイ</t>
    </rPh>
    <rPh sb="435" eb="437">
      <t>スイセン</t>
    </rPh>
    <rPh sb="437" eb="439">
      <t>ベンジョ</t>
    </rPh>
    <rPh sb="439" eb="441">
      <t>セッチ</t>
    </rPh>
    <rPh sb="441" eb="442">
      <t>ズ</t>
    </rPh>
    <rPh sb="443" eb="445">
      <t>ジンコウ</t>
    </rPh>
    <rPh sb="448" eb="450">
      <t>ゾウカ</t>
    </rPh>
    <rPh sb="455" eb="457">
      <t>コンゴ</t>
    </rPh>
    <rPh sb="458" eb="460">
      <t>ゾウカ</t>
    </rPh>
    <rPh sb="461" eb="46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</si>
</sst>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61-4081-AD0E-0EFF8D6CCD0A}"/>
            </c:ext>
          </c:extLst>
        </c:ser>
        <c:dLbls>
          <c:showLegendKey val="0"/>
          <c:showVal val="0"/>
          <c:showCatName val="0"/>
          <c:showSerName val="0"/>
          <c:showPercent val="0"/>
          <c:showBubbleSize val="0"/>
        </c:dLbls>
        <c:gapWidth val="150"/>
        <c:axId val="1880180912"/>
        <c:axId val="188018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#N/A</c:v>
                </c:pt>
                <c:pt idx="4">
                  <c:v>#N/A</c:v>
                </c:pt>
              </c:numCache>
            </c:numRef>
          </c:val>
          <c:smooth val="0"/>
          <c:extLst xmlns:c16r2="http://schemas.microsoft.com/office/drawing/2015/06/chart">
            <c:ext xmlns:c16="http://schemas.microsoft.com/office/drawing/2014/chart" uri="{C3380CC4-5D6E-409C-BE32-E72D297353CC}">
              <c16:uniqueId val="{00000001-C461-4081-AD0E-0EFF8D6CCD0A}"/>
            </c:ext>
          </c:extLst>
        </c:ser>
        <c:dLbls>
          <c:showLegendKey val="0"/>
          <c:showVal val="0"/>
          <c:showCatName val="0"/>
          <c:showSerName val="0"/>
          <c:showPercent val="0"/>
          <c:showBubbleSize val="0"/>
        </c:dLbls>
        <c:marker val="1"/>
        <c:smooth val="0"/>
        <c:axId val="1880180912"/>
        <c:axId val="1880181456"/>
      </c:lineChart>
      <c:dateAx>
        <c:axId val="1880180912"/>
        <c:scaling>
          <c:orientation val="minMax"/>
        </c:scaling>
        <c:delete val="1"/>
        <c:axPos val="b"/>
        <c:numFmt formatCode="ge" sourceLinked="1"/>
        <c:majorTickMark val="none"/>
        <c:minorTickMark val="none"/>
        <c:tickLblPos val="none"/>
        <c:crossAx val="1880181456"/>
        <c:crosses val="autoZero"/>
        <c:auto val="1"/>
        <c:lblOffset val="100"/>
        <c:baseTimeUnit val="years"/>
      </c:dateAx>
      <c:valAx>
        <c:axId val="188018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18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29.98</c:v>
                </c:pt>
                <c:pt idx="1">
                  <c:v>50.85</c:v>
                </c:pt>
                <c:pt idx="2">
                  <c:v>45.66</c:v>
                </c:pt>
                <c:pt idx="3">
                  <c:v>50.27</c:v>
                </c:pt>
                <c:pt idx="4">
                  <c:v>47.62</c:v>
                </c:pt>
              </c:numCache>
            </c:numRef>
          </c:val>
          <c:extLst xmlns:c16r2="http://schemas.microsoft.com/office/drawing/2015/06/chart">
            <c:ext xmlns:c16="http://schemas.microsoft.com/office/drawing/2014/chart" uri="{C3380CC4-5D6E-409C-BE32-E72D297353CC}">
              <c16:uniqueId val="{00000000-08E7-4309-8B0E-FD4E8B3677D7}"/>
            </c:ext>
          </c:extLst>
        </c:ser>
        <c:dLbls>
          <c:showLegendKey val="0"/>
          <c:showVal val="0"/>
          <c:showCatName val="0"/>
          <c:showSerName val="0"/>
          <c:showPercent val="0"/>
          <c:showBubbleSize val="0"/>
        </c:dLbls>
        <c:gapWidth val="150"/>
        <c:axId val="1771040672"/>
        <c:axId val="177103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E7-4309-8B0E-FD4E8B3677D7}"/>
            </c:ext>
          </c:extLst>
        </c:ser>
        <c:dLbls>
          <c:showLegendKey val="0"/>
          <c:showVal val="0"/>
          <c:showCatName val="0"/>
          <c:showSerName val="0"/>
          <c:showPercent val="0"/>
          <c:showBubbleSize val="0"/>
        </c:dLbls>
        <c:marker val="1"/>
        <c:smooth val="0"/>
        <c:axId val="1771040672"/>
        <c:axId val="1771037952"/>
      </c:lineChart>
      <c:dateAx>
        <c:axId val="1771040672"/>
        <c:scaling>
          <c:orientation val="minMax"/>
        </c:scaling>
        <c:delete val="1"/>
        <c:axPos val="b"/>
        <c:numFmt formatCode="ge" sourceLinked="1"/>
        <c:majorTickMark val="none"/>
        <c:minorTickMark val="none"/>
        <c:tickLblPos val="none"/>
        <c:crossAx val="1771037952"/>
        <c:crosses val="autoZero"/>
        <c:auto val="1"/>
        <c:lblOffset val="100"/>
        <c:baseTimeUnit val="years"/>
      </c:dateAx>
      <c:valAx>
        <c:axId val="17710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0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23-43E6-BDD6-61B0C0CB61FE}"/>
            </c:ext>
          </c:extLst>
        </c:ser>
        <c:dLbls>
          <c:showLegendKey val="0"/>
          <c:showVal val="0"/>
          <c:showCatName val="0"/>
          <c:showSerName val="0"/>
          <c:showPercent val="0"/>
          <c:showBubbleSize val="0"/>
        </c:dLbls>
        <c:gapWidth val="150"/>
        <c:axId val="1771039040"/>
        <c:axId val="17710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23-43E6-BDD6-61B0C0CB61FE}"/>
            </c:ext>
          </c:extLst>
        </c:ser>
        <c:dLbls>
          <c:showLegendKey val="0"/>
          <c:showVal val="0"/>
          <c:showCatName val="0"/>
          <c:showSerName val="0"/>
          <c:showPercent val="0"/>
          <c:showBubbleSize val="0"/>
        </c:dLbls>
        <c:marker val="1"/>
        <c:smooth val="0"/>
        <c:axId val="1771039040"/>
        <c:axId val="1771042848"/>
      </c:lineChart>
      <c:dateAx>
        <c:axId val="1771039040"/>
        <c:scaling>
          <c:orientation val="minMax"/>
        </c:scaling>
        <c:delete val="1"/>
        <c:axPos val="b"/>
        <c:numFmt formatCode="ge" sourceLinked="1"/>
        <c:majorTickMark val="none"/>
        <c:minorTickMark val="none"/>
        <c:tickLblPos val="none"/>
        <c:crossAx val="1771042848"/>
        <c:crosses val="autoZero"/>
        <c:auto val="1"/>
        <c:lblOffset val="100"/>
        <c:baseTimeUnit val="years"/>
      </c:dateAx>
      <c:valAx>
        <c:axId val="17710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0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49-424D-B1E5-B8D11ABCDCCC}"/>
            </c:ext>
          </c:extLst>
        </c:ser>
        <c:dLbls>
          <c:showLegendKey val="0"/>
          <c:showVal val="0"/>
          <c:showCatName val="0"/>
          <c:showSerName val="0"/>
          <c:showPercent val="0"/>
          <c:showBubbleSize val="0"/>
        </c:dLbls>
        <c:gapWidth val="150"/>
        <c:axId val="1771036320"/>
        <c:axId val="17710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49-424D-B1E5-B8D11ABCDCCC}"/>
            </c:ext>
          </c:extLst>
        </c:ser>
        <c:dLbls>
          <c:showLegendKey val="0"/>
          <c:showVal val="0"/>
          <c:showCatName val="0"/>
          <c:showSerName val="0"/>
          <c:showPercent val="0"/>
          <c:showBubbleSize val="0"/>
        </c:dLbls>
        <c:marker val="1"/>
        <c:smooth val="0"/>
        <c:axId val="1771036320"/>
        <c:axId val="1771038496"/>
      </c:lineChart>
      <c:dateAx>
        <c:axId val="1771036320"/>
        <c:scaling>
          <c:orientation val="minMax"/>
        </c:scaling>
        <c:delete val="1"/>
        <c:axPos val="b"/>
        <c:numFmt formatCode="ge" sourceLinked="1"/>
        <c:majorTickMark val="none"/>
        <c:minorTickMark val="none"/>
        <c:tickLblPos val="none"/>
        <c:crossAx val="1771038496"/>
        <c:crosses val="autoZero"/>
        <c:auto val="1"/>
        <c:lblOffset val="100"/>
        <c:baseTimeUnit val="years"/>
      </c:dateAx>
      <c:valAx>
        <c:axId val="17710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0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C4-4CBE-AC8F-E8E77A66D222}"/>
            </c:ext>
          </c:extLst>
        </c:ser>
        <c:dLbls>
          <c:showLegendKey val="0"/>
          <c:showVal val="0"/>
          <c:showCatName val="0"/>
          <c:showSerName val="0"/>
          <c:showPercent val="0"/>
          <c:showBubbleSize val="0"/>
        </c:dLbls>
        <c:gapWidth val="150"/>
        <c:axId val="1998976992"/>
        <c:axId val="19989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4-4CBE-AC8F-E8E77A66D222}"/>
            </c:ext>
          </c:extLst>
        </c:ser>
        <c:dLbls>
          <c:showLegendKey val="0"/>
          <c:showVal val="0"/>
          <c:showCatName val="0"/>
          <c:showSerName val="0"/>
          <c:showPercent val="0"/>
          <c:showBubbleSize val="0"/>
        </c:dLbls>
        <c:marker val="1"/>
        <c:smooth val="0"/>
        <c:axId val="1998976992"/>
        <c:axId val="1998974816"/>
      </c:lineChart>
      <c:dateAx>
        <c:axId val="1998976992"/>
        <c:scaling>
          <c:orientation val="minMax"/>
        </c:scaling>
        <c:delete val="1"/>
        <c:axPos val="b"/>
        <c:numFmt formatCode="ge" sourceLinked="1"/>
        <c:majorTickMark val="none"/>
        <c:minorTickMark val="none"/>
        <c:tickLblPos val="none"/>
        <c:crossAx val="1998974816"/>
        <c:crosses val="autoZero"/>
        <c:auto val="1"/>
        <c:lblOffset val="100"/>
        <c:baseTimeUnit val="years"/>
      </c:dateAx>
      <c:valAx>
        <c:axId val="19989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9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2F-4D3B-A5FF-5080D1FAED4B}"/>
            </c:ext>
          </c:extLst>
        </c:ser>
        <c:dLbls>
          <c:showLegendKey val="0"/>
          <c:showVal val="0"/>
          <c:showCatName val="0"/>
          <c:showSerName val="0"/>
          <c:showPercent val="0"/>
          <c:showBubbleSize val="0"/>
        </c:dLbls>
        <c:gapWidth val="150"/>
        <c:axId val="1998975904"/>
        <c:axId val="19989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2F-4D3B-A5FF-5080D1FAED4B}"/>
            </c:ext>
          </c:extLst>
        </c:ser>
        <c:dLbls>
          <c:showLegendKey val="0"/>
          <c:showVal val="0"/>
          <c:showCatName val="0"/>
          <c:showSerName val="0"/>
          <c:showPercent val="0"/>
          <c:showBubbleSize val="0"/>
        </c:dLbls>
        <c:marker val="1"/>
        <c:smooth val="0"/>
        <c:axId val="1998975904"/>
        <c:axId val="1998977536"/>
      </c:lineChart>
      <c:dateAx>
        <c:axId val="1998975904"/>
        <c:scaling>
          <c:orientation val="minMax"/>
        </c:scaling>
        <c:delete val="1"/>
        <c:axPos val="b"/>
        <c:numFmt formatCode="ge" sourceLinked="1"/>
        <c:majorTickMark val="none"/>
        <c:minorTickMark val="none"/>
        <c:tickLblPos val="none"/>
        <c:crossAx val="1998977536"/>
        <c:crosses val="autoZero"/>
        <c:auto val="1"/>
        <c:lblOffset val="100"/>
        <c:baseTimeUnit val="years"/>
      </c:dateAx>
      <c:valAx>
        <c:axId val="19989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9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170.98</c:v>
                </c:pt>
                <c:pt idx="1">
                  <c:v>141.75</c:v>
                </c:pt>
                <c:pt idx="2" formatCode="#,##0.00;&quot;△&quot;#,##0.00">
                  <c:v>0</c:v>
                </c:pt>
                <c:pt idx="3" formatCode="#,##0.00;&quot;△&quot;#,##0.00">
                  <c:v>0</c:v>
                </c:pt>
                <c:pt idx="4">
                  <c:v>0.63</c:v>
                </c:pt>
              </c:numCache>
            </c:numRef>
          </c:val>
          <c:extLst xmlns:c16r2="http://schemas.microsoft.com/office/drawing/2015/06/chart">
            <c:ext xmlns:c16="http://schemas.microsoft.com/office/drawing/2014/chart" uri="{C3380CC4-5D6E-409C-BE32-E72D297353CC}">
              <c16:uniqueId val="{00000000-826F-4773-9A2D-7799170C161D}"/>
            </c:ext>
          </c:extLst>
        </c:ser>
        <c:dLbls>
          <c:showLegendKey val="0"/>
          <c:showVal val="0"/>
          <c:showCatName val="0"/>
          <c:showSerName val="0"/>
          <c:showPercent val="0"/>
          <c:showBubbleSize val="0"/>
        </c:dLbls>
        <c:gapWidth val="150"/>
        <c:axId val="1998975360"/>
        <c:axId val="19989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806.65</c:v>
                </c:pt>
                <c:pt idx="1">
                  <c:v>917.84</c:v>
                </c:pt>
                <c:pt idx="2">
                  <c:v>827.02</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826F-4773-9A2D-7799170C161D}"/>
            </c:ext>
          </c:extLst>
        </c:ser>
        <c:dLbls>
          <c:showLegendKey val="0"/>
          <c:showVal val="0"/>
          <c:showCatName val="0"/>
          <c:showSerName val="0"/>
          <c:showPercent val="0"/>
          <c:showBubbleSize val="0"/>
        </c:dLbls>
        <c:marker val="1"/>
        <c:smooth val="0"/>
        <c:axId val="1998975360"/>
        <c:axId val="1998971008"/>
      </c:lineChart>
      <c:dateAx>
        <c:axId val="1998975360"/>
        <c:scaling>
          <c:orientation val="minMax"/>
        </c:scaling>
        <c:delete val="1"/>
        <c:axPos val="b"/>
        <c:numFmt formatCode="ge" sourceLinked="1"/>
        <c:majorTickMark val="none"/>
        <c:minorTickMark val="none"/>
        <c:tickLblPos val="none"/>
        <c:crossAx val="1998971008"/>
        <c:crosses val="autoZero"/>
        <c:auto val="1"/>
        <c:lblOffset val="100"/>
        <c:baseTimeUnit val="years"/>
      </c:dateAx>
      <c:valAx>
        <c:axId val="19989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D5-4B95-97BC-0A43F3B5DAC8}"/>
            </c:ext>
          </c:extLst>
        </c:ser>
        <c:dLbls>
          <c:showLegendKey val="0"/>
          <c:showVal val="0"/>
          <c:showCatName val="0"/>
          <c:showSerName val="0"/>
          <c:showPercent val="0"/>
          <c:showBubbleSize val="0"/>
        </c:dLbls>
        <c:gapWidth val="150"/>
        <c:axId val="122169920"/>
        <c:axId val="1221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#N/A</c:v>
                </c:pt>
                <c:pt idx="4">
                  <c:v>#N/A</c:v>
                </c:pt>
              </c:numCache>
            </c:numRef>
          </c:val>
          <c:smooth val="0"/>
          <c:extLst xmlns:c16r2="http://schemas.microsoft.com/office/drawing/2015/06/chart">
            <c:ext xmlns:c16="http://schemas.microsoft.com/office/drawing/2014/chart" uri="{C3380CC4-5D6E-409C-BE32-E72D297353CC}">
              <c16:uniqueId val="{00000001-29D5-4B95-97BC-0A43F3B5DAC8}"/>
            </c:ext>
          </c:extLst>
        </c:ser>
        <c:dLbls>
          <c:showLegendKey val="0"/>
          <c:showVal val="0"/>
          <c:showCatName val="0"/>
          <c:showSerName val="0"/>
          <c:showPercent val="0"/>
          <c:showBubbleSize val="0"/>
        </c:dLbls>
        <c:marker val="1"/>
        <c:smooth val="0"/>
        <c:axId val="122169920"/>
        <c:axId val="122172640"/>
      </c:lineChart>
      <c:dateAx>
        <c:axId val="122169920"/>
        <c:scaling>
          <c:orientation val="minMax"/>
        </c:scaling>
        <c:delete val="1"/>
        <c:axPos val="b"/>
        <c:numFmt formatCode="ge" sourceLinked="1"/>
        <c:majorTickMark val="none"/>
        <c:minorTickMark val="none"/>
        <c:tickLblPos val="none"/>
        <c:crossAx val="122172640"/>
        <c:crosses val="autoZero"/>
        <c:auto val="1"/>
        <c:lblOffset val="100"/>
        <c:baseTimeUnit val="years"/>
      </c:dateAx>
      <c:valAx>
        <c:axId val="1221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362.83</c:v>
                </c:pt>
                <c:pt idx="1">
                  <c:v>212.04</c:v>
                </c:pt>
                <c:pt idx="2">
                  <c:v>186.04</c:v>
                </c:pt>
                <c:pt idx="3">
                  <c:v>149.91999999999999</c:v>
                </c:pt>
                <c:pt idx="4">
                  <c:v>136.27000000000001</c:v>
                </c:pt>
              </c:numCache>
            </c:numRef>
          </c:val>
          <c:extLst xmlns:c16r2="http://schemas.microsoft.com/office/drawing/2015/06/chart">
            <c:ext xmlns:c16="http://schemas.microsoft.com/office/drawing/2014/chart" uri="{C3380CC4-5D6E-409C-BE32-E72D297353CC}">
              <c16:uniqueId val="{00000000-F430-4DA7-A87D-7C7A13881A0E}"/>
            </c:ext>
          </c:extLst>
        </c:ser>
        <c:dLbls>
          <c:showLegendKey val="0"/>
          <c:showVal val="0"/>
          <c:showCatName val="0"/>
          <c:showSerName val="0"/>
          <c:showPercent val="0"/>
          <c:showBubbleSize val="0"/>
        </c:dLbls>
        <c:gapWidth val="150"/>
        <c:axId val="122168832"/>
        <c:axId val="1221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183.2</c:v>
                </c:pt>
                <c:pt idx="1">
                  <c:v>190.41</c:v>
                </c:pt>
                <c:pt idx="2">
                  <c:v>180.09</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F430-4DA7-A87D-7C7A13881A0E}"/>
            </c:ext>
          </c:extLst>
        </c:ser>
        <c:dLbls>
          <c:showLegendKey val="0"/>
          <c:showVal val="0"/>
          <c:showCatName val="0"/>
          <c:showSerName val="0"/>
          <c:showPercent val="0"/>
          <c:showBubbleSize val="0"/>
        </c:dLbls>
        <c:marker val="1"/>
        <c:smooth val="0"/>
        <c:axId val="122168832"/>
        <c:axId val="122173184"/>
      </c:lineChart>
      <c:dateAx>
        <c:axId val="122168832"/>
        <c:scaling>
          <c:orientation val="minMax"/>
        </c:scaling>
        <c:delete val="1"/>
        <c:axPos val="b"/>
        <c:numFmt formatCode="ge" sourceLinked="1"/>
        <c:majorTickMark val="none"/>
        <c:minorTickMark val="none"/>
        <c:tickLblPos val="none"/>
        <c:crossAx val="122173184"/>
        <c:crosses val="autoZero"/>
        <c:auto val="1"/>
        <c:lblOffset val="100"/>
        <c:baseTimeUnit val="years"/>
      </c:dateAx>
      <c:valAx>
        <c:axId val="122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43.49</c:v>
                </c:pt>
                <c:pt idx="1">
                  <c:v>49.49</c:v>
                </c:pt>
                <c:pt idx="2">
                  <c:v>51.02</c:v>
                </c:pt>
                <c:pt idx="3">
                  <c:v>31.26</c:v>
                </c:pt>
                <c:pt idx="4">
                  <c:v>36.35</c:v>
                </c:pt>
              </c:numCache>
            </c:numRef>
          </c:val>
          <c:extLst xmlns:c16r2="http://schemas.microsoft.com/office/drawing/2015/06/chart">
            <c:ext xmlns:c16="http://schemas.microsoft.com/office/drawing/2014/chart" uri="{C3380CC4-5D6E-409C-BE32-E72D297353CC}">
              <c16:uniqueId val="{00000000-BA70-437C-A656-D162AFC1613C}"/>
            </c:ext>
          </c:extLst>
        </c:ser>
        <c:dLbls>
          <c:showLegendKey val="0"/>
          <c:showVal val="0"/>
          <c:showCatName val="0"/>
          <c:showSerName val="0"/>
          <c:showPercent val="0"/>
          <c:showBubbleSize val="0"/>
        </c:dLbls>
        <c:gapWidth val="150"/>
        <c:axId val="122169376"/>
        <c:axId val="1221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52.38</c:v>
                </c:pt>
                <c:pt idx="2">
                  <c:v>55.21</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BA70-437C-A656-D162AFC1613C}"/>
            </c:ext>
          </c:extLst>
        </c:ser>
        <c:dLbls>
          <c:showLegendKey val="0"/>
          <c:showVal val="0"/>
          <c:showCatName val="0"/>
          <c:showSerName val="0"/>
          <c:showPercent val="0"/>
          <c:showBubbleSize val="0"/>
        </c:dLbls>
        <c:marker val="1"/>
        <c:smooth val="0"/>
        <c:axId val="122169376"/>
        <c:axId val="122170464"/>
      </c:lineChart>
      <c:dateAx>
        <c:axId val="122169376"/>
        <c:scaling>
          <c:orientation val="minMax"/>
        </c:scaling>
        <c:delete val="1"/>
        <c:axPos val="b"/>
        <c:numFmt formatCode="ge" sourceLinked="1"/>
        <c:majorTickMark val="none"/>
        <c:minorTickMark val="none"/>
        <c:tickLblPos val="none"/>
        <c:crossAx val="122170464"/>
        <c:crosses val="autoZero"/>
        <c:auto val="1"/>
        <c:lblOffset val="100"/>
        <c:baseTimeUnit val="years"/>
      </c:dateAx>
      <c:valAx>
        <c:axId val="1221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37.54</c:v>
                </c:pt>
                <c:pt idx="1">
                  <c:v>38.450000000000003</c:v>
                </c:pt>
                <c:pt idx="2">
                  <c:v>39.909999999999997</c:v>
                </c:pt>
                <c:pt idx="3">
                  <c:v>41.9</c:v>
                </c:pt>
                <c:pt idx="4">
                  <c:v>42.7</c:v>
                </c:pt>
              </c:numCache>
            </c:numRef>
          </c:val>
          <c:extLst xmlns:c16r2="http://schemas.microsoft.com/office/drawing/2015/06/chart">
            <c:ext xmlns:c16="http://schemas.microsoft.com/office/drawing/2014/chart" uri="{C3380CC4-5D6E-409C-BE32-E72D297353CC}">
              <c16:uniqueId val="{00000000-7107-4914-84B6-4BB4AF07760F}"/>
            </c:ext>
          </c:extLst>
        </c:ser>
        <c:dLbls>
          <c:showLegendKey val="0"/>
          <c:showVal val="0"/>
          <c:showCatName val="0"/>
          <c:showSerName val="0"/>
          <c:showPercent val="0"/>
          <c:showBubbleSize val="0"/>
        </c:dLbls>
        <c:gapWidth val="150"/>
        <c:axId val="2000756240"/>
        <c:axId val="200075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73.739999999999995</c:v>
                </c:pt>
                <c:pt idx="1">
                  <c:v>66.52</c:v>
                </c:pt>
                <c:pt idx="2">
                  <c:v>65.77</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107-4914-84B6-4BB4AF07760F}"/>
            </c:ext>
          </c:extLst>
        </c:ser>
        <c:dLbls>
          <c:showLegendKey val="0"/>
          <c:showVal val="0"/>
          <c:showCatName val="0"/>
          <c:showSerName val="0"/>
          <c:showPercent val="0"/>
          <c:showBubbleSize val="0"/>
        </c:dLbls>
        <c:marker val="1"/>
        <c:smooth val="0"/>
        <c:axId val="2000756240"/>
        <c:axId val="2000758416"/>
      </c:lineChart>
      <c:dateAx>
        <c:axId val="2000756240"/>
        <c:scaling>
          <c:orientation val="minMax"/>
        </c:scaling>
        <c:delete val="1"/>
        <c:axPos val="b"/>
        <c:numFmt formatCode="ge" sourceLinked="1"/>
        <c:majorTickMark val="none"/>
        <c:minorTickMark val="none"/>
        <c:tickLblPos val="none"/>
        <c:crossAx val="2000758416"/>
        <c:crosses val="autoZero"/>
        <c:auto val="1"/>
        <c:lblOffset val="100"/>
        <c:baseTimeUnit val="years"/>
      </c:dateAx>
      <c:valAx>
        <c:axId val="200075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75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E3</v>
      </c>
      <c r="X8" s="47"/>
      <c r="Y8" s="47"/>
      <c r="Z8" s="47"/>
      <c r="AA8" s="47"/>
      <c r="AB8" s="47"/>
      <c r="AC8" s="47"/>
      <c r="AD8" s="48" t="str">
        <f>データ!$M$6</f>
        <v>非設置</v>
      </c>
      <c r="AE8" s="48"/>
      <c r="AF8" s="48"/>
      <c r="AG8" s="48"/>
      <c r="AH8" s="48"/>
      <c r="AI8" s="48"/>
      <c r="AJ8" s="48"/>
      <c r="AK8" s="3"/>
      <c r="AL8" s="49">
        <f>データ!S6</f>
        <v>757377</v>
      </c>
      <c r="AM8" s="49"/>
      <c r="AN8" s="49"/>
      <c r="AO8" s="49"/>
      <c r="AP8" s="49"/>
      <c r="AQ8" s="49"/>
      <c r="AR8" s="49"/>
      <c r="AS8" s="49"/>
      <c r="AT8" s="44">
        <f>データ!T6</f>
        <v>4146.8</v>
      </c>
      <c r="AU8" s="44"/>
      <c r="AV8" s="44"/>
      <c r="AW8" s="44"/>
      <c r="AX8" s="44"/>
      <c r="AY8" s="44"/>
      <c r="AZ8" s="44"/>
      <c r="BA8" s="44"/>
      <c r="BB8" s="44">
        <f>データ!U6</f>
        <v>182.64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14.6</v>
      </c>
      <c r="Q10" s="44"/>
      <c r="R10" s="44"/>
      <c r="S10" s="44"/>
      <c r="T10" s="44"/>
      <c r="U10" s="44"/>
      <c r="V10" s="44"/>
      <c r="W10" s="44">
        <f>データ!Q6</f>
        <v>102.49</v>
      </c>
      <c r="X10" s="44"/>
      <c r="Y10" s="44"/>
      <c r="Z10" s="44"/>
      <c r="AA10" s="44"/>
      <c r="AB10" s="44"/>
      <c r="AC10" s="44"/>
      <c r="AD10" s="49">
        <f>データ!R6</f>
        <v>0</v>
      </c>
      <c r="AE10" s="49"/>
      <c r="AF10" s="49"/>
      <c r="AG10" s="49"/>
      <c r="AH10" s="49"/>
      <c r="AI10" s="49"/>
      <c r="AJ10" s="49"/>
      <c r="AK10" s="2"/>
      <c r="AL10" s="49">
        <f>データ!V6</f>
        <v>21163</v>
      </c>
      <c r="AM10" s="49"/>
      <c r="AN10" s="49"/>
      <c r="AO10" s="49"/>
      <c r="AP10" s="49"/>
      <c r="AQ10" s="49"/>
      <c r="AR10" s="49"/>
      <c r="AS10" s="49"/>
      <c r="AT10" s="44">
        <f>データ!W6</f>
        <v>6.42</v>
      </c>
      <c r="AU10" s="44"/>
      <c r="AV10" s="44"/>
      <c r="AW10" s="44"/>
      <c r="AX10" s="44"/>
      <c r="AY10" s="44"/>
      <c r="AZ10" s="44"/>
      <c r="BA10" s="44"/>
      <c r="BB10" s="44">
        <f>データ!X6</f>
        <v>3296.42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99HfI565PHWkFIsXmXt49lE8+yRxFBEFhTxyYBJ69xg1vyr6Or6G85Q4d9WfXCHagOrdlAE6xtFwIgPKyuKcWw==" saltValue="GwTYcRtoHEKz7J75KIrp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360007</v>
      </c>
      <c r="D6" s="32">
        <f t="shared" si="3"/>
        <v>47</v>
      </c>
      <c r="E6" s="32">
        <f t="shared" si="3"/>
        <v>17</v>
      </c>
      <c r="F6" s="32">
        <f t="shared" si="3"/>
        <v>3</v>
      </c>
      <c r="G6" s="32">
        <f t="shared" si="3"/>
        <v>0</v>
      </c>
      <c r="H6" s="32" t="str">
        <f t="shared" si="3"/>
        <v>徳島県</v>
      </c>
      <c r="I6" s="32" t="str">
        <f t="shared" si="3"/>
        <v>法非適用</v>
      </c>
      <c r="J6" s="32" t="str">
        <f t="shared" si="3"/>
        <v>下水道事業</v>
      </c>
      <c r="K6" s="32" t="str">
        <f t="shared" si="3"/>
        <v>流域下水道</v>
      </c>
      <c r="L6" s="32" t="str">
        <f t="shared" si="3"/>
        <v>E3</v>
      </c>
      <c r="M6" s="32" t="str">
        <f t="shared" si="3"/>
        <v>非設置</v>
      </c>
      <c r="N6" s="33" t="str">
        <f t="shared" si="3"/>
        <v>-</v>
      </c>
      <c r="O6" s="33" t="str">
        <f t="shared" si="3"/>
        <v>該当数値なし</v>
      </c>
      <c r="P6" s="33">
        <f t="shared" si="3"/>
        <v>14.6</v>
      </c>
      <c r="Q6" s="33">
        <f t="shared" si="3"/>
        <v>102.49</v>
      </c>
      <c r="R6" s="33">
        <f t="shared" si="3"/>
        <v>0</v>
      </c>
      <c r="S6" s="33">
        <f t="shared" si="3"/>
        <v>757377</v>
      </c>
      <c r="T6" s="33">
        <f t="shared" si="3"/>
        <v>4146.8</v>
      </c>
      <c r="U6" s="33">
        <f t="shared" si="3"/>
        <v>182.64</v>
      </c>
      <c r="V6" s="33">
        <f t="shared" si="3"/>
        <v>21163</v>
      </c>
      <c r="W6" s="33">
        <f t="shared" si="3"/>
        <v>6.42</v>
      </c>
      <c r="X6" s="33">
        <f t="shared" si="3"/>
        <v>3296.42</v>
      </c>
      <c r="Y6" s="34">
        <f>IF(Y7="",NA(),Y7)</f>
        <v>29.98</v>
      </c>
      <c r="Z6" s="34">
        <f t="shared" ref="Z6:AH6" si="4">IF(Z7="",NA(),Z7)</f>
        <v>50.85</v>
      </c>
      <c r="AA6" s="34">
        <f t="shared" si="4"/>
        <v>45.66</v>
      </c>
      <c r="AB6" s="34">
        <f t="shared" si="4"/>
        <v>50.27</v>
      </c>
      <c r="AC6" s="34">
        <f t="shared" si="4"/>
        <v>47.62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170.98</v>
      </c>
      <c r="BG6" s="34">
        <f t="shared" ref="BG6:BO6" si="7">IF(BG7="",NA(),BG7)</f>
        <v>141.75</v>
      </c>
      <c r="BH6" s="33">
        <f t="shared" si="7"/>
        <v>0</v>
      </c>
      <c r="BI6" s="33">
        <f t="shared" si="7"/>
        <v>0</v>
      </c>
      <c r="BJ6" s="34">
        <f t="shared" si="7"/>
        <v>0.63</v>
      </c>
      <c r="BK6" s="34">
        <f t="shared" si="7"/>
        <v>806.65</v>
      </c>
      <c r="BL6" s="34">
        <f t="shared" si="7"/>
        <v>917.84</v>
      </c>
      <c r="BM6" s="34">
        <f t="shared" si="7"/>
        <v>827.02</v>
      </c>
      <c r="BN6" s="33" t="e">
        <f t="shared" si="7"/>
        <v>#N/A</v>
      </c>
      <c r="BO6" s="33" t="e">
        <f t="shared" si="7"/>
        <v>#N/A</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t="e">
        <f t="shared" si="8"/>
        <v>#N/A</v>
      </c>
      <c r="BZ6" s="33" t="e">
        <f t="shared" si="8"/>
        <v>#N/A</v>
      </c>
      <c r="CA6" s="33" t="str">
        <f>IF(CA7="","",IF(CA7="-","【-】","【"&amp;SUBSTITUTE(TEXT(CA7,"#,##0.00"),"-","△")&amp;"】"))</f>
        <v>【0.00】</v>
      </c>
      <c r="CB6" s="34">
        <f>IF(CB7="",NA(),CB7)</f>
        <v>362.83</v>
      </c>
      <c r="CC6" s="34">
        <f t="shared" ref="CC6:CK6" si="9">IF(CC7="",NA(),CC7)</f>
        <v>212.04</v>
      </c>
      <c r="CD6" s="34">
        <f t="shared" si="9"/>
        <v>186.04</v>
      </c>
      <c r="CE6" s="34">
        <f t="shared" si="9"/>
        <v>149.91999999999999</v>
      </c>
      <c r="CF6" s="34">
        <f t="shared" si="9"/>
        <v>136.27000000000001</v>
      </c>
      <c r="CG6" s="34">
        <f t="shared" si="9"/>
        <v>183.2</v>
      </c>
      <c r="CH6" s="34">
        <f t="shared" si="9"/>
        <v>190.41</v>
      </c>
      <c r="CI6" s="34">
        <f t="shared" si="9"/>
        <v>180.09</v>
      </c>
      <c r="CJ6" s="33" t="e">
        <f t="shared" si="9"/>
        <v>#N/A</v>
      </c>
      <c r="CK6" s="33" t="e">
        <f t="shared" si="9"/>
        <v>#N/A</v>
      </c>
      <c r="CL6" s="33" t="str">
        <f>IF(CL7="","",IF(CL7="-","【-】","【"&amp;SUBSTITUTE(TEXT(CL7,"#,##0.00"),"-","△")&amp;"】"))</f>
        <v>【57.73】</v>
      </c>
      <c r="CM6" s="34">
        <f>IF(CM7="",NA(),CM7)</f>
        <v>43.49</v>
      </c>
      <c r="CN6" s="34">
        <f t="shared" ref="CN6:CV6" si="10">IF(CN7="",NA(),CN7)</f>
        <v>49.49</v>
      </c>
      <c r="CO6" s="34">
        <f t="shared" si="10"/>
        <v>51.02</v>
      </c>
      <c r="CP6" s="34">
        <f t="shared" si="10"/>
        <v>31.26</v>
      </c>
      <c r="CQ6" s="34">
        <f t="shared" si="10"/>
        <v>36.35</v>
      </c>
      <c r="CR6" s="34">
        <f t="shared" si="10"/>
        <v>52.58</v>
      </c>
      <c r="CS6" s="34">
        <f t="shared" si="10"/>
        <v>52.38</v>
      </c>
      <c r="CT6" s="34">
        <f t="shared" si="10"/>
        <v>55.21</v>
      </c>
      <c r="CU6" s="33" t="e">
        <f t="shared" si="10"/>
        <v>#N/A</v>
      </c>
      <c r="CV6" s="33" t="e">
        <f t="shared" si="10"/>
        <v>#N/A</v>
      </c>
      <c r="CW6" s="33" t="str">
        <f>IF(CW7="","",IF(CW7="-","【-】","【"&amp;SUBSTITUTE(TEXT(CW7,"#,##0.00"),"-","△")&amp;"】"))</f>
        <v>【65.21】</v>
      </c>
      <c r="CX6" s="34">
        <f>IF(CX7="",NA(),CX7)</f>
        <v>37.54</v>
      </c>
      <c r="CY6" s="34">
        <f t="shared" ref="CY6:DG6" si="11">IF(CY7="",NA(),CY7)</f>
        <v>38.450000000000003</v>
      </c>
      <c r="CZ6" s="34">
        <f t="shared" si="11"/>
        <v>39.909999999999997</v>
      </c>
      <c r="DA6" s="34">
        <f t="shared" si="11"/>
        <v>41.9</v>
      </c>
      <c r="DB6" s="34">
        <f t="shared" si="11"/>
        <v>42.7</v>
      </c>
      <c r="DC6" s="34">
        <f t="shared" si="11"/>
        <v>73.739999999999995</v>
      </c>
      <c r="DD6" s="34">
        <f t="shared" si="11"/>
        <v>66.52</v>
      </c>
      <c r="DE6" s="34">
        <f t="shared" si="11"/>
        <v>65.77</v>
      </c>
      <c r="DF6" s="33" t="e">
        <f t="shared" si="11"/>
        <v>#N/A</v>
      </c>
      <c r="DG6" s="33" t="e">
        <f t="shared" si="11"/>
        <v>#N/A</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t="e">
        <f t="shared" si="14"/>
        <v>#N/A</v>
      </c>
      <c r="EN6" s="33" t="e">
        <f t="shared" si="14"/>
        <v>#N/A</v>
      </c>
      <c r="EO6" s="33" t="str">
        <f>IF(EO7="","",IF(EO7="-","【-】","【"&amp;SUBSTITUTE(TEXT(EO7,"#,##0.00"),"-","△")&amp;"】"))</f>
        <v>【0.17】</v>
      </c>
    </row>
    <row r="7" spans="1:145" s="35" customFormat="1" x14ac:dyDescent="0.15">
      <c r="A7" s="27"/>
      <c r="B7" s="36">
        <v>2017</v>
      </c>
      <c r="C7" s="36">
        <v>360007</v>
      </c>
      <c r="D7" s="36">
        <v>47</v>
      </c>
      <c r="E7" s="36">
        <v>17</v>
      </c>
      <c r="F7" s="36">
        <v>3</v>
      </c>
      <c r="G7" s="36">
        <v>0</v>
      </c>
      <c r="H7" s="36" t="s">
        <v>110</v>
      </c>
      <c r="I7" s="36" t="s">
        <v>111</v>
      </c>
      <c r="J7" s="36" t="s">
        <v>112</v>
      </c>
      <c r="K7" s="36" t="s">
        <v>113</v>
      </c>
      <c r="L7" s="36" t="s">
        <v>114</v>
      </c>
      <c r="M7" s="36" t="s">
        <v>115</v>
      </c>
      <c r="N7" s="37" t="s">
        <v>116</v>
      </c>
      <c r="O7" s="37" t="s">
        <v>117</v>
      </c>
      <c r="P7" s="37">
        <v>14.6</v>
      </c>
      <c r="Q7" s="37">
        <v>102.49</v>
      </c>
      <c r="R7" s="37">
        <v>0</v>
      </c>
      <c r="S7" s="37">
        <v>757377</v>
      </c>
      <c r="T7" s="37">
        <v>4146.8</v>
      </c>
      <c r="U7" s="37">
        <v>182.64</v>
      </c>
      <c r="V7" s="37">
        <v>21163</v>
      </c>
      <c r="W7" s="37">
        <v>6.42</v>
      </c>
      <c r="X7" s="37">
        <v>3296.42</v>
      </c>
      <c r="Y7" s="37">
        <v>29.98</v>
      </c>
      <c r="Z7" s="37">
        <v>50.85</v>
      </c>
      <c r="AA7" s="37">
        <v>45.66</v>
      </c>
      <c r="AB7" s="37">
        <v>50.27</v>
      </c>
      <c r="AC7" s="37">
        <v>47.62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170.98</v>
      </c>
      <c r="BG7" s="37">
        <v>141.75</v>
      </c>
      <c r="BH7" s="37">
        <v>0</v>
      </c>
      <c r="BI7" s="37">
        <v>0</v>
      </c>
      <c r="BJ7" s="37">
        <v>0.63</v>
      </c>
      <c r="BK7" s="37">
        <v>806.65</v>
      </c>
      <c r="BL7" s="37">
        <v>917.84</v>
      </c>
      <c r="BM7" s="37">
        <v>827.02</v>
      </c>
      <c r="BN7" s="37"/>
      <c r="BO7" s="37"/>
      <c r="BP7" s="37">
        <v>336.51</v>
      </c>
      <c r="BQ7" s="37">
        <v>0</v>
      </c>
      <c r="BR7" s="37">
        <v>0</v>
      </c>
      <c r="BS7" s="37">
        <v>0</v>
      </c>
      <c r="BT7" s="37">
        <v>0</v>
      </c>
      <c r="BU7" s="37">
        <v>0</v>
      </c>
      <c r="BV7" s="37">
        <v>0</v>
      </c>
      <c r="BW7" s="37">
        <v>0</v>
      </c>
      <c r="BX7" s="37">
        <v>0</v>
      </c>
      <c r="BY7" s="37"/>
      <c r="BZ7" s="37"/>
      <c r="CA7" s="37">
        <v>0</v>
      </c>
      <c r="CB7" s="37">
        <v>362.83</v>
      </c>
      <c r="CC7" s="37">
        <v>212.04</v>
      </c>
      <c r="CD7" s="37">
        <v>186.04</v>
      </c>
      <c r="CE7" s="37">
        <v>149.91999999999999</v>
      </c>
      <c r="CF7" s="37">
        <v>136.27000000000001</v>
      </c>
      <c r="CG7" s="37">
        <v>183.2</v>
      </c>
      <c r="CH7" s="37">
        <v>190.41</v>
      </c>
      <c r="CI7" s="37">
        <v>180.09</v>
      </c>
      <c r="CJ7" s="37"/>
      <c r="CK7" s="37"/>
      <c r="CL7" s="37">
        <v>57.73</v>
      </c>
      <c r="CM7" s="37">
        <v>43.49</v>
      </c>
      <c r="CN7" s="37">
        <v>49.49</v>
      </c>
      <c r="CO7" s="37">
        <v>51.02</v>
      </c>
      <c r="CP7" s="37">
        <v>31.26</v>
      </c>
      <c r="CQ7" s="37">
        <v>36.35</v>
      </c>
      <c r="CR7" s="37">
        <v>52.58</v>
      </c>
      <c r="CS7" s="37">
        <v>52.38</v>
      </c>
      <c r="CT7" s="37">
        <v>55.21</v>
      </c>
      <c r="CU7" s="37"/>
      <c r="CV7" s="37"/>
      <c r="CW7" s="37">
        <v>65.209999999999994</v>
      </c>
      <c r="CX7" s="37">
        <v>37.54</v>
      </c>
      <c r="CY7" s="37">
        <v>38.450000000000003</v>
      </c>
      <c r="CZ7" s="37">
        <v>39.909999999999997</v>
      </c>
      <c r="DA7" s="37">
        <v>41.9</v>
      </c>
      <c r="DB7" s="37">
        <v>42.7</v>
      </c>
      <c r="DC7" s="37">
        <v>73.739999999999995</v>
      </c>
      <c r="DD7" s="37">
        <v>66.52</v>
      </c>
      <c r="DE7" s="37">
        <v>65.77</v>
      </c>
      <c r="DF7" s="37"/>
      <c r="DG7" s="37"/>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c r="EN7" s="37"/>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Motoki Akira</cp:lastModifiedBy>
  <cp:lastPrinted>2019-01-15T09:13:04Z</cp:lastPrinted>
  <dcterms:created xsi:type="dcterms:W3CDTF">2018-12-03T09:09:53Z</dcterms:created>
  <dcterms:modified xsi:type="dcterms:W3CDTF">2019-01-15T09:58:03Z</dcterms:modified>
  <cp:category/>
</cp:coreProperties>
</file>