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36_徳島県\"/>
    </mc:Choice>
  </mc:AlternateContent>
  <workbookProtection workbookAlgorithmName="SHA-512" workbookHashValue="XNMoIxC58pzaiCFt4JhiXo9Uro4whHqkwTmV7q7xgDHDE2y74e5bnWBnor2l/n2T4psPgPOR0yaXqK5/Y1LliA==" workbookSaltValue="yRNmsL2GB93o7hDUiePqmQ=="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T12" i="5" s="1"/>
  <c r="LP8" i="5"/>
  <c r="LG8" i="5"/>
  <c r="LG12" i="5" s="1"/>
  <c r="LF8" i="5"/>
  <c r="KW8" i="5"/>
  <c r="KX12" i="5" s="1"/>
  <c r="KV8" i="5"/>
  <c r="KU8" i="5"/>
  <c r="KL8" i="5"/>
  <c r="KK8" i="5"/>
  <c r="KB8" i="5"/>
  <c r="KD12" i="5" s="1"/>
  <c r="KA8" i="5"/>
  <c r="JR8" i="5"/>
  <c r="JQ8" i="5"/>
  <c r="JH8" i="5"/>
  <c r="JH12" i="5" s="1"/>
  <c r="JG8" i="5"/>
  <c r="IX8" i="5"/>
  <c r="IW8" i="5"/>
  <c r="IV8" i="5"/>
  <c r="IM8" i="5"/>
  <c r="IP12" i="5" s="1"/>
  <c r="IL8" i="5"/>
  <c r="IC8" i="5"/>
  <c r="IC12" i="5" s="1"/>
  <c r="IB8" i="5"/>
  <c r="HS8" i="5"/>
  <c r="HU12" i="5" s="1"/>
  <c r="HR8" i="5"/>
  <c r="HI8" i="5"/>
  <c r="HI12" i="5" s="1"/>
  <c r="HH8" i="5"/>
  <c r="GY8" i="5"/>
  <c r="HB12" i="5" s="1"/>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J5" i="4" s="1"/>
  <c r="N6" i="5"/>
  <c r="F5" i="4" s="1"/>
  <c r="M6" i="5"/>
  <c r="GN8" i="5" s="1"/>
  <c r="L6" i="5"/>
  <c r="K6" i="5"/>
  <c r="J3" i="4" s="1"/>
  <c r="J6" i="5"/>
  <c r="F3" i="4" s="1"/>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B5" i="4"/>
  <c r="N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J11" i="4"/>
  <c r="MC10" i="5"/>
  <c r="KN10" i="5"/>
  <c r="IZ10" i="5"/>
  <c r="HK10" i="5"/>
  <c r="FV10" i="5"/>
  <c r="EG10" i="5"/>
  <c r="CR10" i="5"/>
  <c r="BA10" i="5"/>
  <c r="GP18" i="5"/>
  <c r="GO18" i="5"/>
  <c r="GR18" i="5"/>
  <c r="GN18" i="5"/>
  <c r="GQ18" i="5"/>
  <c r="GQ12" i="5"/>
  <c r="GP12" i="5"/>
  <c r="GO12" i="5"/>
  <c r="GR12" i="5"/>
  <c r="GN12" i="5"/>
  <c r="FJ8" i="5"/>
  <c r="GD8" i="5"/>
  <c r="JB18" i="5"/>
  <c r="IX18" i="5"/>
  <c r="JA18" i="5"/>
  <c r="IZ18" i="5"/>
  <c r="JB12" i="5"/>
  <c r="IX12" i="5"/>
  <c r="IY18" i="5"/>
  <c r="JT18" i="5"/>
  <c r="JS18" i="5"/>
  <c r="JV18" i="5"/>
  <c r="JR18" i="5"/>
  <c r="JT12" i="5"/>
  <c r="JU18" i="5"/>
  <c r="KP18" i="5"/>
  <c r="KL18" i="5"/>
  <c r="KO18" i="5"/>
  <c r="KN18" i="5"/>
  <c r="KP12" i="5"/>
  <c r="KL12" i="5"/>
  <c r="KM18" i="5"/>
  <c r="KO12" i="5"/>
  <c r="E10" i="5"/>
  <c r="HK12" i="5"/>
  <c r="IF12" i="5"/>
  <c r="JA12" i="5"/>
  <c r="JL12" i="5"/>
  <c r="JV12" i="5"/>
  <c r="KN12" i="5"/>
  <c r="GZ18" i="5"/>
  <c r="HC18" i="5"/>
  <c r="GY18" i="5"/>
  <c r="HB18" i="5"/>
  <c r="HA18" i="5"/>
  <c r="HV18" i="5"/>
  <c r="HU18" i="5"/>
  <c r="HT18" i="5"/>
  <c r="HV12" i="5"/>
  <c r="HW18" i="5"/>
  <c r="HS18" i="5"/>
  <c r="IN18" i="5"/>
  <c r="IQ18" i="5"/>
  <c r="IM18" i="5"/>
  <c r="IP18" i="5"/>
  <c r="IN12" i="5"/>
  <c r="IO18" i="5"/>
  <c r="LI18" i="5"/>
  <c r="LH18" i="5"/>
  <c r="LK18" i="5"/>
  <c r="LG18" i="5"/>
  <c r="LI12" i="5"/>
  <c r="LJ18" i="5"/>
  <c r="LH12" i="5"/>
  <c r="ME18" i="5"/>
  <c r="MA18" i="5"/>
  <c r="MD18" i="5"/>
  <c r="MC18" i="5"/>
  <c r="ME12" i="5"/>
  <c r="MA12" i="5"/>
  <c r="MB18" i="5"/>
  <c r="MD12" i="5"/>
  <c r="B10" i="5"/>
  <c r="F10" i="5"/>
  <c r="GY12" i="5"/>
  <c r="HC12" i="5"/>
  <c r="HL12" i="5"/>
  <c r="HW12" i="5"/>
  <c r="IG12" i="5"/>
  <c r="IQ12" i="5"/>
  <c r="JR12" i="5"/>
  <c r="KW12" i="5"/>
  <c r="LJ12" i="5"/>
  <c r="MB12" i="5"/>
  <c r="EZ8" i="5"/>
  <c r="FT8" i="5"/>
  <c r="JK18" i="5"/>
  <c r="JJ18" i="5"/>
  <c r="JI18" i="5"/>
  <c r="JK12" i="5"/>
  <c r="JL18" i="5"/>
  <c r="JH18" i="5"/>
  <c r="KC18" i="5"/>
  <c r="KF18" i="5"/>
  <c r="KB18" i="5"/>
  <c r="KE18" i="5"/>
  <c r="KC12" i="5"/>
  <c r="KD18" i="5"/>
  <c r="KF12" i="5"/>
  <c r="KB12" i="5"/>
  <c r="C10" i="5"/>
  <c r="GZ12" i="5"/>
  <c r="HS12" i="5"/>
  <c r="IM12" i="5"/>
  <c r="IY12" i="5"/>
  <c r="JI12" i="5"/>
  <c r="JS12" i="5"/>
  <c r="KE12" i="5"/>
  <c r="LK12" i="5"/>
  <c r="MC12" i="5"/>
  <c r="HM18" i="5"/>
  <c r="HI18" i="5"/>
  <c r="HL18" i="5"/>
  <c r="HK18" i="5"/>
  <c r="HM12" i="5"/>
  <c r="HJ18" i="5"/>
  <c r="IE18" i="5"/>
  <c r="ID18" i="5"/>
  <c r="IG18" i="5"/>
  <c r="IC18" i="5"/>
  <c r="IE12" i="5"/>
  <c r="IF18" i="5"/>
  <c r="KZ18" i="5"/>
  <c r="KY18" i="5"/>
  <c r="KX18" i="5"/>
  <c r="KZ12" i="5"/>
  <c r="LA18" i="5"/>
  <c r="KW18" i="5"/>
  <c r="KY12" i="5"/>
  <c r="LR18" i="5"/>
  <c r="LU18" i="5"/>
  <c r="LQ18" i="5"/>
  <c r="LT18" i="5"/>
  <c r="LR12" i="5"/>
  <c r="LS18" i="5"/>
  <c r="LU12" i="5"/>
  <c r="LQ12" i="5"/>
  <c r="MN18" i="5"/>
  <c r="MM18" i="5"/>
  <c r="MO12" i="5"/>
  <c r="MK12" i="5"/>
  <c r="ML18" i="5"/>
  <c r="MN12" i="5"/>
  <c r="MO18" i="5"/>
  <c r="MK18" i="5"/>
  <c r="MM12" i="5"/>
  <c r="HA12" i="5"/>
  <c r="HJ12" i="5"/>
  <c r="HT12" i="5"/>
  <c r="ID12" i="5"/>
  <c r="IO12" i="5"/>
  <c r="IZ12" i="5"/>
  <c r="JJ12" i="5"/>
  <c r="JU12" i="5"/>
  <c r="KM12" i="5"/>
  <c r="LA12" i="5"/>
  <c r="LS12" i="5"/>
  <c r="ML12" i="5"/>
  <c r="FK18" i="5" l="1"/>
  <c r="FN18" i="5"/>
  <c r="FJ18" i="5"/>
  <c r="FM18" i="5"/>
  <c r="FL18" i="5"/>
  <c r="FL12" i="5"/>
  <c r="FK12" i="5"/>
  <c r="FN12" i="5"/>
  <c r="FJ12" i="5"/>
  <c r="FM12" i="5"/>
  <c r="FX18" i="5"/>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LK10" i="5"/>
  <c r="JV10" i="5"/>
  <c r="IG10" i="5"/>
  <c r="GR10" i="5"/>
  <c r="FD10" i="5"/>
  <c r="DO10" i="5"/>
  <c r="BY10" i="5"/>
  <c r="N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FB18" i="5"/>
  <c r="FA18" i="5"/>
  <c r="FD18" i="5"/>
  <c r="EZ18" i="5"/>
  <c r="FC18" i="5"/>
  <c r="FC12" i="5"/>
  <c r="FB12" i="5"/>
  <c r="FA12" i="5"/>
  <c r="FD12" i="5"/>
  <c r="EZ12" i="5"/>
  <c r="GG18" i="5"/>
  <c r="GF18" i="5"/>
  <c r="GE18" i="5"/>
  <c r="GH18" i="5"/>
  <c r="GD18" i="5"/>
  <c r="GH12" i="5"/>
  <c r="GD12" i="5"/>
  <c r="GG12" i="5"/>
  <c r="GF12" i="5"/>
  <c r="GE12" i="5"/>
</calcChain>
</file>

<file path=xl/sharedStrings.xml><?xml version="1.0" encoding="utf-8"?>
<sst xmlns="http://schemas.openxmlformats.org/spreadsheetml/2006/main" count="900" uniqueCount="301">
  <si>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</si>
  <si>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</si>
  <si>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</si>
  <si>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</si>
  <si>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</si>
  <si>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</si>
  <si>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</si>
  <si>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</si>
  <si>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</si>
  <si>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</si>
  <si>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</si>
  <si>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</si>
  <si>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</si>
  <si>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</si>
  <si>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</si>
  <si>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</si>
  <si>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</si>
  <si>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</si>
  <si>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</si>
  <si>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</si>
  <si>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</si>
  <si>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</si>
  <si>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</si>
  <si>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</si>
  <si>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</si>
  <si>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</si>
  <si>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</si>
  <si>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</si>
  <si>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</si>
  <si>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</si>
  <si>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</si>
  <si>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</si>
  <si>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</si>
  <si>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</si>
  <si>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</si>
  <si>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</si>
  <si>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</si>
  <si>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</si>
  <si>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</si>
  <si>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</si>
  <si>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</si>
  <si>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</si>
  <si>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</si>
  <si>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</si>
  <si>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</si>
  <si>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</si>
  <si>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</si>
  <si>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</si>
  <si>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</si>
  <si>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</si>
  <si>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</si>
  <si>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</si>
  <si>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</si>
  <si>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</si>
  <si>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</si>
  <si>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</si>
  <si>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</si>
  <si>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</si>
  <si>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</si>
  <si>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</si>
  <si>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</si>
  <si>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</si>
  <si>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</si>
  <si>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</si>
  <si>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</si>
  <si>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</si>
  <si>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</si>
  <si>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</si>
  <si>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</si>
  <si>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</si>
  <si>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</si>
  <si>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</si>
  <si>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</si>
  <si>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</si>
  <si>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</si>
  <si>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</si>
  <si>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</si>
  <si>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</si>
  <si>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</si>
  <si>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</si>
  <si>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</si>
  <si>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</si>
  <si>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</si>
  <si>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</si>
  <si>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</si>
  <si>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</si>
  <si>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</si>
  <si>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</si>
  <si>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</si>
  <si>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</si>
  <si>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</si>
  <si>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</si>
  <si>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</si>
  <si>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</si>
  <si>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</si>
  <si>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</si>
  <si>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</si>
  <si>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</si>
  <si>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</si>
  <si>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</si>
  <si>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</si>
  <si>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</si>
  <si>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</si>
  <si>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</si>
  <si>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</si>
  <si>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</si>
  <si>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</si>
  <si>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</si>
  <si>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</si>
  <si>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</si>
  <si>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</si>
  <si>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</si>
  <si>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</si>
  <si>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</si>
  <si>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</si>
  <si>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</si>
  <si>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360007</t>
  </si>
  <si>
    <t>46</t>
  </si>
  <si>
    <t>04</t>
  </si>
  <si>
    <t>0</t>
  </si>
  <si>
    <t>000</t>
  </si>
  <si>
    <t>徳島県</t>
  </si>
  <si>
    <t>法適用</t>
  </si>
  <si>
    <t>電気事業</t>
  </si>
  <si>
    <t>自治体職員</t>
  </si>
  <si>
    <t>-</t>
  </si>
  <si>
    <t>平成３７年３月３１日　日野谷発電所ほか</t>
  </si>
  <si>
    <t>平成４５年３月３１日　マリンピア沖洲太陽光発電所ほか</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</si>
  <si>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</si>
  <si>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</si>
  <si>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</si>
  <si>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</si>
  <si>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</si>
  <si>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</si>
  <si>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</si>
  <si>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</si>
  <si>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</si>
  <si>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</si>
  <si>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</si>
  <si>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</si>
  <si>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</si>
  <si>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</si>
  <si>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</si>
  <si>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</si>
  <si>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</si>
  <si>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</si>
  <si>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</si>
  <si>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</si>
  <si>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</si>
  <si>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</si>
  <si>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</si>
  <si>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</si>
  <si>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</si>
  <si>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</si>
  <si>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</si>
  <si>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</si>
  <si>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</si>
  <si>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</si>
  <si>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</si>
  <si>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</si>
  <si>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</si>
  <si>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</si>
  <si>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</si>
  <si>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</si>
  <si>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</si>
  <si>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</si>
  <si>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</si>
  <si>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</si>
  <si>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</si>
  <si>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</si>
  <si>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</si>
  <si>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</si>
  <si>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</si>
  <si>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</si>
  <si>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</si>
  <si>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</si>
  <si>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</si>
  <si>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</si>
  <si>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</si>
  <si>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</si>
  <si>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</si>
  <si>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</si>
  <si>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</si>
  <si>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</si>
  <si>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</si>
  <si>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</si>
  <si>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</si>
  <si>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</si>
  <si>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</si>
  <si>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</si>
  <si>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</si>
  <si>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</si>
  <si>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</si>
  <si>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</si>
  <si>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</si>
  <si>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</si>
  <si>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</si>
  <si>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</si>
  <si>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</si>
  <si>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</si>
  <si>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</si>
  <si>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</si>
  <si>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</si>
  <si>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</si>
  <si>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</si>
  <si>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</si>
  <si>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</si>
  <si>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</si>
  <si>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</si>
  <si>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</si>
  <si>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</si>
  <si>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</si>
  <si>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</si>
  <si>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</si>
  <si>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</si>
  <si>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</si>
  <si>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</si>
  <si>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</si>
  <si>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</si>
  <si>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</si>
  <si>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</si>
  <si>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</si>
  <si>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</si>
  <si>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</si>
  <si>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</si>
  <si>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</si>
  <si>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</si>
  <si>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</si>
  <si>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</si>
  <si>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</si>
  <si>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</si>
  <si>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</si>
  <si>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</si>
  <si>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</si>
  <si>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</si>
  <si>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</si>
  <si>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</si>
  <si>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</si>
  <si>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</si>
  <si>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</si>
  <si>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</si>
  <si>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</si>
  <si>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</si>
  <si>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</si>
  <si>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</si>
  <si>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</si>
  <si>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</si>
  <si>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</si>
  <si>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</si>
  <si>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</si>
  <si>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</si>
  <si>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</si>
  <si>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</si>
  <si>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</si>
  <si>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</si>
  <si>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</si>
  <si>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</si>
  <si>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</si>
  <si>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</si>
  <si>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</si>
  <si>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</si>
  <si>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</si>
  <si>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</si>
  <si>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</si>
  <si>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</si>
  <si>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</si>
  <si>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</si>
  <si>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</si>
  <si>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</si>
  <si>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</si>
  <si>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</si>
  <si>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</si>
  <si>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</si>
  <si>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</si>
  <si>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</si>
  <si>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</si>
  <si>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</si>
  <si>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</si>
  <si>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</si>
  <si>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</si>
  <si>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</si>
  <si>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</si>
  <si>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</si>
  <si>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</si>
  <si>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</si>
  <si>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</si>
  <si>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</si>
  <si>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</si>
  <si>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</si>
  <si>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</si>
  <si>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</si>
  <si>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</si>
  <si>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</si>
  <si>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</si>
  <si>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</si>
  <si>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平成37年3月31日　日野谷発電所ほか</t>
    <phoneticPr fontId="5"/>
  </si>
  <si>
    <t>平成45年3月31日　マリンピア沖洲太陽光発電所ほか</t>
    <phoneticPr fontId="5"/>
  </si>
  <si>
    <t>［水力発電］
・設備利用率
　降雨の影響により自然流量の少ない年度や、水車発電機の大規模なメンテナンスにより発電機の停止期間が長くなる年度は、設備利用率が低くなる傾向があるものの、全国平均を上回る効率的な発電施設の運用をおこなっている。
・修繕費比率
　水車発電機の大規模なメンテナンスが必要な年度を除き、概ね全国平均を下回る計画的な維持管理ができている。
・企業債残高対料金収入比率
　企業債償還は平成21年度末に終了しており、現在は該当がない。
・有形固定資産減価償却率
　施設の老朽化が進んでいるため全国平均を上回っているが、計画に基づいて施設の改良等をおこなっており、安定経営に努めている。
・FIT収入割合
  該当施設はない。
［太陽光発電］
・設備利用率
　年度途中に運転開始した平成25年度以降、全国平均を上回る効率的な発電施設の運用をおこなっている。
・修繕費比率
　全国平均を上回る修繕費比率となっているが、修繕費以外の費用が比較的少なく、特別修繕引当金も積み立てているため、比率が上がっている状況である。今後も引き続き効率的な修繕方法等の検討に努める。
・企業債残高対料金収入比率
　該当はない。
・有形固定資産減価償却率
　平成25年度から稼働し、年数が経過するにつれて、減価償却率が伸びている状況である。
・FIT収入割合
  太陽光発電は全てFIT収入となるが、電気事業全体ではFIT収入だけに大きく依存しない経営をしている。FIT期間満了後の事業継続については安定的に経営できるかを見極めながら判断していく。</t>
    <rPh sb="1" eb="3">
      <t>スイリョク</t>
    </rPh>
    <rPh sb="3" eb="5">
      <t>ハツデン</t>
    </rPh>
    <rPh sb="15" eb="17">
      <t>コウウ</t>
    </rPh>
    <rPh sb="18" eb="20">
      <t>エイキョウ</t>
    </rPh>
    <rPh sb="23" eb="25">
      <t>シゼン</t>
    </rPh>
    <rPh sb="25" eb="27">
      <t>リュウリョウ</t>
    </rPh>
    <rPh sb="28" eb="29">
      <t>スク</t>
    </rPh>
    <rPh sb="31" eb="33">
      <t>ネンド</t>
    </rPh>
    <rPh sb="54" eb="57">
      <t>ハツデンキ</t>
    </rPh>
    <rPh sb="58" eb="60">
      <t>テイシ</t>
    </rPh>
    <rPh sb="60" eb="62">
      <t>キカン</t>
    </rPh>
    <rPh sb="63" eb="64">
      <t>ナガ</t>
    </rPh>
    <rPh sb="71" eb="73">
      <t>セツビ</t>
    </rPh>
    <rPh sb="73" eb="75">
      <t>リヨウ</t>
    </rPh>
    <rPh sb="75" eb="76">
      <t>リツ</t>
    </rPh>
    <rPh sb="77" eb="78">
      <t>ヒク</t>
    </rPh>
    <rPh sb="81" eb="83">
      <t>ケイコウ</t>
    </rPh>
    <rPh sb="128" eb="130">
      <t>スイシャ</t>
    </rPh>
    <rPh sb="130" eb="133">
      <t>ハツデンキ</t>
    </rPh>
    <rPh sb="217" eb="219">
      <t>ゲンザイ</t>
    </rPh>
    <rPh sb="220" eb="222">
      <t>ガイトウ</t>
    </rPh>
    <rPh sb="242" eb="244">
      <t>シセツ</t>
    </rPh>
    <rPh sb="245" eb="248">
      <t>ロウキュウカ</t>
    </rPh>
    <rPh sb="249" eb="250">
      <t>スス</t>
    </rPh>
    <rPh sb="256" eb="258">
      <t>ゼンコク</t>
    </rPh>
    <rPh sb="258" eb="260">
      <t>ヘイキン</t>
    </rPh>
    <rPh sb="261" eb="263">
      <t>ウワマワ</t>
    </rPh>
    <rPh sb="291" eb="293">
      <t>アンテイ</t>
    </rPh>
    <rPh sb="293" eb="295">
      <t>ケイエイ</t>
    </rPh>
    <rPh sb="296" eb="297">
      <t>ツト</t>
    </rPh>
    <rPh sb="315" eb="317">
      <t>ガイトウ</t>
    </rPh>
    <rPh sb="317" eb="319">
      <t>シセツ</t>
    </rPh>
    <rPh sb="341" eb="343">
      <t>ネンド</t>
    </rPh>
    <rPh sb="343" eb="345">
      <t>トチュウ</t>
    </rPh>
    <rPh sb="346" eb="348">
      <t>ウンテン</t>
    </rPh>
    <rPh sb="348" eb="350">
      <t>カイシ</t>
    </rPh>
    <rPh sb="352" eb="354">
      <t>ヘイセイ</t>
    </rPh>
    <rPh sb="356" eb="358">
      <t>ネンド</t>
    </rPh>
    <rPh sb="358" eb="360">
      <t>イコウ</t>
    </rPh>
    <rPh sb="639" eb="641">
      <t>キカン</t>
    </rPh>
    <rPh sb="641" eb="643">
      <t>マンリョウ</t>
    </rPh>
    <rPh sb="645" eb="647">
      <t>ジギョウ</t>
    </rPh>
    <rPh sb="647" eb="649">
      <t>ケイゾク</t>
    </rPh>
    <rPh sb="654" eb="657">
      <t>アンテイテキ</t>
    </rPh>
    <rPh sb="658" eb="660">
      <t>ケイエイ</t>
    </rPh>
    <rPh sb="665" eb="667">
      <t>ミキワ</t>
    </rPh>
    <rPh sb="671" eb="673">
      <t>ハンダン</t>
    </rPh>
    <phoneticPr fontId="9"/>
  </si>
  <si>
    <t>電気事業により生じた利益は，将来の施設更新に充てるための建設改良積立金や脱炭素社会に貢献するための水素エネルギー等導入加速積立金等に積み立てることを基本としている。積み立てた後，なお残額がある場合には，繰越利益剰余金としている。
建設改良積立金　551,000,000円
水素エネルギー等導入加速積立金　60,000,000円
資本金への組入　879,652,723円
繰越利益剰余金　531,295,646円</t>
    <rPh sb="36" eb="37">
      <t>ダツ</t>
    </rPh>
    <rPh sb="37" eb="39">
      <t>タンソ</t>
    </rPh>
    <rPh sb="39" eb="41">
      <t>シャカイ</t>
    </rPh>
    <rPh sb="42" eb="44">
      <t>コウケン</t>
    </rPh>
    <rPh sb="185" eb="187">
      <t>クリコシ</t>
    </rPh>
    <rPh sb="187" eb="189">
      <t>リエキ</t>
    </rPh>
    <rPh sb="189" eb="192">
      <t>ジョウヨキン</t>
    </rPh>
    <rPh sb="204" eb="205">
      <t>エン</t>
    </rPh>
    <phoneticPr fontId="5"/>
  </si>
  <si>
    <t>　電気事業の経営については、これまで比較的堅調に推移しており、健全性を確保できている。
　太陽光発電については全てFIT収入となるが、FIT期間満了後の事業継続については安定的に経営できるかを見極めながら判断していく。
　今後の経営にあたっては、平成28年度に策定した経営戦略(平成29年度～平成38年度)に基づき、周到な資金準備のもとに、施設・設備の改良・修繕と耐震化等を計画的に推進し、電力の安定供給を図ることはもとより、経費の節減の徹底等により、更なる効率的かつ安定的な経営が確保されるよう努めていく。</t>
    <rPh sb="1" eb="3">
      <t>デンキ</t>
    </rPh>
    <rPh sb="3" eb="5">
      <t>ジギョウ</t>
    </rPh>
    <rPh sb="125" eb="127">
      <t>ヘイセイ</t>
    </rPh>
    <rPh sb="141" eb="143">
      <t>ヘイセイ</t>
    </rPh>
    <rPh sb="145" eb="147">
      <t>ネンド</t>
    </rPh>
    <rPh sb="148" eb="150">
      <t>ヘイセイ</t>
    </rPh>
    <rPh sb="152" eb="154">
      <t>ネンド</t>
    </rPh>
    <rPh sb="215" eb="217">
      <t>ケイヒ</t>
    </rPh>
    <phoneticPr fontId="9"/>
  </si>
  <si>
    <t>・経常収支比率
　料金収入等の収益や人件費・修繕費等の費用の増減により、年度によって変動があるが、単年度の収支が黒字であることを示す100%を超えて推移しており、経営の健全性は確保できている。
・営業収支比率
　経常収支同様に100%を超えて推移しており、料金収入の範囲内で費用を賄えており、営業収支の不足はない。更新投資等に充てる財源も確保できている。
・流動比率
　年度によって未払金等の増減により比率に変動があるが、100％を大きく上回っており、短期的な支払能力を十分に確保できている。
・供給原価
　販売電力量1MWhあたりの費用については、修繕費等費用が多くかかった年もあるが、概ね全国平均を下回る効率的な経営をおこなっている。
・EBITDA
  直近の本業の収益は、平成28年度に比べると減少したが、概ね上昇している状況であり、収益性が安定して成長している状況である。</t>
    <rPh sb="49" eb="52">
      <t>タンネンド</t>
    </rPh>
    <rPh sb="53" eb="55">
      <t>シュウシ</t>
    </rPh>
    <rPh sb="56" eb="58">
      <t>クロジ</t>
    </rPh>
    <rPh sb="64" eb="65">
      <t>シメ</t>
    </rPh>
    <rPh sb="71" eb="72">
      <t>コ</t>
    </rPh>
    <rPh sb="74" eb="76">
      <t>スイイ</t>
    </rPh>
    <rPh sb="81" eb="83">
      <t>ケイエイ</t>
    </rPh>
    <rPh sb="84" eb="87">
      <t>ケンゼンセイ</t>
    </rPh>
    <rPh sb="88" eb="90">
      <t>カクホ</t>
    </rPh>
    <rPh sb="107" eb="109">
      <t>ケイジョウ</t>
    </rPh>
    <rPh sb="109" eb="111">
      <t>シュウシ</t>
    </rPh>
    <rPh sb="111" eb="113">
      <t>ドウヨウ</t>
    </rPh>
    <rPh sb="119" eb="120">
      <t>コ</t>
    </rPh>
    <rPh sb="122" eb="124">
      <t>スイイ</t>
    </rPh>
    <rPh sb="228" eb="231">
      <t>タンキテキ</t>
    </rPh>
    <rPh sb="232" eb="234">
      <t>シハラ</t>
    </rPh>
    <rPh sb="234" eb="236">
      <t>ノウリョク</t>
    </rPh>
    <rPh sb="237" eb="239">
      <t>ジュウブン</t>
    </rPh>
    <rPh sb="240" eb="242">
      <t>カクホ</t>
    </rPh>
    <rPh sb="334" eb="336">
      <t>チョッキン</t>
    </rPh>
    <rPh sb="344" eb="346">
      <t>ヘイセイ</t>
    </rPh>
    <rPh sb="351" eb="352">
      <t>クラ</t>
    </rPh>
    <rPh sb="355" eb="357">
      <t>ゲンショウ</t>
    </rPh>
    <rPh sb="361" eb="362">
      <t>オオム</t>
    </rPh>
    <rPh sb="383" eb="385">
      <t>セイチョウ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</si>
</sst>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4" fillId="0" borderId="13" xfId="2" applyNumberFormat="1" applyFont="1" applyFill="1" applyBorder="1" applyAlignment="1" applyProtection="1">
      <alignment horizontal="left" vertical="top" wrapText="1"/>
      <protection locked="0"/>
    </xf>
    <xf numFmtId="0" fontId="34" fillId="0" borderId="14" xfId="2" applyNumberFormat="1" applyFont="1" applyFill="1" applyBorder="1" applyAlignment="1" applyProtection="1">
      <alignment horizontal="left" vertical="top" wrapText="1"/>
      <protection locked="0"/>
    </xf>
    <xf numFmtId="0" fontId="34" fillId="0" borderId="15" xfId="2" applyNumberFormat="1" applyFont="1" applyFill="1" applyBorder="1" applyAlignment="1" applyProtection="1">
      <alignment horizontal="left" vertical="top" wrapText="1"/>
      <protection locked="0"/>
    </xf>
    <xf numFmtId="0" fontId="34" fillId="0" borderId="16" xfId="2" applyNumberFormat="1" applyFont="1" applyFill="1" applyBorder="1" applyAlignment="1" applyProtection="1">
      <alignment horizontal="left" vertical="top" wrapText="1"/>
      <protection locked="0"/>
    </xf>
    <xf numFmtId="0" fontId="34" fillId="0" borderId="0" xfId="2" applyNumberFormat="1" applyFont="1" applyFill="1" applyBorder="1" applyAlignment="1" applyProtection="1">
      <alignment horizontal="left" vertical="top" wrapText="1"/>
      <protection locked="0"/>
    </xf>
    <xf numFmtId="0" fontId="34" fillId="0" borderId="17" xfId="2" applyNumberFormat="1" applyFont="1" applyFill="1" applyBorder="1" applyAlignment="1" applyProtection="1">
      <alignment horizontal="left" vertical="top" wrapText="1"/>
      <protection locked="0"/>
    </xf>
    <xf numFmtId="0" fontId="34" fillId="0" borderId="36" xfId="2" applyNumberFormat="1" applyFont="1" applyFill="1" applyBorder="1" applyAlignment="1" applyProtection="1">
      <alignment horizontal="left" vertical="top" wrapText="1"/>
      <protection locked="0"/>
    </xf>
    <xf numFmtId="0" fontId="34" fillId="0" borderId="37" xfId="2" applyNumberFormat="1" applyFont="1" applyFill="1" applyBorder="1" applyAlignment="1" applyProtection="1">
      <alignment horizontal="left" vertical="top" wrapText="1"/>
      <protection locked="0"/>
    </xf>
    <xf numFmtId="0" fontId="34"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120.4</c:v>
                </c:pt>
                <c:pt idx="1">
                  <c:v>112</c:v>
                </c:pt>
                <c:pt idx="2">
                  <c:v>120</c:v>
                </c:pt>
                <c:pt idx="3">
                  <c:v>124.4</c:v>
                </c:pt>
                <c:pt idx="4">
                  <c:v>120.8</c:v>
                </c:pt>
              </c:numCache>
            </c:numRef>
          </c:val>
          <c:extLst xmlns:c16r2="http://schemas.microsoft.com/office/drawing/2015/06/chart">
            <c:ext xmlns:c16="http://schemas.microsoft.com/office/drawing/2014/chart" uri="{C3380CC4-5D6E-409C-BE32-E72D297353CC}">
              <c16:uniqueId val="{00000000-0F0F-4D4C-9A36-6DA994368E81}"/>
            </c:ext>
          </c:extLst>
        </c:ser>
        <c:dLbls>
          <c:showLegendKey val="0"/>
          <c:showVal val="0"/>
          <c:showCatName val="0"/>
          <c:showSerName val="0"/>
          <c:showPercent val="0"/>
          <c:showBubbleSize val="0"/>
        </c:dLbls>
        <c:gapWidth val="180"/>
        <c:overlap val="-90"/>
        <c:axId val="442199152"/>
        <c:axId val="44047173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0F0F-4D4C-9A36-6DA994368E8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F0F-4D4C-9A36-6DA994368E81}"/>
            </c:ext>
          </c:extLst>
        </c:ser>
        <c:dLbls>
          <c:showLegendKey val="0"/>
          <c:showVal val="0"/>
          <c:showCatName val="0"/>
          <c:showSerName val="0"/>
          <c:showPercent val="0"/>
          <c:showBubbleSize val="0"/>
        </c:dLbls>
        <c:marker val="1"/>
        <c:smooth val="0"/>
        <c:axId val="442199152"/>
        <c:axId val="440471736"/>
      </c:lineChart>
      <c:catAx>
        <c:axId val="442199152"/>
        <c:scaling>
          <c:orientation val="minMax"/>
        </c:scaling>
        <c:delete val="0"/>
        <c:axPos val="b"/>
        <c:numFmt formatCode="ge" sourceLinked="1"/>
        <c:majorTickMark val="none"/>
        <c:minorTickMark val="none"/>
        <c:tickLblPos val="none"/>
        <c:crossAx val="440471736"/>
        <c:crosses val="autoZero"/>
        <c:auto val="0"/>
        <c:lblAlgn val="ctr"/>
        <c:lblOffset val="100"/>
        <c:noMultiLvlLbl val="1"/>
      </c:catAx>
      <c:valAx>
        <c:axId val="440471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9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5.3</c:v>
                </c:pt>
                <c:pt idx="1">
                  <c:v>8.1</c:v>
                </c:pt>
                <c:pt idx="2">
                  <c:v>7.7</c:v>
                </c:pt>
                <c:pt idx="3">
                  <c:v>7.3</c:v>
                </c:pt>
                <c:pt idx="4">
                  <c:v>7.8</c:v>
                </c:pt>
              </c:numCache>
            </c:numRef>
          </c:val>
          <c:extLst xmlns:c16r2="http://schemas.microsoft.com/office/drawing/2015/06/chart">
            <c:ext xmlns:c16="http://schemas.microsoft.com/office/drawing/2014/chart" uri="{C3380CC4-5D6E-409C-BE32-E72D297353CC}">
              <c16:uniqueId val="{00000000-A10C-45D7-9D1F-4B495696BE85}"/>
            </c:ext>
          </c:extLst>
        </c:ser>
        <c:dLbls>
          <c:showLegendKey val="0"/>
          <c:showVal val="0"/>
          <c:showCatName val="0"/>
          <c:showSerName val="0"/>
          <c:showPercent val="0"/>
          <c:showBubbleSize val="0"/>
        </c:dLbls>
        <c:gapWidth val="180"/>
        <c:overlap val="-90"/>
        <c:axId val="505849112"/>
        <c:axId val="50584950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A10C-45D7-9D1F-4B495696BE85}"/>
            </c:ext>
          </c:extLst>
        </c:ser>
        <c:dLbls>
          <c:showLegendKey val="0"/>
          <c:showVal val="0"/>
          <c:showCatName val="0"/>
          <c:showSerName val="0"/>
          <c:showPercent val="0"/>
          <c:showBubbleSize val="0"/>
        </c:dLbls>
        <c:marker val="1"/>
        <c:smooth val="0"/>
        <c:axId val="505849112"/>
        <c:axId val="505849504"/>
      </c:lineChart>
      <c:catAx>
        <c:axId val="505849112"/>
        <c:scaling>
          <c:orientation val="minMax"/>
        </c:scaling>
        <c:delete val="0"/>
        <c:axPos val="b"/>
        <c:numFmt formatCode="ge" sourceLinked="1"/>
        <c:majorTickMark val="none"/>
        <c:minorTickMark val="none"/>
        <c:tickLblPos val="none"/>
        <c:crossAx val="505849504"/>
        <c:crosses val="autoZero"/>
        <c:auto val="0"/>
        <c:lblAlgn val="ctr"/>
        <c:lblOffset val="100"/>
        <c:noMultiLvlLbl val="1"/>
      </c:catAx>
      <c:valAx>
        <c:axId val="50584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49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39.299999999999997</c:v>
                </c:pt>
                <c:pt idx="1">
                  <c:v>43.9</c:v>
                </c:pt>
                <c:pt idx="2">
                  <c:v>49.1</c:v>
                </c:pt>
                <c:pt idx="3">
                  <c:v>47.7</c:v>
                </c:pt>
                <c:pt idx="4">
                  <c:v>41.9</c:v>
                </c:pt>
              </c:numCache>
            </c:numRef>
          </c:val>
          <c:extLst xmlns:c16r2="http://schemas.microsoft.com/office/drawing/2015/06/chart">
            <c:ext xmlns:c16="http://schemas.microsoft.com/office/drawing/2014/chart" uri="{C3380CC4-5D6E-409C-BE32-E72D297353CC}">
              <c16:uniqueId val="{00000000-0390-4586-812B-1B61B8B32FC6}"/>
            </c:ext>
          </c:extLst>
        </c:ser>
        <c:dLbls>
          <c:showLegendKey val="0"/>
          <c:showVal val="0"/>
          <c:showCatName val="0"/>
          <c:showSerName val="0"/>
          <c:showPercent val="0"/>
          <c:showBubbleSize val="0"/>
        </c:dLbls>
        <c:gapWidth val="180"/>
        <c:overlap val="-90"/>
        <c:axId val="505850288"/>
        <c:axId val="50624690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0390-4586-812B-1B61B8B32FC6}"/>
            </c:ext>
          </c:extLst>
        </c:ser>
        <c:dLbls>
          <c:showLegendKey val="0"/>
          <c:showVal val="0"/>
          <c:showCatName val="0"/>
          <c:showSerName val="0"/>
          <c:showPercent val="0"/>
          <c:showBubbleSize val="0"/>
        </c:dLbls>
        <c:marker val="1"/>
        <c:smooth val="0"/>
        <c:axId val="505850288"/>
        <c:axId val="506246904"/>
      </c:lineChart>
      <c:catAx>
        <c:axId val="505850288"/>
        <c:scaling>
          <c:orientation val="minMax"/>
        </c:scaling>
        <c:delete val="0"/>
        <c:axPos val="b"/>
        <c:numFmt formatCode="ge" sourceLinked="1"/>
        <c:majorTickMark val="none"/>
        <c:minorTickMark val="none"/>
        <c:tickLblPos val="none"/>
        <c:crossAx val="506246904"/>
        <c:crosses val="autoZero"/>
        <c:auto val="0"/>
        <c:lblAlgn val="ctr"/>
        <c:lblOffset val="100"/>
        <c:noMultiLvlLbl val="1"/>
      </c:catAx>
      <c:valAx>
        <c:axId val="50624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5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7.9</c:v>
                </c:pt>
                <c:pt idx="1">
                  <c:v>39.1</c:v>
                </c:pt>
                <c:pt idx="2">
                  <c:v>16.8</c:v>
                </c:pt>
                <c:pt idx="3">
                  <c:v>16</c:v>
                </c:pt>
                <c:pt idx="4">
                  <c:v>14.8</c:v>
                </c:pt>
              </c:numCache>
            </c:numRef>
          </c:val>
          <c:extLst xmlns:c16r2="http://schemas.microsoft.com/office/drawing/2015/06/chart">
            <c:ext xmlns:c16="http://schemas.microsoft.com/office/drawing/2014/chart" uri="{C3380CC4-5D6E-409C-BE32-E72D297353CC}">
              <c16:uniqueId val="{00000000-A622-44A6-8815-60BDD4B0AFA9}"/>
            </c:ext>
          </c:extLst>
        </c:ser>
        <c:dLbls>
          <c:showLegendKey val="0"/>
          <c:showVal val="0"/>
          <c:showCatName val="0"/>
          <c:showSerName val="0"/>
          <c:showPercent val="0"/>
          <c:showBubbleSize val="0"/>
        </c:dLbls>
        <c:gapWidth val="180"/>
        <c:overlap val="-90"/>
        <c:axId val="506247688"/>
        <c:axId val="50624808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A622-44A6-8815-60BDD4B0AFA9}"/>
            </c:ext>
          </c:extLst>
        </c:ser>
        <c:dLbls>
          <c:showLegendKey val="0"/>
          <c:showVal val="0"/>
          <c:showCatName val="0"/>
          <c:showSerName val="0"/>
          <c:showPercent val="0"/>
          <c:showBubbleSize val="0"/>
        </c:dLbls>
        <c:marker val="1"/>
        <c:smooth val="0"/>
        <c:axId val="506247688"/>
        <c:axId val="506248080"/>
      </c:lineChart>
      <c:catAx>
        <c:axId val="506247688"/>
        <c:scaling>
          <c:orientation val="minMax"/>
        </c:scaling>
        <c:delete val="0"/>
        <c:axPos val="b"/>
        <c:numFmt formatCode="ge" sourceLinked="1"/>
        <c:majorTickMark val="none"/>
        <c:minorTickMark val="none"/>
        <c:tickLblPos val="none"/>
        <c:crossAx val="506248080"/>
        <c:crosses val="autoZero"/>
        <c:auto val="0"/>
        <c:lblAlgn val="ctr"/>
        <c:lblOffset val="100"/>
        <c:noMultiLvlLbl val="1"/>
      </c:catAx>
      <c:valAx>
        <c:axId val="50624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47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9E-4726-8525-5599C5205FBB}"/>
            </c:ext>
          </c:extLst>
        </c:ser>
        <c:dLbls>
          <c:showLegendKey val="0"/>
          <c:showVal val="0"/>
          <c:showCatName val="0"/>
          <c:showSerName val="0"/>
          <c:showPercent val="0"/>
          <c:showBubbleSize val="0"/>
        </c:dLbls>
        <c:gapWidth val="180"/>
        <c:overlap val="-90"/>
        <c:axId val="505907984"/>
        <c:axId val="5059083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579E-4726-8525-5599C5205FBB}"/>
            </c:ext>
          </c:extLst>
        </c:ser>
        <c:dLbls>
          <c:showLegendKey val="0"/>
          <c:showVal val="0"/>
          <c:showCatName val="0"/>
          <c:showSerName val="0"/>
          <c:showPercent val="0"/>
          <c:showBubbleSize val="0"/>
        </c:dLbls>
        <c:marker val="1"/>
        <c:smooth val="0"/>
        <c:axId val="505907984"/>
        <c:axId val="505908376"/>
      </c:lineChart>
      <c:catAx>
        <c:axId val="505907984"/>
        <c:scaling>
          <c:orientation val="minMax"/>
        </c:scaling>
        <c:delete val="0"/>
        <c:axPos val="b"/>
        <c:numFmt formatCode="ge" sourceLinked="1"/>
        <c:majorTickMark val="none"/>
        <c:minorTickMark val="none"/>
        <c:tickLblPos val="none"/>
        <c:crossAx val="505908376"/>
        <c:crosses val="autoZero"/>
        <c:auto val="0"/>
        <c:lblAlgn val="ctr"/>
        <c:lblOffset val="100"/>
        <c:noMultiLvlLbl val="1"/>
      </c:catAx>
      <c:valAx>
        <c:axId val="505908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59079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64.8</c:v>
                </c:pt>
                <c:pt idx="1">
                  <c:v>65.2</c:v>
                </c:pt>
                <c:pt idx="2">
                  <c:v>63.5</c:v>
                </c:pt>
                <c:pt idx="3">
                  <c:v>64</c:v>
                </c:pt>
                <c:pt idx="4">
                  <c:v>63.1</c:v>
                </c:pt>
              </c:numCache>
            </c:numRef>
          </c:val>
          <c:extLst xmlns:c16r2="http://schemas.microsoft.com/office/drawing/2015/06/chart">
            <c:ext xmlns:c16="http://schemas.microsoft.com/office/drawing/2014/chart" uri="{C3380CC4-5D6E-409C-BE32-E72D297353CC}">
              <c16:uniqueId val="{00000000-F8C3-4E1F-B033-C576FE6629FD}"/>
            </c:ext>
          </c:extLst>
        </c:ser>
        <c:dLbls>
          <c:showLegendKey val="0"/>
          <c:showVal val="0"/>
          <c:showCatName val="0"/>
          <c:showSerName val="0"/>
          <c:showPercent val="0"/>
          <c:showBubbleSize val="0"/>
        </c:dLbls>
        <c:gapWidth val="180"/>
        <c:overlap val="-90"/>
        <c:axId val="505909160"/>
        <c:axId val="50590955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F8C3-4E1F-B033-C576FE6629FD}"/>
            </c:ext>
          </c:extLst>
        </c:ser>
        <c:dLbls>
          <c:showLegendKey val="0"/>
          <c:showVal val="0"/>
          <c:showCatName val="0"/>
          <c:showSerName val="0"/>
          <c:showPercent val="0"/>
          <c:showBubbleSize val="0"/>
        </c:dLbls>
        <c:marker val="1"/>
        <c:smooth val="0"/>
        <c:axId val="505909160"/>
        <c:axId val="505909552"/>
      </c:lineChart>
      <c:catAx>
        <c:axId val="505909160"/>
        <c:scaling>
          <c:orientation val="minMax"/>
        </c:scaling>
        <c:delete val="0"/>
        <c:axPos val="b"/>
        <c:numFmt formatCode="ge" sourceLinked="1"/>
        <c:majorTickMark val="none"/>
        <c:minorTickMark val="none"/>
        <c:tickLblPos val="none"/>
        <c:crossAx val="505909552"/>
        <c:crosses val="autoZero"/>
        <c:auto val="0"/>
        <c:lblAlgn val="ctr"/>
        <c:lblOffset val="100"/>
        <c:noMultiLvlLbl val="1"/>
      </c:catAx>
      <c:valAx>
        <c:axId val="50590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09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0E-4E6B-97A5-9439D5ABDAB8}"/>
            </c:ext>
          </c:extLst>
        </c:ser>
        <c:dLbls>
          <c:showLegendKey val="0"/>
          <c:showVal val="0"/>
          <c:showCatName val="0"/>
          <c:showSerName val="0"/>
          <c:showPercent val="0"/>
          <c:showBubbleSize val="0"/>
        </c:dLbls>
        <c:gapWidth val="180"/>
        <c:overlap val="-90"/>
        <c:axId val="440749968"/>
        <c:axId val="44075036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130E-4E6B-97A5-9439D5ABDAB8}"/>
            </c:ext>
          </c:extLst>
        </c:ser>
        <c:dLbls>
          <c:showLegendKey val="0"/>
          <c:showVal val="0"/>
          <c:showCatName val="0"/>
          <c:showSerName val="0"/>
          <c:showPercent val="0"/>
          <c:showBubbleSize val="0"/>
        </c:dLbls>
        <c:marker val="1"/>
        <c:smooth val="0"/>
        <c:axId val="440749968"/>
        <c:axId val="440750360"/>
      </c:lineChart>
      <c:catAx>
        <c:axId val="440749968"/>
        <c:scaling>
          <c:orientation val="minMax"/>
        </c:scaling>
        <c:delete val="0"/>
        <c:axPos val="b"/>
        <c:numFmt formatCode="ge" sourceLinked="1"/>
        <c:majorTickMark val="none"/>
        <c:minorTickMark val="none"/>
        <c:tickLblPos val="none"/>
        <c:crossAx val="440750360"/>
        <c:crosses val="autoZero"/>
        <c:auto val="0"/>
        <c:lblAlgn val="ctr"/>
        <c:lblOffset val="100"/>
        <c:noMultiLvlLbl val="1"/>
      </c:catAx>
      <c:valAx>
        <c:axId val="440750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49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7C-4953-B9F0-1664D7AFF49F}"/>
            </c:ext>
          </c:extLst>
        </c:ser>
        <c:dLbls>
          <c:showLegendKey val="0"/>
          <c:showVal val="0"/>
          <c:showCatName val="0"/>
          <c:showSerName val="0"/>
          <c:showPercent val="0"/>
          <c:showBubbleSize val="0"/>
        </c:dLbls>
        <c:gapWidth val="180"/>
        <c:overlap val="-90"/>
        <c:axId val="440751144"/>
        <c:axId val="51210282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7C-4953-B9F0-1664D7AFF49F}"/>
            </c:ext>
          </c:extLst>
        </c:ser>
        <c:dLbls>
          <c:showLegendKey val="0"/>
          <c:showVal val="0"/>
          <c:showCatName val="0"/>
          <c:showSerName val="0"/>
          <c:showPercent val="0"/>
          <c:showBubbleSize val="0"/>
        </c:dLbls>
        <c:marker val="1"/>
        <c:smooth val="0"/>
        <c:axId val="440751144"/>
        <c:axId val="512102824"/>
      </c:lineChart>
      <c:catAx>
        <c:axId val="440751144"/>
        <c:scaling>
          <c:orientation val="minMax"/>
        </c:scaling>
        <c:delete val="0"/>
        <c:axPos val="b"/>
        <c:numFmt formatCode="ge" sourceLinked="1"/>
        <c:majorTickMark val="none"/>
        <c:minorTickMark val="none"/>
        <c:tickLblPos val="none"/>
        <c:crossAx val="512102824"/>
        <c:crosses val="autoZero"/>
        <c:auto val="0"/>
        <c:lblAlgn val="ctr"/>
        <c:lblOffset val="100"/>
        <c:noMultiLvlLbl val="1"/>
      </c:catAx>
      <c:valAx>
        <c:axId val="512102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51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4B-4FB4-9AED-DE1B56DF07F3}"/>
            </c:ext>
          </c:extLst>
        </c:ser>
        <c:dLbls>
          <c:showLegendKey val="0"/>
          <c:showVal val="0"/>
          <c:showCatName val="0"/>
          <c:showSerName val="0"/>
          <c:showPercent val="0"/>
          <c:showBubbleSize val="0"/>
        </c:dLbls>
        <c:gapWidth val="180"/>
        <c:overlap val="-90"/>
        <c:axId val="512103608"/>
        <c:axId val="51210400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4B-4FB4-9AED-DE1B56DF07F3}"/>
            </c:ext>
          </c:extLst>
        </c:ser>
        <c:dLbls>
          <c:showLegendKey val="0"/>
          <c:showVal val="0"/>
          <c:showCatName val="0"/>
          <c:showSerName val="0"/>
          <c:showPercent val="0"/>
          <c:showBubbleSize val="0"/>
        </c:dLbls>
        <c:marker val="1"/>
        <c:smooth val="0"/>
        <c:axId val="512103608"/>
        <c:axId val="512104000"/>
      </c:lineChart>
      <c:catAx>
        <c:axId val="512103608"/>
        <c:scaling>
          <c:orientation val="minMax"/>
        </c:scaling>
        <c:delete val="0"/>
        <c:axPos val="b"/>
        <c:numFmt formatCode="ge" sourceLinked="1"/>
        <c:majorTickMark val="none"/>
        <c:minorTickMark val="none"/>
        <c:tickLblPos val="none"/>
        <c:crossAx val="512104000"/>
        <c:crosses val="autoZero"/>
        <c:auto val="0"/>
        <c:lblAlgn val="ctr"/>
        <c:lblOffset val="100"/>
        <c:noMultiLvlLbl val="1"/>
      </c:catAx>
      <c:valAx>
        <c:axId val="51210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2103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5C-4658-A423-4976788521CF}"/>
            </c:ext>
          </c:extLst>
        </c:ser>
        <c:dLbls>
          <c:showLegendKey val="0"/>
          <c:showVal val="0"/>
          <c:showCatName val="0"/>
          <c:showSerName val="0"/>
          <c:showPercent val="0"/>
          <c:showBubbleSize val="0"/>
        </c:dLbls>
        <c:gapWidth val="180"/>
        <c:overlap val="-90"/>
        <c:axId val="504278592"/>
        <c:axId val="50427898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5C-4658-A423-4976788521CF}"/>
            </c:ext>
          </c:extLst>
        </c:ser>
        <c:dLbls>
          <c:showLegendKey val="0"/>
          <c:showVal val="0"/>
          <c:showCatName val="0"/>
          <c:showSerName val="0"/>
          <c:showPercent val="0"/>
          <c:showBubbleSize val="0"/>
        </c:dLbls>
        <c:marker val="1"/>
        <c:smooth val="0"/>
        <c:axId val="504278592"/>
        <c:axId val="504278984"/>
      </c:lineChart>
      <c:catAx>
        <c:axId val="504278592"/>
        <c:scaling>
          <c:orientation val="minMax"/>
        </c:scaling>
        <c:delete val="0"/>
        <c:axPos val="b"/>
        <c:numFmt formatCode="ge" sourceLinked="1"/>
        <c:majorTickMark val="none"/>
        <c:minorTickMark val="none"/>
        <c:tickLblPos val="none"/>
        <c:crossAx val="504278984"/>
        <c:crosses val="autoZero"/>
        <c:auto val="0"/>
        <c:lblAlgn val="ctr"/>
        <c:lblOffset val="100"/>
        <c:noMultiLvlLbl val="1"/>
      </c:catAx>
      <c:valAx>
        <c:axId val="504278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7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D4-436E-86E2-51A257DE4142}"/>
            </c:ext>
          </c:extLst>
        </c:ser>
        <c:dLbls>
          <c:showLegendKey val="0"/>
          <c:showVal val="0"/>
          <c:showCatName val="0"/>
          <c:showSerName val="0"/>
          <c:showPercent val="0"/>
          <c:showBubbleSize val="0"/>
        </c:dLbls>
        <c:gapWidth val="180"/>
        <c:overlap val="-90"/>
        <c:axId val="504279376"/>
        <c:axId val="5042797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D4-436E-86E2-51A257DE4142}"/>
            </c:ext>
          </c:extLst>
        </c:ser>
        <c:dLbls>
          <c:showLegendKey val="0"/>
          <c:showVal val="0"/>
          <c:showCatName val="0"/>
          <c:showSerName val="0"/>
          <c:showPercent val="0"/>
          <c:showBubbleSize val="0"/>
        </c:dLbls>
        <c:marker val="1"/>
        <c:smooth val="0"/>
        <c:axId val="504279376"/>
        <c:axId val="504279768"/>
      </c:lineChart>
      <c:catAx>
        <c:axId val="504279376"/>
        <c:scaling>
          <c:orientation val="minMax"/>
        </c:scaling>
        <c:delete val="0"/>
        <c:axPos val="b"/>
        <c:numFmt formatCode="ge" sourceLinked="1"/>
        <c:majorTickMark val="none"/>
        <c:minorTickMark val="none"/>
        <c:tickLblPos val="none"/>
        <c:crossAx val="504279768"/>
        <c:crosses val="autoZero"/>
        <c:auto val="0"/>
        <c:lblAlgn val="ctr"/>
        <c:lblOffset val="100"/>
        <c:noMultiLvlLbl val="1"/>
      </c:catAx>
      <c:valAx>
        <c:axId val="50427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7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117.9</c:v>
                </c:pt>
                <c:pt idx="1">
                  <c:v>110.8</c:v>
                </c:pt>
                <c:pt idx="2">
                  <c:v>118.3</c:v>
                </c:pt>
                <c:pt idx="3">
                  <c:v>123.5</c:v>
                </c:pt>
                <c:pt idx="4">
                  <c:v>120.1</c:v>
                </c:pt>
              </c:numCache>
            </c:numRef>
          </c:val>
          <c:extLst xmlns:c16r2="http://schemas.microsoft.com/office/drawing/2015/06/chart">
            <c:ext xmlns:c16="http://schemas.microsoft.com/office/drawing/2014/chart" uri="{C3380CC4-5D6E-409C-BE32-E72D297353CC}">
              <c16:uniqueId val="{00000000-9B63-4C8E-90B2-0C054A62C995}"/>
            </c:ext>
          </c:extLst>
        </c:ser>
        <c:dLbls>
          <c:showLegendKey val="0"/>
          <c:showVal val="0"/>
          <c:showCatName val="0"/>
          <c:showSerName val="0"/>
          <c:showPercent val="0"/>
          <c:showBubbleSize val="0"/>
        </c:dLbls>
        <c:gapWidth val="180"/>
        <c:overlap val="-90"/>
        <c:axId val="440472520"/>
        <c:axId val="4404729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9B63-4C8E-90B2-0C054A62C99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B63-4C8E-90B2-0C054A62C995}"/>
            </c:ext>
          </c:extLst>
        </c:ser>
        <c:dLbls>
          <c:showLegendKey val="0"/>
          <c:showVal val="0"/>
          <c:showCatName val="0"/>
          <c:showSerName val="0"/>
          <c:showPercent val="0"/>
          <c:showBubbleSize val="0"/>
        </c:dLbls>
        <c:marker val="1"/>
        <c:smooth val="0"/>
        <c:axId val="440472520"/>
        <c:axId val="440472912"/>
      </c:lineChart>
      <c:catAx>
        <c:axId val="440472520"/>
        <c:scaling>
          <c:orientation val="minMax"/>
        </c:scaling>
        <c:delete val="0"/>
        <c:axPos val="b"/>
        <c:numFmt formatCode="ge" sourceLinked="1"/>
        <c:majorTickMark val="none"/>
        <c:minorTickMark val="none"/>
        <c:tickLblPos val="none"/>
        <c:crossAx val="440472912"/>
        <c:crosses val="autoZero"/>
        <c:auto val="0"/>
        <c:lblAlgn val="ctr"/>
        <c:lblOffset val="100"/>
        <c:noMultiLvlLbl val="1"/>
      </c:catAx>
      <c:valAx>
        <c:axId val="44047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72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D2-436B-8D56-E9534857E01E}"/>
            </c:ext>
          </c:extLst>
        </c:ser>
        <c:dLbls>
          <c:showLegendKey val="0"/>
          <c:showVal val="0"/>
          <c:showCatName val="0"/>
          <c:showSerName val="0"/>
          <c:showPercent val="0"/>
          <c:showBubbleSize val="0"/>
        </c:dLbls>
        <c:gapWidth val="180"/>
        <c:overlap val="-90"/>
        <c:axId val="505648656"/>
        <c:axId val="50564904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D2-436B-8D56-E9534857E01E}"/>
            </c:ext>
          </c:extLst>
        </c:ser>
        <c:dLbls>
          <c:showLegendKey val="0"/>
          <c:showVal val="0"/>
          <c:showCatName val="0"/>
          <c:showSerName val="0"/>
          <c:showPercent val="0"/>
          <c:showBubbleSize val="0"/>
        </c:dLbls>
        <c:marker val="1"/>
        <c:smooth val="0"/>
        <c:axId val="505648656"/>
        <c:axId val="505649048"/>
      </c:lineChart>
      <c:catAx>
        <c:axId val="505648656"/>
        <c:scaling>
          <c:orientation val="minMax"/>
        </c:scaling>
        <c:delete val="0"/>
        <c:axPos val="b"/>
        <c:numFmt formatCode="ge" sourceLinked="1"/>
        <c:majorTickMark val="none"/>
        <c:minorTickMark val="none"/>
        <c:tickLblPos val="none"/>
        <c:crossAx val="505649048"/>
        <c:crosses val="autoZero"/>
        <c:auto val="0"/>
        <c:lblAlgn val="ctr"/>
        <c:lblOffset val="100"/>
        <c:noMultiLvlLbl val="1"/>
      </c:catAx>
      <c:valAx>
        <c:axId val="505649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4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66-41F1-AB78-B461766BC82B}"/>
            </c:ext>
          </c:extLst>
        </c:ser>
        <c:dLbls>
          <c:showLegendKey val="0"/>
          <c:showVal val="0"/>
          <c:showCatName val="0"/>
          <c:showSerName val="0"/>
          <c:showPercent val="0"/>
          <c:showBubbleSize val="0"/>
        </c:dLbls>
        <c:gapWidth val="180"/>
        <c:overlap val="-90"/>
        <c:axId val="505649832"/>
        <c:axId val="4432405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66-41F1-AB78-B461766BC82B}"/>
            </c:ext>
          </c:extLst>
        </c:ser>
        <c:dLbls>
          <c:showLegendKey val="0"/>
          <c:showVal val="0"/>
          <c:showCatName val="0"/>
          <c:showSerName val="0"/>
          <c:showPercent val="0"/>
          <c:showBubbleSize val="0"/>
        </c:dLbls>
        <c:marker val="1"/>
        <c:smooth val="0"/>
        <c:axId val="505649832"/>
        <c:axId val="443240544"/>
      </c:lineChart>
      <c:catAx>
        <c:axId val="505649832"/>
        <c:scaling>
          <c:orientation val="minMax"/>
        </c:scaling>
        <c:delete val="0"/>
        <c:axPos val="b"/>
        <c:numFmt formatCode="ge" sourceLinked="1"/>
        <c:majorTickMark val="none"/>
        <c:minorTickMark val="none"/>
        <c:tickLblPos val="none"/>
        <c:crossAx val="443240544"/>
        <c:crosses val="autoZero"/>
        <c:auto val="0"/>
        <c:lblAlgn val="ctr"/>
        <c:lblOffset val="100"/>
        <c:noMultiLvlLbl val="1"/>
      </c:catAx>
      <c:valAx>
        <c:axId val="44324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49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96-4FA4-A4BB-EB3A585D5F77}"/>
            </c:ext>
          </c:extLst>
        </c:ser>
        <c:dLbls>
          <c:showLegendKey val="0"/>
          <c:showVal val="0"/>
          <c:showCatName val="0"/>
          <c:showSerName val="0"/>
          <c:showPercent val="0"/>
          <c:showBubbleSize val="0"/>
        </c:dLbls>
        <c:gapWidth val="180"/>
        <c:overlap val="-90"/>
        <c:axId val="443241328"/>
        <c:axId val="44324172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96-4FA4-A4BB-EB3A585D5F77}"/>
            </c:ext>
          </c:extLst>
        </c:ser>
        <c:dLbls>
          <c:showLegendKey val="0"/>
          <c:showVal val="0"/>
          <c:showCatName val="0"/>
          <c:showSerName val="0"/>
          <c:showPercent val="0"/>
          <c:showBubbleSize val="0"/>
        </c:dLbls>
        <c:marker val="1"/>
        <c:smooth val="0"/>
        <c:axId val="443241328"/>
        <c:axId val="443241720"/>
      </c:lineChart>
      <c:catAx>
        <c:axId val="443241328"/>
        <c:scaling>
          <c:orientation val="minMax"/>
        </c:scaling>
        <c:delete val="0"/>
        <c:axPos val="b"/>
        <c:numFmt formatCode="ge" sourceLinked="1"/>
        <c:majorTickMark val="none"/>
        <c:minorTickMark val="none"/>
        <c:tickLblPos val="none"/>
        <c:crossAx val="443241720"/>
        <c:crosses val="autoZero"/>
        <c:auto val="0"/>
        <c:lblAlgn val="ctr"/>
        <c:lblOffset val="100"/>
        <c:noMultiLvlLbl val="1"/>
      </c:catAx>
      <c:valAx>
        <c:axId val="443241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41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BC-4B84-8DA3-5A235115B62D}"/>
            </c:ext>
          </c:extLst>
        </c:ser>
        <c:dLbls>
          <c:showLegendKey val="0"/>
          <c:showVal val="0"/>
          <c:showCatName val="0"/>
          <c:showSerName val="0"/>
          <c:showPercent val="0"/>
          <c:showBubbleSize val="0"/>
        </c:dLbls>
        <c:gapWidth val="180"/>
        <c:overlap val="-90"/>
        <c:axId val="443453520"/>
        <c:axId val="443453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BC-4B84-8DA3-5A235115B62D}"/>
            </c:ext>
          </c:extLst>
        </c:ser>
        <c:dLbls>
          <c:showLegendKey val="0"/>
          <c:showVal val="0"/>
          <c:showCatName val="0"/>
          <c:showSerName val="0"/>
          <c:showPercent val="0"/>
          <c:showBubbleSize val="0"/>
        </c:dLbls>
        <c:marker val="1"/>
        <c:smooth val="0"/>
        <c:axId val="443453520"/>
        <c:axId val="443453912"/>
      </c:lineChart>
      <c:catAx>
        <c:axId val="443453520"/>
        <c:scaling>
          <c:orientation val="minMax"/>
        </c:scaling>
        <c:delete val="0"/>
        <c:axPos val="b"/>
        <c:numFmt formatCode="ge" sourceLinked="1"/>
        <c:majorTickMark val="none"/>
        <c:minorTickMark val="none"/>
        <c:tickLblPos val="none"/>
        <c:crossAx val="443453912"/>
        <c:crosses val="autoZero"/>
        <c:auto val="0"/>
        <c:lblAlgn val="ctr"/>
        <c:lblOffset val="100"/>
        <c:noMultiLvlLbl val="1"/>
      </c:catAx>
      <c:valAx>
        <c:axId val="443453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3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9E-4557-AA4B-0C1D0D900FA3}"/>
            </c:ext>
          </c:extLst>
        </c:ser>
        <c:dLbls>
          <c:showLegendKey val="0"/>
          <c:showVal val="0"/>
          <c:showCatName val="0"/>
          <c:showSerName val="0"/>
          <c:showPercent val="0"/>
          <c:showBubbleSize val="0"/>
        </c:dLbls>
        <c:gapWidth val="180"/>
        <c:overlap val="-90"/>
        <c:axId val="443454696"/>
        <c:axId val="44345508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9E-4557-AA4B-0C1D0D900FA3}"/>
            </c:ext>
          </c:extLst>
        </c:ser>
        <c:dLbls>
          <c:showLegendKey val="0"/>
          <c:showVal val="0"/>
          <c:showCatName val="0"/>
          <c:showSerName val="0"/>
          <c:showPercent val="0"/>
          <c:showBubbleSize val="0"/>
        </c:dLbls>
        <c:marker val="1"/>
        <c:smooth val="0"/>
        <c:axId val="443454696"/>
        <c:axId val="443455088"/>
      </c:lineChart>
      <c:catAx>
        <c:axId val="443454696"/>
        <c:scaling>
          <c:orientation val="minMax"/>
        </c:scaling>
        <c:delete val="0"/>
        <c:axPos val="b"/>
        <c:numFmt formatCode="ge" sourceLinked="1"/>
        <c:majorTickMark val="none"/>
        <c:minorTickMark val="none"/>
        <c:tickLblPos val="none"/>
        <c:crossAx val="443455088"/>
        <c:crosses val="autoZero"/>
        <c:auto val="0"/>
        <c:lblAlgn val="ctr"/>
        <c:lblOffset val="100"/>
        <c:noMultiLvlLbl val="1"/>
      </c:catAx>
      <c:valAx>
        <c:axId val="44345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46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B9-41A5-86D4-4E381756DC02}"/>
            </c:ext>
          </c:extLst>
        </c:ser>
        <c:dLbls>
          <c:showLegendKey val="0"/>
          <c:showVal val="0"/>
          <c:showCatName val="0"/>
          <c:showSerName val="0"/>
          <c:showPercent val="0"/>
          <c:showBubbleSize val="0"/>
        </c:dLbls>
        <c:gapWidth val="180"/>
        <c:overlap val="-90"/>
        <c:axId val="366232520"/>
        <c:axId val="3662329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B9-41A5-86D4-4E381756DC02}"/>
            </c:ext>
          </c:extLst>
        </c:ser>
        <c:dLbls>
          <c:showLegendKey val="0"/>
          <c:showVal val="0"/>
          <c:showCatName val="0"/>
          <c:showSerName val="0"/>
          <c:showPercent val="0"/>
          <c:showBubbleSize val="0"/>
        </c:dLbls>
        <c:marker val="1"/>
        <c:smooth val="0"/>
        <c:axId val="366232520"/>
        <c:axId val="366232912"/>
      </c:lineChart>
      <c:catAx>
        <c:axId val="366232520"/>
        <c:scaling>
          <c:orientation val="minMax"/>
        </c:scaling>
        <c:delete val="0"/>
        <c:axPos val="b"/>
        <c:numFmt formatCode="ge" sourceLinked="1"/>
        <c:majorTickMark val="none"/>
        <c:minorTickMark val="none"/>
        <c:tickLblPos val="none"/>
        <c:crossAx val="366232912"/>
        <c:crosses val="autoZero"/>
        <c:auto val="0"/>
        <c:lblAlgn val="ctr"/>
        <c:lblOffset val="100"/>
        <c:noMultiLvlLbl val="1"/>
      </c:catAx>
      <c:valAx>
        <c:axId val="36623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232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10.6</c:v>
                </c:pt>
                <c:pt idx="1">
                  <c:v>16.3</c:v>
                </c:pt>
                <c:pt idx="2">
                  <c:v>15.8</c:v>
                </c:pt>
                <c:pt idx="3">
                  <c:v>16</c:v>
                </c:pt>
                <c:pt idx="4">
                  <c:v>16.7</c:v>
                </c:pt>
              </c:numCache>
            </c:numRef>
          </c:val>
          <c:extLst xmlns:c16r2="http://schemas.microsoft.com/office/drawing/2015/06/chart">
            <c:ext xmlns:c16="http://schemas.microsoft.com/office/drawing/2014/chart" uri="{C3380CC4-5D6E-409C-BE32-E72D297353CC}">
              <c16:uniqueId val="{00000000-FFEA-45E6-B97A-89B9680D27CB}"/>
            </c:ext>
          </c:extLst>
        </c:ser>
        <c:dLbls>
          <c:showLegendKey val="0"/>
          <c:showVal val="0"/>
          <c:showCatName val="0"/>
          <c:showSerName val="0"/>
          <c:showPercent val="0"/>
          <c:showBubbleSize val="0"/>
        </c:dLbls>
        <c:gapWidth val="180"/>
        <c:overlap val="-90"/>
        <c:axId val="366233696"/>
        <c:axId val="36520604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FFEA-45E6-B97A-89B9680D27CB}"/>
            </c:ext>
          </c:extLst>
        </c:ser>
        <c:dLbls>
          <c:showLegendKey val="0"/>
          <c:showVal val="0"/>
          <c:showCatName val="0"/>
          <c:showSerName val="0"/>
          <c:showPercent val="0"/>
          <c:showBubbleSize val="0"/>
        </c:dLbls>
        <c:marker val="1"/>
        <c:smooth val="0"/>
        <c:axId val="366233696"/>
        <c:axId val="365206040"/>
      </c:lineChart>
      <c:catAx>
        <c:axId val="366233696"/>
        <c:scaling>
          <c:orientation val="minMax"/>
        </c:scaling>
        <c:delete val="0"/>
        <c:axPos val="b"/>
        <c:numFmt formatCode="ge" sourceLinked="1"/>
        <c:majorTickMark val="none"/>
        <c:minorTickMark val="none"/>
        <c:tickLblPos val="none"/>
        <c:crossAx val="365206040"/>
        <c:crosses val="autoZero"/>
        <c:auto val="0"/>
        <c:lblAlgn val="ctr"/>
        <c:lblOffset val="100"/>
        <c:noMultiLvlLbl val="1"/>
      </c:catAx>
      <c:valAx>
        <c:axId val="365206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23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16.100000000000001</c:v>
                </c:pt>
                <c:pt idx="1">
                  <c:v>13</c:v>
                </c:pt>
                <c:pt idx="2">
                  <c:v>11.5</c:v>
                </c:pt>
                <c:pt idx="3">
                  <c:v>17.899999999999999</c:v>
                </c:pt>
                <c:pt idx="4">
                  <c:v>12.7</c:v>
                </c:pt>
              </c:numCache>
            </c:numRef>
          </c:val>
          <c:extLst xmlns:c16r2="http://schemas.microsoft.com/office/drawing/2015/06/chart">
            <c:ext xmlns:c16="http://schemas.microsoft.com/office/drawing/2014/chart" uri="{C3380CC4-5D6E-409C-BE32-E72D297353CC}">
              <c16:uniqueId val="{00000000-D9F6-4F59-AE79-2E247AFA210F}"/>
            </c:ext>
          </c:extLst>
        </c:ser>
        <c:dLbls>
          <c:showLegendKey val="0"/>
          <c:showVal val="0"/>
          <c:showCatName val="0"/>
          <c:showSerName val="0"/>
          <c:showPercent val="0"/>
          <c:showBubbleSize val="0"/>
        </c:dLbls>
        <c:gapWidth val="180"/>
        <c:overlap val="-90"/>
        <c:axId val="365206824"/>
        <c:axId val="36520721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D9F6-4F59-AE79-2E247AFA210F}"/>
            </c:ext>
          </c:extLst>
        </c:ser>
        <c:dLbls>
          <c:showLegendKey val="0"/>
          <c:showVal val="0"/>
          <c:showCatName val="0"/>
          <c:showSerName val="0"/>
          <c:showPercent val="0"/>
          <c:showBubbleSize val="0"/>
        </c:dLbls>
        <c:marker val="1"/>
        <c:smooth val="0"/>
        <c:axId val="365206824"/>
        <c:axId val="365207216"/>
      </c:lineChart>
      <c:catAx>
        <c:axId val="365206824"/>
        <c:scaling>
          <c:orientation val="minMax"/>
        </c:scaling>
        <c:delete val="0"/>
        <c:axPos val="b"/>
        <c:numFmt formatCode="ge" sourceLinked="1"/>
        <c:majorTickMark val="none"/>
        <c:minorTickMark val="none"/>
        <c:tickLblPos val="none"/>
        <c:crossAx val="365207216"/>
        <c:crosses val="autoZero"/>
        <c:auto val="0"/>
        <c:lblAlgn val="ctr"/>
        <c:lblOffset val="100"/>
        <c:noMultiLvlLbl val="1"/>
      </c:catAx>
      <c:valAx>
        <c:axId val="365207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206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75-4D89-BB69-3DA1A9E272A4}"/>
            </c:ext>
          </c:extLst>
        </c:ser>
        <c:dLbls>
          <c:showLegendKey val="0"/>
          <c:showVal val="0"/>
          <c:showCatName val="0"/>
          <c:showSerName val="0"/>
          <c:showPercent val="0"/>
          <c:showBubbleSize val="0"/>
        </c:dLbls>
        <c:gapWidth val="180"/>
        <c:overlap val="-90"/>
        <c:axId val="365793496"/>
        <c:axId val="3657938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DD75-4D89-BB69-3DA1A9E272A4}"/>
            </c:ext>
          </c:extLst>
        </c:ser>
        <c:dLbls>
          <c:showLegendKey val="0"/>
          <c:showVal val="0"/>
          <c:showCatName val="0"/>
          <c:showSerName val="0"/>
          <c:showPercent val="0"/>
          <c:showBubbleSize val="0"/>
        </c:dLbls>
        <c:marker val="1"/>
        <c:smooth val="0"/>
        <c:axId val="365793496"/>
        <c:axId val="365793888"/>
      </c:lineChart>
      <c:catAx>
        <c:axId val="365793496"/>
        <c:scaling>
          <c:orientation val="minMax"/>
        </c:scaling>
        <c:delete val="0"/>
        <c:axPos val="b"/>
        <c:numFmt formatCode="ge" sourceLinked="1"/>
        <c:majorTickMark val="none"/>
        <c:minorTickMark val="none"/>
        <c:tickLblPos val="none"/>
        <c:crossAx val="365793888"/>
        <c:crosses val="autoZero"/>
        <c:auto val="0"/>
        <c:lblAlgn val="ctr"/>
        <c:lblOffset val="100"/>
        <c:noMultiLvlLbl val="1"/>
      </c:catAx>
      <c:valAx>
        <c:axId val="36579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93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3.9</c:v>
                </c:pt>
                <c:pt idx="1">
                  <c:v>9.1</c:v>
                </c:pt>
                <c:pt idx="2">
                  <c:v>14.3</c:v>
                </c:pt>
                <c:pt idx="3">
                  <c:v>19.5</c:v>
                </c:pt>
                <c:pt idx="4">
                  <c:v>24.7</c:v>
                </c:pt>
              </c:numCache>
            </c:numRef>
          </c:val>
          <c:extLst xmlns:c16r2="http://schemas.microsoft.com/office/drawing/2015/06/chart">
            <c:ext xmlns:c16="http://schemas.microsoft.com/office/drawing/2014/chart" uri="{C3380CC4-5D6E-409C-BE32-E72D297353CC}">
              <c16:uniqueId val="{00000000-8191-4976-B221-5F80C8F208C2}"/>
            </c:ext>
          </c:extLst>
        </c:ser>
        <c:dLbls>
          <c:showLegendKey val="0"/>
          <c:showVal val="0"/>
          <c:showCatName val="0"/>
          <c:showSerName val="0"/>
          <c:showPercent val="0"/>
          <c:showBubbleSize val="0"/>
        </c:dLbls>
        <c:gapWidth val="180"/>
        <c:overlap val="-90"/>
        <c:axId val="365794672"/>
        <c:axId val="3657950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8191-4976-B221-5F80C8F208C2}"/>
            </c:ext>
          </c:extLst>
        </c:ser>
        <c:dLbls>
          <c:showLegendKey val="0"/>
          <c:showVal val="0"/>
          <c:showCatName val="0"/>
          <c:showSerName val="0"/>
          <c:showPercent val="0"/>
          <c:showBubbleSize val="0"/>
        </c:dLbls>
        <c:marker val="1"/>
        <c:smooth val="0"/>
        <c:axId val="365794672"/>
        <c:axId val="365795064"/>
      </c:lineChart>
      <c:catAx>
        <c:axId val="365794672"/>
        <c:scaling>
          <c:orientation val="minMax"/>
        </c:scaling>
        <c:delete val="0"/>
        <c:axPos val="b"/>
        <c:numFmt formatCode="ge" sourceLinked="1"/>
        <c:majorTickMark val="none"/>
        <c:minorTickMark val="none"/>
        <c:tickLblPos val="none"/>
        <c:crossAx val="365795064"/>
        <c:crosses val="autoZero"/>
        <c:auto val="0"/>
        <c:lblAlgn val="ctr"/>
        <c:lblOffset val="100"/>
        <c:noMultiLvlLbl val="1"/>
      </c:catAx>
      <c:valAx>
        <c:axId val="365795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79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2099.9</c:v>
                </c:pt>
                <c:pt idx="1">
                  <c:v>494.4</c:v>
                </c:pt>
                <c:pt idx="2">
                  <c:v>1159.2</c:v>
                </c:pt>
                <c:pt idx="3">
                  <c:v>1888.4</c:v>
                </c:pt>
                <c:pt idx="4">
                  <c:v>1520.1</c:v>
                </c:pt>
              </c:numCache>
            </c:numRef>
          </c:val>
          <c:extLst xmlns:c16r2="http://schemas.microsoft.com/office/drawing/2015/06/chart">
            <c:ext xmlns:c16="http://schemas.microsoft.com/office/drawing/2014/chart" uri="{C3380CC4-5D6E-409C-BE32-E72D297353CC}">
              <c16:uniqueId val="{00000000-0605-48DF-9A34-90714457F3C7}"/>
            </c:ext>
          </c:extLst>
        </c:ser>
        <c:dLbls>
          <c:showLegendKey val="0"/>
          <c:showVal val="0"/>
          <c:showCatName val="0"/>
          <c:showSerName val="0"/>
          <c:showPercent val="0"/>
          <c:showBubbleSize val="0"/>
        </c:dLbls>
        <c:gapWidth val="180"/>
        <c:overlap val="-90"/>
        <c:axId val="505619592"/>
        <c:axId val="50561998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0605-48DF-9A34-90714457F3C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605-48DF-9A34-90714457F3C7}"/>
            </c:ext>
          </c:extLst>
        </c:ser>
        <c:dLbls>
          <c:showLegendKey val="0"/>
          <c:showVal val="0"/>
          <c:showCatName val="0"/>
          <c:showSerName val="0"/>
          <c:showPercent val="0"/>
          <c:showBubbleSize val="0"/>
        </c:dLbls>
        <c:marker val="1"/>
        <c:smooth val="0"/>
        <c:axId val="505619592"/>
        <c:axId val="505619984"/>
      </c:lineChart>
      <c:catAx>
        <c:axId val="505619592"/>
        <c:scaling>
          <c:orientation val="minMax"/>
        </c:scaling>
        <c:delete val="0"/>
        <c:axPos val="b"/>
        <c:numFmt formatCode="ge" sourceLinked="1"/>
        <c:majorTickMark val="none"/>
        <c:minorTickMark val="none"/>
        <c:tickLblPos val="none"/>
        <c:crossAx val="505619984"/>
        <c:crosses val="autoZero"/>
        <c:auto val="0"/>
        <c:lblAlgn val="ctr"/>
        <c:lblOffset val="100"/>
        <c:noMultiLvlLbl val="1"/>
      </c:catAx>
      <c:valAx>
        <c:axId val="505619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19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AC6-4B67-BD2A-B572505B8AB3}"/>
            </c:ext>
          </c:extLst>
        </c:ser>
        <c:dLbls>
          <c:showLegendKey val="0"/>
          <c:showVal val="0"/>
          <c:showCatName val="0"/>
          <c:showSerName val="0"/>
          <c:showPercent val="0"/>
          <c:showBubbleSize val="0"/>
        </c:dLbls>
        <c:gapWidth val="180"/>
        <c:overlap val="-90"/>
        <c:axId val="443247488"/>
        <c:axId val="4432478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FAC6-4B67-BD2A-B572505B8AB3}"/>
            </c:ext>
          </c:extLst>
        </c:ser>
        <c:dLbls>
          <c:showLegendKey val="0"/>
          <c:showVal val="0"/>
          <c:showCatName val="0"/>
          <c:showSerName val="0"/>
          <c:showPercent val="0"/>
          <c:showBubbleSize val="0"/>
        </c:dLbls>
        <c:marker val="1"/>
        <c:smooth val="0"/>
        <c:axId val="443247488"/>
        <c:axId val="443247880"/>
      </c:lineChart>
      <c:catAx>
        <c:axId val="443247488"/>
        <c:scaling>
          <c:orientation val="minMax"/>
        </c:scaling>
        <c:delete val="0"/>
        <c:axPos val="b"/>
        <c:numFmt formatCode="ge" sourceLinked="1"/>
        <c:majorTickMark val="none"/>
        <c:minorTickMark val="none"/>
        <c:tickLblPos val="none"/>
        <c:crossAx val="443247880"/>
        <c:crosses val="autoZero"/>
        <c:auto val="0"/>
        <c:lblAlgn val="ctr"/>
        <c:lblOffset val="100"/>
        <c:noMultiLvlLbl val="1"/>
      </c:catAx>
      <c:valAx>
        <c:axId val="443247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4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7140.3</c:v>
                </c:pt>
                <c:pt idx="1">
                  <c:v>8647.2000000000007</c:v>
                </c:pt>
                <c:pt idx="2">
                  <c:v>6601.4</c:v>
                </c:pt>
                <c:pt idx="3">
                  <c:v>6803.5</c:v>
                </c:pt>
                <c:pt idx="4">
                  <c:v>7798.5</c:v>
                </c:pt>
              </c:numCache>
            </c:numRef>
          </c:val>
          <c:extLst xmlns:c16r2="http://schemas.microsoft.com/office/drawing/2015/06/chart">
            <c:ext xmlns:c16="http://schemas.microsoft.com/office/drawing/2014/chart" uri="{C3380CC4-5D6E-409C-BE32-E72D297353CC}">
              <c16:uniqueId val="{00000000-AB43-411B-9477-075A12FEEE74}"/>
            </c:ext>
          </c:extLst>
        </c:ser>
        <c:dLbls>
          <c:showLegendKey val="0"/>
          <c:showVal val="0"/>
          <c:showCatName val="0"/>
          <c:showSerName val="0"/>
          <c:showPercent val="0"/>
          <c:showBubbleSize val="0"/>
        </c:dLbls>
        <c:gapWidth val="180"/>
        <c:overlap val="-90"/>
        <c:axId val="505620768"/>
        <c:axId val="50562116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AB43-411B-9477-075A12FEEE74}"/>
            </c:ext>
          </c:extLst>
        </c:ser>
        <c:dLbls>
          <c:showLegendKey val="0"/>
          <c:showVal val="0"/>
          <c:showCatName val="0"/>
          <c:showSerName val="0"/>
          <c:showPercent val="0"/>
          <c:showBubbleSize val="0"/>
        </c:dLbls>
        <c:marker val="1"/>
        <c:smooth val="0"/>
        <c:axId val="505620768"/>
        <c:axId val="505621160"/>
      </c:lineChart>
      <c:catAx>
        <c:axId val="505620768"/>
        <c:scaling>
          <c:orientation val="minMax"/>
        </c:scaling>
        <c:delete val="0"/>
        <c:axPos val="b"/>
        <c:numFmt formatCode="ge" sourceLinked="1"/>
        <c:majorTickMark val="none"/>
        <c:minorTickMark val="none"/>
        <c:tickLblPos val="none"/>
        <c:crossAx val="505621160"/>
        <c:crosses val="autoZero"/>
        <c:auto val="0"/>
        <c:lblAlgn val="ctr"/>
        <c:lblOffset val="100"/>
        <c:noMultiLvlLbl val="1"/>
      </c:catAx>
      <c:valAx>
        <c:axId val="505621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1037140</c:v>
                </c:pt>
                <c:pt idx="1">
                  <c:v>913607</c:v>
                </c:pt>
                <c:pt idx="2">
                  <c:v>1088522</c:v>
                </c:pt>
                <c:pt idx="3">
                  <c:v>1268651</c:v>
                </c:pt>
                <c:pt idx="4">
                  <c:v>1173569</c:v>
                </c:pt>
              </c:numCache>
            </c:numRef>
          </c:val>
          <c:extLst xmlns:c16r2="http://schemas.microsoft.com/office/drawing/2015/06/chart">
            <c:ext xmlns:c16="http://schemas.microsoft.com/office/drawing/2014/chart" uri="{C3380CC4-5D6E-409C-BE32-E72D297353CC}">
              <c16:uniqueId val="{00000000-80B4-4426-A3A8-97210E3FBF44}"/>
            </c:ext>
          </c:extLst>
        </c:ser>
        <c:dLbls>
          <c:showLegendKey val="0"/>
          <c:showVal val="0"/>
          <c:showCatName val="0"/>
          <c:showSerName val="0"/>
          <c:showPercent val="0"/>
          <c:showBubbleSize val="0"/>
        </c:dLbls>
        <c:gapWidth val="180"/>
        <c:overlap val="-90"/>
        <c:axId val="505628176"/>
        <c:axId val="50562856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80B4-4426-A3A8-97210E3FBF44}"/>
            </c:ext>
          </c:extLst>
        </c:ser>
        <c:dLbls>
          <c:showLegendKey val="0"/>
          <c:showVal val="0"/>
          <c:showCatName val="0"/>
          <c:showSerName val="0"/>
          <c:showPercent val="0"/>
          <c:showBubbleSize val="0"/>
        </c:dLbls>
        <c:marker val="1"/>
        <c:smooth val="0"/>
        <c:axId val="505628176"/>
        <c:axId val="505628568"/>
      </c:lineChart>
      <c:catAx>
        <c:axId val="505628176"/>
        <c:scaling>
          <c:orientation val="minMax"/>
        </c:scaling>
        <c:delete val="0"/>
        <c:axPos val="b"/>
        <c:numFmt formatCode="ge" sourceLinked="1"/>
        <c:majorTickMark val="none"/>
        <c:minorTickMark val="none"/>
        <c:tickLblPos val="none"/>
        <c:crossAx val="505628568"/>
        <c:crosses val="autoZero"/>
        <c:auto val="0"/>
        <c:lblAlgn val="ctr"/>
        <c:lblOffset val="100"/>
        <c:noMultiLvlLbl val="1"/>
      </c:catAx>
      <c:valAx>
        <c:axId val="5056285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38</c:v>
                </c:pt>
                <c:pt idx="1">
                  <c:v>42.7</c:v>
                </c:pt>
                <c:pt idx="2">
                  <c:v>47.6</c:v>
                </c:pt>
                <c:pt idx="3">
                  <c:v>46.3</c:v>
                </c:pt>
                <c:pt idx="4">
                  <c:v>40.799999999999997</c:v>
                </c:pt>
              </c:numCache>
            </c:numRef>
          </c:val>
          <c:extLst xmlns:c16r2="http://schemas.microsoft.com/office/drawing/2015/06/chart">
            <c:ext xmlns:c16="http://schemas.microsoft.com/office/drawing/2014/chart" uri="{C3380CC4-5D6E-409C-BE32-E72D297353CC}">
              <c16:uniqueId val="{00000000-A7A8-4E2F-8897-38A09EEB2677}"/>
            </c:ext>
          </c:extLst>
        </c:ser>
        <c:dLbls>
          <c:showLegendKey val="0"/>
          <c:showVal val="0"/>
          <c:showCatName val="0"/>
          <c:showSerName val="0"/>
          <c:showPercent val="0"/>
          <c:showBubbleSize val="0"/>
        </c:dLbls>
        <c:gapWidth val="180"/>
        <c:overlap val="-90"/>
        <c:axId val="505629352"/>
        <c:axId val="50703500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A7A8-4E2F-8897-38A09EEB2677}"/>
            </c:ext>
          </c:extLst>
        </c:ser>
        <c:dLbls>
          <c:showLegendKey val="0"/>
          <c:showVal val="0"/>
          <c:showCatName val="0"/>
          <c:showSerName val="0"/>
          <c:showPercent val="0"/>
          <c:showBubbleSize val="0"/>
        </c:dLbls>
        <c:marker val="1"/>
        <c:smooth val="0"/>
        <c:axId val="505629352"/>
        <c:axId val="507035008"/>
      </c:lineChart>
      <c:catAx>
        <c:axId val="505629352"/>
        <c:scaling>
          <c:orientation val="minMax"/>
        </c:scaling>
        <c:delete val="0"/>
        <c:axPos val="b"/>
        <c:numFmt formatCode="ge" sourceLinked="1"/>
        <c:majorTickMark val="none"/>
        <c:minorTickMark val="none"/>
        <c:tickLblPos val="none"/>
        <c:crossAx val="507035008"/>
        <c:crosses val="autoZero"/>
        <c:auto val="0"/>
        <c:lblAlgn val="ctr"/>
        <c:lblOffset val="100"/>
        <c:noMultiLvlLbl val="1"/>
      </c:catAx>
      <c:valAx>
        <c:axId val="507035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9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8.5</c:v>
                </c:pt>
                <c:pt idx="1">
                  <c:v>37.700000000000003</c:v>
                </c:pt>
                <c:pt idx="2">
                  <c:v>16.3</c:v>
                </c:pt>
                <c:pt idx="3">
                  <c:v>16.2</c:v>
                </c:pt>
                <c:pt idx="4">
                  <c:v>14.6</c:v>
                </c:pt>
              </c:numCache>
            </c:numRef>
          </c:val>
          <c:extLst xmlns:c16r2="http://schemas.microsoft.com/office/drawing/2015/06/chart">
            <c:ext xmlns:c16="http://schemas.microsoft.com/office/drawing/2014/chart" uri="{C3380CC4-5D6E-409C-BE32-E72D297353CC}">
              <c16:uniqueId val="{00000000-FB00-4484-A43C-9471517B4BB0}"/>
            </c:ext>
          </c:extLst>
        </c:ser>
        <c:dLbls>
          <c:showLegendKey val="0"/>
          <c:showVal val="0"/>
          <c:showCatName val="0"/>
          <c:showSerName val="0"/>
          <c:showPercent val="0"/>
          <c:showBubbleSize val="0"/>
        </c:dLbls>
        <c:gapWidth val="180"/>
        <c:overlap val="-90"/>
        <c:axId val="507035792"/>
        <c:axId val="50703618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FB00-4484-A43C-9471517B4BB0}"/>
            </c:ext>
          </c:extLst>
        </c:ser>
        <c:dLbls>
          <c:showLegendKey val="0"/>
          <c:showVal val="0"/>
          <c:showCatName val="0"/>
          <c:showSerName val="0"/>
          <c:showPercent val="0"/>
          <c:showBubbleSize val="0"/>
        </c:dLbls>
        <c:marker val="1"/>
        <c:smooth val="0"/>
        <c:axId val="507035792"/>
        <c:axId val="507036184"/>
      </c:lineChart>
      <c:catAx>
        <c:axId val="507035792"/>
        <c:scaling>
          <c:orientation val="minMax"/>
        </c:scaling>
        <c:delete val="0"/>
        <c:axPos val="b"/>
        <c:numFmt formatCode="ge" sourceLinked="1"/>
        <c:majorTickMark val="none"/>
        <c:minorTickMark val="none"/>
        <c:tickLblPos val="none"/>
        <c:crossAx val="507036184"/>
        <c:crosses val="autoZero"/>
        <c:auto val="0"/>
        <c:lblAlgn val="ctr"/>
        <c:lblOffset val="100"/>
        <c:noMultiLvlLbl val="1"/>
      </c:catAx>
      <c:valAx>
        <c:axId val="507036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7035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24-4283-A896-6BAC7BC044D6}"/>
            </c:ext>
          </c:extLst>
        </c:ser>
        <c:dLbls>
          <c:showLegendKey val="0"/>
          <c:showVal val="0"/>
          <c:showCatName val="0"/>
          <c:showSerName val="0"/>
          <c:showPercent val="0"/>
          <c:showBubbleSize val="0"/>
        </c:dLbls>
        <c:gapWidth val="180"/>
        <c:overlap val="-90"/>
        <c:axId val="365957256"/>
        <c:axId val="36595764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DA24-4283-A896-6BAC7BC044D6}"/>
            </c:ext>
          </c:extLst>
        </c:ser>
        <c:dLbls>
          <c:showLegendKey val="0"/>
          <c:showVal val="0"/>
          <c:showCatName val="0"/>
          <c:showSerName val="0"/>
          <c:showPercent val="0"/>
          <c:showBubbleSize val="0"/>
        </c:dLbls>
        <c:marker val="1"/>
        <c:smooth val="0"/>
        <c:axId val="365957256"/>
        <c:axId val="365957648"/>
      </c:lineChart>
      <c:catAx>
        <c:axId val="365957256"/>
        <c:scaling>
          <c:orientation val="minMax"/>
        </c:scaling>
        <c:delete val="0"/>
        <c:axPos val="b"/>
        <c:numFmt formatCode="ge" sourceLinked="1"/>
        <c:majorTickMark val="none"/>
        <c:minorTickMark val="none"/>
        <c:tickLblPos val="none"/>
        <c:crossAx val="365957648"/>
        <c:crosses val="autoZero"/>
        <c:auto val="0"/>
        <c:lblAlgn val="ctr"/>
        <c:lblOffset val="100"/>
        <c:noMultiLvlLbl val="1"/>
      </c:catAx>
      <c:valAx>
        <c:axId val="36595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57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61.8</c:v>
                </c:pt>
                <c:pt idx="1">
                  <c:v>62.5</c:v>
                </c:pt>
                <c:pt idx="2">
                  <c:v>61.1</c:v>
                </c:pt>
                <c:pt idx="3">
                  <c:v>61.8</c:v>
                </c:pt>
                <c:pt idx="4">
                  <c:v>61.3</c:v>
                </c:pt>
              </c:numCache>
            </c:numRef>
          </c:val>
          <c:extLst xmlns:c16r2="http://schemas.microsoft.com/office/drawing/2015/06/chart">
            <c:ext xmlns:c16="http://schemas.microsoft.com/office/drawing/2014/chart" uri="{C3380CC4-5D6E-409C-BE32-E72D297353CC}">
              <c16:uniqueId val="{00000000-476E-4E8F-8800-8E743ACAAC89}"/>
            </c:ext>
          </c:extLst>
        </c:ser>
        <c:dLbls>
          <c:showLegendKey val="0"/>
          <c:showVal val="0"/>
          <c:showCatName val="0"/>
          <c:showSerName val="0"/>
          <c:showPercent val="0"/>
          <c:showBubbleSize val="0"/>
        </c:dLbls>
        <c:gapWidth val="180"/>
        <c:overlap val="-90"/>
        <c:axId val="365958432"/>
        <c:axId val="36595882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476E-4E8F-8800-8E743ACAAC89}"/>
            </c:ext>
          </c:extLst>
        </c:ser>
        <c:dLbls>
          <c:showLegendKey val="0"/>
          <c:showVal val="0"/>
          <c:showCatName val="0"/>
          <c:showSerName val="0"/>
          <c:showPercent val="0"/>
          <c:showBubbleSize val="0"/>
        </c:dLbls>
        <c:marker val="1"/>
        <c:smooth val="0"/>
        <c:axId val="365958432"/>
        <c:axId val="365958824"/>
      </c:lineChart>
      <c:catAx>
        <c:axId val="365958432"/>
        <c:scaling>
          <c:orientation val="minMax"/>
        </c:scaling>
        <c:delete val="0"/>
        <c:axPos val="b"/>
        <c:numFmt formatCode="ge" sourceLinked="1"/>
        <c:majorTickMark val="none"/>
        <c:minorTickMark val="none"/>
        <c:tickLblPos val="none"/>
        <c:crossAx val="365958824"/>
        <c:crosses val="autoZero"/>
        <c:auto val="0"/>
        <c:lblAlgn val="ctr"/>
        <c:lblOffset val="100"/>
        <c:noMultiLvlLbl val="1"/>
      </c:catAx>
      <c:valAx>
        <c:axId val="365958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659584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643711"/>
          <a:ext cx="5157407"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3641" y="7643711"/>
          <a:ext cx="50621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17641" y="7643711"/>
          <a:ext cx="5157409"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35734" y="7643711"/>
          <a:ext cx="50869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12188" y="7643711"/>
          <a:ext cx="5166932"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（最大出力合計91,400kW）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（最大出力合計87,400kW）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461174"/>
          <a:ext cx="5155586" cy="290442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520060"/>
          <a:ext cx="5155586" cy="28960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587852"/>
          <a:ext cx="5155586" cy="28960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638326"/>
          <a:ext cx="5155586" cy="28960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655154"/>
          <a:ext cx="5155586" cy="28960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48856" y="12461174"/>
          <a:ext cx="4661298" cy="290442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48856" y="15520060"/>
          <a:ext cx="4661298" cy="28960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48856" y="18587852"/>
          <a:ext cx="4661298" cy="28960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48856" y="21638326"/>
          <a:ext cx="4661298" cy="28960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48856" y="24655154"/>
          <a:ext cx="4661298" cy="28960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80379" y="12461174"/>
          <a:ext cx="4661300" cy="290442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80379" y="15520060"/>
          <a:ext cx="4661300" cy="28960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80379" y="18587852"/>
          <a:ext cx="4661300" cy="28960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80379" y="21638326"/>
          <a:ext cx="4661300" cy="28960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80379" y="24655154"/>
          <a:ext cx="4661300" cy="28960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27786" y="12461174"/>
          <a:ext cx="4661300" cy="290442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27786" y="15520060"/>
          <a:ext cx="4661300" cy="28960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27786" y="18587852"/>
          <a:ext cx="4661300" cy="28960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27786" y="21638326"/>
          <a:ext cx="4661300" cy="28960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27786" y="24655154"/>
          <a:ext cx="4661300" cy="28960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11265" y="12461174"/>
          <a:ext cx="4661298" cy="290442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11265" y="15520060"/>
          <a:ext cx="4661298" cy="28960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11265" y="18587852"/>
          <a:ext cx="4661298" cy="28960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11265" y="21638326"/>
          <a:ext cx="4661298" cy="28960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11265" y="24655154"/>
          <a:ext cx="4661298" cy="28960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8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8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8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8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8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8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8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83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83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8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8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8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83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83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8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8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84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84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84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84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84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84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84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84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84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85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85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85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85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85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85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85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85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85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85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1860"/>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186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186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1863"/>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186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K3" sqref="AK3:AQ3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徳島県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89.8</v>
      </c>
      <c r="O3" s="129"/>
      <c r="P3" s="129"/>
      <c r="Q3" s="130"/>
      <c r="R3" s="1"/>
      <c r="S3" s="131" t="s">
        <v>298</v>
      </c>
      <c r="T3" s="132"/>
      <c r="U3" s="132"/>
      <c r="V3" s="132"/>
      <c r="W3" s="132"/>
      <c r="X3" s="132"/>
      <c r="Y3" s="132"/>
      <c r="Z3" s="132"/>
      <c r="AA3" s="132"/>
      <c r="AB3" s="132"/>
      <c r="AC3" s="132"/>
      <c r="AD3" s="132"/>
      <c r="AE3" s="132"/>
      <c r="AF3" s="132"/>
      <c r="AG3" s="132"/>
      <c r="AH3" s="133"/>
      <c r="AI3" s="1"/>
      <c r="AJ3" s="1"/>
      <c r="AK3" s="118" t="s">
        <v>300</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4</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42" customHeight="1">
      <c r="A7" s="1"/>
      <c r="B7" s="144" t="str">
        <f>データ!Q6</f>
        <v>-</v>
      </c>
      <c r="C7" s="142"/>
      <c r="D7" s="142"/>
      <c r="E7" s="142"/>
      <c r="F7" s="145" t="s">
        <v>295</v>
      </c>
      <c r="G7" s="146"/>
      <c r="H7" s="146"/>
      <c r="I7" s="146"/>
      <c r="J7" s="147" t="s">
        <v>296</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f>データ!W6</f>
        <v>300745</v>
      </c>
      <c r="G12" s="162"/>
      <c r="H12" s="161">
        <f>データ!X6</f>
        <v>336146</v>
      </c>
      <c r="I12" s="162"/>
      <c r="J12" s="161">
        <f>データ!Y6</f>
        <v>376694</v>
      </c>
      <c r="K12" s="162"/>
      <c r="L12" s="161">
        <f>データ!Z6</f>
        <v>365382</v>
      </c>
      <c r="M12" s="162"/>
      <c r="N12" s="150">
        <f>データ!AA6</f>
        <v>320465</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f>データ!AL6</f>
        <v>3716</v>
      </c>
      <c r="G15" s="171"/>
      <c r="H15" s="171">
        <f>データ!AM6</f>
        <v>5706</v>
      </c>
      <c r="I15" s="171"/>
      <c r="J15" s="171">
        <f>データ!AN6</f>
        <v>5563</v>
      </c>
      <c r="K15" s="171"/>
      <c r="L15" s="171">
        <f>データ!AO6</f>
        <v>5606</v>
      </c>
      <c r="M15" s="171"/>
      <c r="N15" s="172">
        <f>データ!AP6</f>
        <v>5848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f>データ!AQ6</f>
        <v>304461</v>
      </c>
      <c r="G16" s="177"/>
      <c r="H16" s="177">
        <f>データ!AR6</f>
        <v>341852</v>
      </c>
      <c r="I16" s="177"/>
      <c r="J16" s="177">
        <f>データ!AS6</f>
        <v>382257</v>
      </c>
      <c r="K16" s="177"/>
      <c r="L16" s="177">
        <f>データ!AT6</f>
        <v>370988</v>
      </c>
      <c r="M16" s="177"/>
      <c r="N16" s="166">
        <f>データ!AU6</f>
        <v>326313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f>データ!AV6</f>
        <v>2757402</v>
      </c>
      <c r="G19" s="180"/>
      <c r="H19" s="180"/>
      <c r="I19" s="180">
        <f>データ!AW6</f>
        <v>233919</v>
      </c>
      <c r="J19" s="180"/>
      <c r="K19" s="180"/>
      <c r="L19" s="180">
        <f>データ!AX6</f>
        <v>2991321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297</v>
      </c>
      <c r="AL40" s="119"/>
      <c r="AM40" s="119"/>
      <c r="AN40" s="119"/>
      <c r="AO40" s="119"/>
      <c r="AP40" s="119"/>
      <c r="AQ40" s="120"/>
    </row>
    <row r="41" spans="1:43" ht="29.4"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299</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QYh3vneaTSvVJSFNM6iFNiaZQYdpBU517B2B4XJ7rAFs3mv4NREVfxOHOnyGPx6vRhUETtn496pyCq1p/ZuCQg==" saltValue="IT+f+lGOSt6AHlej3DCfh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6">
      <c r="A6" s="49" t="s">
        <v>114</v>
      </c>
      <c r="B6" s="67" t="str">
        <f>B7</f>
        <v>2017</v>
      </c>
      <c r="C6" s="67" t="str">
        <f t="shared" ref="C6:AX6" si="6">C7</f>
        <v>360007</v>
      </c>
      <c r="D6" s="67" t="str">
        <f t="shared" si="6"/>
        <v>46</v>
      </c>
      <c r="E6" s="67" t="str">
        <f t="shared" si="6"/>
        <v>04</v>
      </c>
      <c r="F6" s="67" t="str">
        <f t="shared" si="6"/>
        <v>0</v>
      </c>
      <c r="G6" s="67" t="str">
        <f t="shared" si="6"/>
        <v>000</v>
      </c>
      <c r="H6" s="67" t="str">
        <f t="shared" si="6"/>
        <v>徳島県</v>
      </c>
      <c r="I6" s="67" t="str">
        <f t="shared" si="6"/>
        <v>法適用</v>
      </c>
      <c r="J6" s="67" t="str">
        <f t="shared" si="6"/>
        <v>電気事業</v>
      </c>
      <c r="K6" s="67" t="str">
        <f t="shared" si="6"/>
        <v>自治体職員</v>
      </c>
      <c r="L6" s="68">
        <f t="shared" si="6"/>
        <v>89.8</v>
      </c>
      <c r="M6" s="69">
        <f t="shared" si="6"/>
        <v>4</v>
      </c>
      <c r="N6" s="69" t="str">
        <f t="shared" si="6"/>
        <v>-</v>
      </c>
      <c r="O6" s="69" t="str">
        <f t="shared" si="6"/>
        <v>-</v>
      </c>
      <c r="P6" s="69">
        <f t="shared" si="6"/>
        <v>2</v>
      </c>
      <c r="Q6" s="69" t="str">
        <f t="shared" si="6"/>
        <v>-</v>
      </c>
      <c r="R6" s="70" t="str">
        <f>R7</f>
        <v>平成３７年３月３１日　日野谷発電所ほか</v>
      </c>
      <c r="S6" s="71" t="str">
        <f t="shared" si="6"/>
        <v>平成４５年３月３１日　マリンピア沖洲太陽光発電所ほか</v>
      </c>
      <c r="T6" s="67" t="str">
        <f t="shared" si="6"/>
        <v>無</v>
      </c>
      <c r="U6" s="71" t="str">
        <f t="shared" si="6"/>
        <v>四国電力株式会社</v>
      </c>
      <c r="V6" s="68" t="str">
        <f t="shared" si="6"/>
        <v>-</v>
      </c>
      <c r="W6" s="69">
        <f>W7</f>
        <v>300745</v>
      </c>
      <c r="X6" s="69">
        <f t="shared" si="6"/>
        <v>336146</v>
      </c>
      <c r="Y6" s="69">
        <f t="shared" si="6"/>
        <v>376694</v>
      </c>
      <c r="Z6" s="69">
        <f t="shared" si="6"/>
        <v>365382</v>
      </c>
      <c r="AA6" s="69">
        <f t="shared" si="6"/>
        <v>320465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3716</v>
      </c>
      <c r="AM6" s="69">
        <f t="shared" si="6"/>
        <v>5706</v>
      </c>
      <c r="AN6" s="69">
        <f t="shared" si="6"/>
        <v>5563</v>
      </c>
      <c r="AO6" s="69">
        <f t="shared" si="6"/>
        <v>5606</v>
      </c>
      <c r="AP6" s="69">
        <f t="shared" si="6"/>
        <v>5848</v>
      </c>
      <c r="AQ6" s="69">
        <f t="shared" si="6"/>
        <v>304461</v>
      </c>
      <c r="AR6" s="69">
        <f t="shared" si="6"/>
        <v>341852</v>
      </c>
      <c r="AS6" s="69">
        <f t="shared" si="6"/>
        <v>382257</v>
      </c>
      <c r="AT6" s="69">
        <f t="shared" si="6"/>
        <v>370988</v>
      </c>
      <c r="AU6" s="69">
        <f t="shared" si="6"/>
        <v>326313</v>
      </c>
      <c r="AV6" s="69">
        <f t="shared" si="6"/>
        <v>2757402</v>
      </c>
      <c r="AW6" s="69">
        <f t="shared" si="6"/>
        <v>233919</v>
      </c>
      <c r="AX6" s="69">
        <f t="shared" si="6"/>
        <v>2991321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c r="A7" s="49"/>
      <c r="B7" s="77" t="s">
        <v>115</v>
      </c>
      <c r="C7" s="77" t="s">
        <v>116</v>
      </c>
      <c r="D7" s="77" t="s">
        <v>117</v>
      </c>
      <c r="E7" s="77" t="s">
        <v>118</v>
      </c>
      <c r="F7" s="77" t="s">
        <v>119</v>
      </c>
      <c r="G7" s="77" t="s">
        <v>120</v>
      </c>
      <c r="H7" s="77" t="s">
        <v>121</v>
      </c>
      <c r="I7" s="77" t="s">
        <v>122</v>
      </c>
      <c r="J7" s="77" t="s">
        <v>123</v>
      </c>
      <c r="K7" s="77" t="s">
        <v>124</v>
      </c>
      <c r="L7" s="78">
        <v>89.8</v>
      </c>
      <c r="M7" s="79">
        <v>4</v>
      </c>
      <c r="N7" s="79" t="s">
        <v>125</v>
      </c>
      <c r="O7" s="80" t="s">
        <v>125</v>
      </c>
      <c r="P7" s="80">
        <v>2</v>
      </c>
      <c r="Q7" s="80" t="s">
        <v>125</v>
      </c>
      <c r="R7" s="81" t="s">
        <v>126</v>
      </c>
      <c r="S7" s="81" t="s">
        <v>127</v>
      </c>
      <c r="T7" s="82" t="s">
        <v>128</v>
      </c>
      <c r="U7" s="81" t="s">
        <v>129</v>
      </c>
      <c r="V7" s="78" t="s">
        <v>125</v>
      </c>
      <c r="W7" s="80">
        <v>300745</v>
      </c>
      <c r="X7" s="80">
        <v>336146</v>
      </c>
      <c r="Y7" s="80">
        <v>376694</v>
      </c>
      <c r="Z7" s="80">
        <v>365382</v>
      </c>
      <c r="AA7" s="80">
        <v>320465</v>
      </c>
      <c r="AB7" s="80" t="s">
        <v>125</v>
      </c>
      <c r="AC7" s="80" t="s">
        <v>125</v>
      </c>
      <c r="AD7" s="80" t="s">
        <v>125</v>
      </c>
      <c r="AE7" s="80" t="s">
        <v>125</v>
      </c>
      <c r="AF7" s="80" t="s">
        <v>125</v>
      </c>
      <c r="AG7" s="80" t="s">
        <v>125</v>
      </c>
      <c r="AH7" s="80" t="s">
        <v>125</v>
      </c>
      <c r="AI7" s="80" t="s">
        <v>125</v>
      </c>
      <c r="AJ7" s="80" t="s">
        <v>125</v>
      </c>
      <c r="AK7" s="80" t="s">
        <v>125</v>
      </c>
      <c r="AL7" s="80">
        <v>3716</v>
      </c>
      <c r="AM7" s="80">
        <v>5706</v>
      </c>
      <c r="AN7" s="80">
        <v>5563</v>
      </c>
      <c r="AO7" s="80">
        <v>5606</v>
      </c>
      <c r="AP7" s="80">
        <v>5848</v>
      </c>
      <c r="AQ7" s="80">
        <v>304461</v>
      </c>
      <c r="AR7" s="80">
        <v>341852</v>
      </c>
      <c r="AS7" s="80">
        <v>382257</v>
      </c>
      <c r="AT7" s="80">
        <v>370988</v>
      </c>
      <c r="AU7" s="80">
        <v>326313</v>
      </c>
      <c r="AV7" s="80">
        <v>2757402</v>
      </c>
      <c r="AW7" s="80">
        <v>233919</v>
      </c>
      <c r="AX7" s="80">
        <v>2991321</v>
      </c>
      <c r="AY7" s="83">
        <v>120.4</v>
      </c>
      <c r="AZ7" s="83">
        <v>112</v>
      </c>
      <c r="BA7" s="83">
        <v>120</v>
      </c>
      <c r="BB7" s="83">
        <v>124.4</v>
      </c>
      <c r="BC7" s="83">
        <v>120.8</v>
      </c>
      <c r="BD7" s="83">
        <v>119.7</v>
      </c>
      <c r="BE7" s="83">
        <v>125.7</v>
      </c>
      <c r="BF7" s="83">
        <v>129.69999999999999</v>
      </c>
      <c r="BG7" s="83">
        <v>135.9</v>
      </c>
      <c r="BH7" s="83">
        <v>130.5</v>
      </c>
      <c r="BI7" s="83">
        <v>100</v>
      </c>
      <c r="BJ7" s="83">
        <v>117.9</v>
      </c>
      <c r="BK7" s="83">
        <v>110.8</v>
      </c>
      <c r="BL7" s="83">
        <v>118.3</v>
      </c>
      <c r="BM7" s="83">
        <v>123.5</v>
      </c>
      <c r="BN7" s="83">
        <v>120.1</v>
      </c>
      <c r="BO7" s="83">
        <v>121.8</v>
      </c>
      <c r="BP7" s="83">
        <v>124.8</v>
      </c>
      <c r="BQ7" s="83">
        <v>130.4</v>
      </c>
      <c r="BR7" s="83">
        <v>136.30000000000001</v>
      </c>
      <c r="BS7" s="83">
        <v>130.69999999999999</v>
      </c>
      <c r="BT7" s="83">
        <v>100</v>
      </c>
      <c r="BU7" s="83">
        <v>2099.9</v>
      </c>
      <c r="BV7" s="83">
        <v>494.4</v>
      </c>
      <c r="BW7" s="83">
        <v>1159.2</v>
      </c>
      <c r="BX7" s="83">
        <v>1888.4</v>
      </c>
      <c r="BY7" s="83">
        <v>1520.1</v>
      </c>
      <c r="BZ7" s="83">
        <v>992.4</v>
      </c>
      <c r="CA7" s="83">
        <v>638.79999999999995</v>
      </c>
      <c r="CB7" s="83">
        <v>716.7</v>
      </c>
      <c r="CC7" s="83">
        <v>688</v>
      </c>
      <c r="CD7" s="83">
        <v>707.7</v>
      </c>
      <c r="CE7" s="83">
        <v>100</v>
      </c>
      <c r="CF7" s="83">
        <v>7140.3</v>
      </c>
      <c r="CG7" s="83">
        <v>8647.2000000000007</v>
      </c>
      <c r="CH7" s="83">
        <v>6601.4</v>
      </c>
      <c r="CI7" s="83">
        <v>6803.5</v>
      </c>
      <c r="CJ7" s="83">
        <v>7798.5</v>
      </c>
      <c r="CK7" s="83">
        <v>7914.4</v>
      </c>
      <c r="CL7" s="83">
        <v>7493.6</v>
      </c>
      <c r="CM7" s="83">
        <v>8014.2</v>
      </c>
      <c r="CN7" s="83">
        <v>8260</v>
      </c>
      <c r="CO7" s="83">
        <v>8600.1</v>
      </c>
      <c r="CP7" s="80">
        <v>1037140</v>
      </c>
      <c r="CQ7" s="80">
        <v>913607</v>
      </c>
      <c r="CR7" s="80">
        <v>1088522</v>
      </c>
      <c r="CS7" s="80">
        <v>1268651</v>
      </c>
      <c r="CT7" s="80">
        <v>1173569</v>
      </c>
      <c r="CU7" s="80">
        <v>1160012</v>
      </c>
      <c r="CV7" s="80">
        <v>1146099</v>
      </c>
      <c r="CW7" s="80">
        <v>1494682</v>
      </c>
      <c r="CX7" s="80">
        <v>1543942</v>
      </c>
      <c r="CY7" s="80">
        <v>1467681</v>
      </c>
      <c r="CZ7" s="80">
        <v>91400</v>
      </c>
      <c r="DA7" s="83">
        <v>38</v>
      </c>
      <c r="DB7" s="83">
        <v>42.7</v>
      </c>
      <c r="DC7" s="83">
        <v>47.6</v>
      </c>
      <c r="DD7" s="83">
        <v>46.3</v>
      </c>
      <c r="DE7" s="83">
        <v>40.799999999999997</v>
      </c>
      <c r="DF7" s="83">
        <v>36.299999999999997</v>
      </c>
      <c r="DG7" s="83">
        <v>38.4</v>
      </c>
      <c r="DH7" s="83">
        <v>37.700000000000003</v>
      </c>
      <c r="DI7" s="83">
        <v>36.200000000000003</v>
      </c>
      <c r="DJ7" s="83">
        <v>36.5</v>
      </c>
      <c r="DK7" s="83">
        <v>8.5</v>
      </c>
      <c r="DL7" s="83">
        <v>37.700000000000003</v>
      </c>
      <c r="DM7" s="83">
        <v>16.3</v>
      </c>
      <c r="DN7" s="83">
        <v>16.2</v>
      </c>
      <c r="DO7" s="83">
        <v>14.6</v>
      </c>
      <c r="DP7" s="83">
        <v>22.1</v>
      </c>
      <c r="DQ7" s="83">
        <v>21.1</v>
      </c>
      <c r="DR7" s="83">
        <v>20</v>
      </c>
      <c r="DS7" s="83">
        <v>18.2</v>
      </c>
      <c r="DT7" s="83">
        <v>20.9</v>
      </c>
      <c r="DU7" s="83">
        <v>0</v>
      </c>
      <c r="DV7" s="83">
        <v>0</v>
      </c>
      <c r="DW7" s="83">
        <v>0</v>
      </c>
      <c r="DX7" s="83">
        <v>0</v>
      </c>
      <c r="DY7" s="83">
        <v>0</v>
      </c>
      <c r="DZ7" s="83">
        <v>130.19999999999999</v>
      </c>
      <c r="EA7" s="83">
        <v>128.80000000000001</v>
      </c>
      <c r="EB7" s="83">
        <v>109.9</v>
      </c>
      <c r="EC7" s="83">
        <v>103.6</v>
      </c>
      <c r="ED7" s="83">
        <v>95.7</v>
      </c>
      <c r="EE7" s="83">
        <v>61.8</v>
      </c>
      <c r="EF7" s="83">
        <v>62.5</v>
      </c>
      <c r="EG7" s="83">
        <v>61.1</v>
      </c>
      <c r="EH7" s="83">
        <v>61.8</v>
      </c>
      <c r="EI7" s="83">
        <v>61.3</v>
      </c>
      <c r="EJ7" s="83">
        <v>57.7</v>
      </c>
      <c r="EK7" s="83">
        <v>59.8</v>
      </c>
      <c r="EL7" s="83">
        <v>59.6</v>
      </c>
      <c r="EM7" s="83">
        <v>60.3</v>
      </c>
      <c r="EN7" s="83">
        <v>60.2</v>
      </c>
      <c r="EO7" s="83">
        <v>5.3</v>
      </c>
      <c r="EP7" s="83">
        <v>8.1</v>
      </c>
      <c r="EQ7" s="83">
        <v>7.7</v>
      </c>
      <c r="ER7" s="83">
        <v>7.3</v>
      </c>
      <c r="ES7" s="83">
        <v>7.8</v>
      </c>
      <c r="ET7" s="83">
        <v>15.3</v>
      </c>
      <c r="EU7" s="83">
        <v>16.2</v>
      </c>
      <c r="EV7" s="83">
        <v>18.7</v>
      </c>
      <c r="EW7" s="83">
        <v>20.5</v>
      </c>
      <c r="EX7" s="83">
        <v>21.4</v>
      </c>
      <c r="EY7" s="80">
        <v>87400</v>
      </c>
      <c r="EZ7" s="83">
        <v>39.299999999999997</v>
      </c>
      <c r="FA7" s="83">
        <v>43.9</v>
      </c>
      <c r="FB7" s="83">
        <v>49.1</v>
      </c>
      <c r="FC7" s="83">
        <v>47.7</v>
      </c>
      <c r="FD7" s="83">
        <v>41.9</v>
      </c>
      <c r="FE7" s="83">
        <v>37</v>
      </c>
      <c r="FF7" s="83">
        <v>39.5</v>
      </c>
      <c r="FG7" s="83">
        <v>39.1</v>
      </c>
      <c r="FH7" s="83">
        <v>37.299999999999997</v>
      </c>
      <c r="FI7" s="83">
        <v>38</v>
      </c>
      <c r="FJ7" s="83">
        <v>7.9</v>
      </c>
      <c r="FK7" s="83">
        <v>39.1</v>
      </c>
      <c r="FL7" s="83">
        <v>16.8</v>
      </c>
      <c r="FM7" s="83">
        <v>16</v>
      </c>
      <c r="FN7" s="83">
        <v>14.8</v>
      </c>
      <c r="FO7" s="83">
        <v>22.6</v>
      </c>
      <c r="FP7" s="83">
        <v>22</v>
      </c>
      <c r="FQ7" s="83">
        <v>21.4</v>
      </c>
      <c r="FR7" s="83">
        <v>19.3</v>
      </c>
      <c r="FS7" s="83">
        <v>20.6</v>
      </c>
      <c r="FT7" s="83">
        <v>0</v>
      </c>
      <c r="FU7" s="83">
        <v>0</v>
      </c>
      <c r="FV7" s="83">
        <v>0</v>
      </c>
      <c r="FW7" s="83">
        <v>0</v>
      </c>
      <c r="FX7" s="83">
        <v>0</v>
      </c>
      <c r="FY7" s="83">
        <v>120.9</v>
      </c>
      <c r="FZ7" s="83">
        <v>105.7</v>
      </c>
      <c r="GA7" s="83">
        <v>89.4</v>
      </c>
      <c r="GB7" s="83">
        <v>83.3</v>
      </c>
      <c r="GC7" s="83">
        <v>73.2</v>
      </c>
      <c r="GD7" s="83">
        <v>64.8</v>
      </c>
      <c r="GE7" s="83">
        <v>65.2</v>
      </c>
      <c r="GF7" s="83">
        <v>63.5</v>
      </c>
      <c r="GG7" s="83">
        <v>64</v>
      </c>
      <c r="GH7" s="83">
        <v>63.1</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v>4000</v>
      </c>
      <c r="KW7" s="83">
        <v>10.6</v>
      </c>
      <c r="KX7" s="83">
        <v>16.3</v>
      </c>
      <c r="KY7" s="83">
        <v>15.8</v>
      </c>
      <c r="KZ7" s="83">
        <v>16</v>
      </c>
      <c r="LA7" s="83">
        <v>16.7</v>
      </c>
      <c r="LB7" s="83">
        <v>7.1</v>
      </c>
      <c r="LC7" s="83">
        <v>8.9</v>
      </c>
      <c r="LD7" s="83">
        <v>11.8</v>
      </c>
      <c r="LE7" s="83">
        <v>15.3</v>
      </c>
      <c r="LF7" s="83">
        <v>15.4</v>
      </c>
      <c r="LG7" s="83">
        <v>16.100000000000001</v>
      </c>
      <c r="LH7" s="83">
        <v>13</v>
      </c>
      <c r="LI7" s="83">
        <v>11.5</v>
      </c>
      <c r="LJ7" s="83">
        <v>17.899999999999999</v>
      </c>
      <c r="LK7" s="83">
        <v>12.7</v>
      </c>
      <c r="LL7" s="83">
        <v>8.6</v>
      </c>
      <c r="LM7" s="83">
        <v>2</v>
      </c>
      <c r="LN7" s="83">
        <v>1.4</v>
      </c>
      <c r="LO7" s="83">
        <v>2.4</v>
      </c>
      <c r="LP7" s="83">
        <v>4.0999999999999996</v>
      </c>
      <c r="LQ7" s="83">
        <v>0</v>
      </c>
      <c r="LR7" s="83">
        <v>0</v>
      </c>
      <c r="LS7" s="83">
        <v>0</v>
      </c>
      <c r="LT7" s="83">
        <v>0</v>
      </c>
      <c r="LU7" s="83">
        <v>0</v>
      </c>
      <c r="LV7" s="83">
        <v>1092.0999999999999</v>
      </c>
      <c r="LW7" s="83">
        <v>1128.5999999999999</v>
      </c>
      <c r="LX7" s="83">
        <v>596.79999999999995</v>
      </c>
      <c r="LY7" s="83">
        <v>494.6</v>
      </c>
      <c r="LZ7" s="83">
        <v>469.5</v>
      </c>
      <c r="MA7" s="83">
        <v>3.9</v>
      </c>
      <c r="MB7" s="83">
        <v>9.1</v>
      </c>
      <c r="MC7" s="83">
        <v>14.3</v>
      </c>
      <c r="MD7" s="83">
        <v>19.5</v>
      </c>
      <c r="ME7" s="83">
        <v>24.7</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4</v>
      </c>
      <c r="MV7" s="83">
        <v>4</v>
      </c>
      <c r="MW7" s="83">
        <v>4</v>
      </c>
      <c r="MX7" s="83">
        <v>4</v>
      </c>
      <c r="MY7" s="83" t="s">
        <v>125</v>
      </c>
      <c r="MZ7" s="83" t="s">
        <v>125</v>
      </c>
      <c r="NA7" s="83" t="s">
        <v>125</v>
      </c>
      <c r="NB7" s="83" t="s">
        <v>125</v>
      </c>
      <c r="NC7" s="83" t="s">
        <v>125</v>
      </c>
      <c r="ND7" s="83" t="s">
        <v>125</v>
      </c>
      <c r="NE7" s="83" t="s">
        <v>125</v>
      </c>
      <c r="NF7" s="83" t="s">
        <v>125</v>
      </c>
      <c r="NG7" s="83">
        <v>2</v>
      </c>
      <c r="NH7" s="83">
        <v>2</v>
      </c>
      <c r="NI7" s="83">
        <v>2</v>
      </c>
      <c r="NJ7" s="83">
        <v>2</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（最大出力合計91,400kW）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（最大出力合計87,400kW）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（最大出力合計4,000kW）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120.4</v>
      </c>
      <c r="AZ11" s="95">
        <f>AZ7</f>
        <v>112</v>
      </c>
      <c r="BA11" s="95">
        <f>BA7</f>
        <v>120</v>
      </c>
      <c r="BB11" s="95">
        <f>BB7</f>
        <v>124.4</v>
      </c>
      <c r="BC11" s="95">
        <f>BC7</f>
        <v>120.8</v>
      </c>
      <c r="BD11" s="84"/>
      <c r="BE11" s="84"/>
      <c r="BF11" s="84"/>
      <c r="BG11" s="84"/>
      <c r="BH11" s="84"/>
      <c r="BI11" s="94" t="s">
        <v>139</v>
      </c>
      <c r="BJ11" s="95">
        <f>BJ7</f>
        <v>117.9</v>
      </c>
      <c r="BK11" s="95">
        <f>BK7</f>
        <v>110.8</v>
      </c>
      <c r="BL11" s="95">
        <f>BL7</f>
        <v>118.3</v>
      </c>
      <c r="BM11" s="95">
        <f>BM7</f>
        <v>123.5</v>
      </c>
      <c r="BN11" s="95">
        <f>BN7</f>
        <v>120.1</v>
      </c>
      <c r="BO11" s="84"/>
      <c r="BP11" s="84"/>
      <c r="BQ11" s="84"/>
      <c r="BR11" s="84"/>
      <c r="BS11" s="84"/>
      <c r="BT11" s="94" t="s">
        <v>140</v>
      </c>
      <c r="BU11" s="95">
        <f>BU7</f>
        <v>2099.9</v>
      </c>
      <c r="BV11" s="95">
        <f>BV7</f>
        <v>494.4</v>
      </c>
      <c r="BW11" s="95">
        <f>BW7</f>
        <v>1159.2</v>
      </c>
      <c r="BX11" s="95">
        <f>BX7</f>
        <v>1888.4</v>
      </c>
      <c r="BY11" s="95">
        <f>BY7</f>
        <v>1520.1</v>
      </c>
      <c r="BZ11" s="84"/>
      <c r="CA11" s="84"/>
      <c r="CB11" s="84"/>
      <c r="CC11" s="84"/>
      <c r="CD11" s="84"/>
      <c r="CE11" s="94" t="s">
        <v>141</v>
      </c>
      <c r="CF11" s="95">
        <f>CF7</f>
        <v>7140.3</v>
      </c>
      <c r="CG11" s="95">
        <f>CG7</f>
        <v>8647.2000000000007</v>
      </c>
      <c r="CH11" s="95">
        <f>CH7</f>
        <v>6601.4</v>
      </c>
      <c r="CI11" s="95">
        <f>CI7</f>
        <v>6803.5</v>
      </c>
      <c r="CJ11" s="95">
        <f>CJ7</f>
        <v>7798.5</v>
      </c>
      <c r="CK11" s="84"/>
      <c r="CL11" s="84"/>
      <c r="CM11" s="84"/>
      <c r="CN11" s="84"/>
      <c r="CO11" s="94" t="s">
        <v>142</v>
      </c>
      <c r="CP11" s="96">
        <f>CP7</f>
        <v>1037140</v>
      </c>
      <c r="CQ11" s="96">
        <f>CQ7</f>
        <v>913607</v>
      </c>
      <c r="CR11" s="96">
        <f>CR7</f>
        <v>1088522</v>
      </c>
      <c r="CS11" s="96">
        <f>CS7</f>
        <v>1268651</v>
      </c>
      <c r="CT11" s="96">
        <f>CT7</f>
        <v>1173569</v>
      </c>
      <c r="CU11" s="84"/>
      <c r="CV11" s="84"/>
      <c r="CW11" s="84"/>
      <c r="CX11" s="84"/>
      <c r="CY11" s="84"/>
      <c r="CZ11" s="94" t="s">
        <v>143</v>
      </c>
      <c r="DA11" s="95">
        <f>DA7</f>
        <v>38</v>
      </c>
      <c r="DB11" s="95">
        <f>DB7</f>
        <v>42.7</v>
      </c>
      <c r="DC11" s="95">
        <f>DC7</f>
        <v>47.6</v>
      </c>
      <c r="DD11" s="95">
        <f>DD7</f>
        <v>46.3</v>
      </c>
      <c r="DE11" s="95">
        <f>DE7</f>
        <v>40.799999999999997</v>
      </c>
      <c r="DF11" s="84"/>
      <c r="DG11" s="84"/>
      <c r="DH11" s="84"/>
      <c r="DI11" s="84"/>
      <c r="DJ11" s="94" t="s">
        <v>144</v>
      </c>
      <c r="DK11" s="95">
        <f>DK7</f>
        <v>8.5</v>
      </c>
      <c r="DL11" s="95">
        <f>DL7</f>
        <v>37.700000000000003</v>
      </c>
      <c r="DM11" s="95">
        <f>DM7</f>
        <v>16.3</v>
      </c>
      <c r="DN11" s="95">
        <f>DN7</f>
        <v>16.2</v>
      </c>
      <c r="DO11" s="95">
        <f>DO7</f>
        <v>14.6</v>
      </c>
      <c r="DP11" s="84"/>
      <c r="DQ11" s="84"/>
      <c r="DR11" s="84"/>
      <c r="DS11" s="84"/>
      <c r="DT11" s="94" t="s">
        <v>145</v>
      </c>
      <c r="DU11" s="95">
        <f>DU7</f>
        <v>0</v>
      </c>
      <c r="DV11" s="95">
        <f>DV7</f>
        <v>0</v>
      </c>
      <c r="DW11" s="95">
        <f>DW7</f>
        <v>0</v>
      </c>
      <c r="DX11" s="95">
        <f>DX7</f>
        <v>0</v>
      </c>
      <c r="DY11" s="95">
        <f>DY7</f>
        <v>0</v>
      </c>
      <c r="DZ11" s="84"/>
      <c r="EA11" s="84"/>
      <c r="EB11" s="84"/>
      <c r="EC11" s="84"/>
      <c r="ED11" s="94" t="s">
        <v>139</v>
      </c>
      <c r="EE11" s="95">
        <f>EE7</f>
        <v>61.8</v>
      </c>
      <c r="EF11" s="95">
        <f>EF7</f>
        <v>62.5</v>
      </c>
      <c r="EG11" s="95">
        <f>EG7</f>
        <v>61.1</v>
      </c>
      <c r="EH11" s="95">
        <f>EH7</f>
        <v>61.8</v>
      </c>
      <c r="EI11" s="95">
        <f>EI7</f>
        <v>61.3</v>
      </c>
      <c r="EJ11" s="84"/>
      <c r="EK11" s="84"/>
      <c r="EL11" s="84"/>
      <c r="EM11" s="84"/>
      <c r="EN11" s="94" t="s">
        <v>146</v>
      </c>
      <c r="EO11" s="95">
        <f>EO7</f>
        <v>5.3</v>
      </c>
      <c r="EP11" s="95">
        <f>EP7</f>
        <v>8.1</v>
      </c>
      <c r="EQ11" s="95">
        <f>EQ7</f>
        <v>7.7</v>
      </c>
      <c r="ER11" s="95">
        <f>ER7</f>
        <v>7.3</v>
      </c>
      <c r="ES11" s="95">
        <f>ES7</f>
        <v>7.8</v>
      </c>
      <c r="ET11" s="84"/>
      <c r="EU11" s="84"/>
      <c r="EV11" s="84"/>
      <c r="EW11" s="84"/>
      <c r="EX11" s="84"/>
      <c r="EY11" s="94" t="s">
        <v>146</v>
      </c>
      <c r="EZ11" s="95">
        <f>EZ7</f>
        <v>39.299999999999997</v>
      </c>
      <c r="FA11" s="95">
        <f>FA7</f>
        <v>43.9</v>
      </c>
      <c r="FB11" s="95">
        <f>FB7</f>
        <v>49.1</v>
      </c>
      <c r="FC11" s="95">
        <f>FC7</f>
        <v>47.7</v>
      </c>
      <c r="FD11" s="95">
        <f>FD7</f>
        <v>41.9</v>
      </c>
      <c r="FE11" s="84"/>
      <c r="FF11" s="84"/>
      <c r="FG11" s="84"/>
      <c r="FH11" s="84"/>
      <c r="FI11" s="94" t="s">
        <v>147</v>
      </c>
      <c r="FJ11" s="95">
        <f>FJ7</f>
        <v>7.9</v>
      </c>
      <c r="FK11" s="95">
        <f>FK7</f>
        <v>39.1</v>
      </c>
      <c r="FL11" s="95">
        <f>FL7</f>
        <v>16.8</v>
      </c>
      <c r="FM11" s="95">
        <f>FM7</f>
        <v>16</v>
      </c>
      <c r="FN11" s="95">
        <f>FN7</f>
        <v>14.8</v>
      </c>
      <c r="FO11" s="84"/>
      <c r="FP11" s="84"/>
      <c r="FQ11" s="84"/>
      <c r="FR11" s="84"/>
      <c r="FS11" s="94" t="s">
        <v>147</v>
      </c>
      <c r="FT11" s="95">
        <f>FT7</f>
        <v>0</v>
      </c>
      <c r="FU11" s="95">
        <f>FU7</f>
        <v>0</v>
      </c>
      <c r="FV11" s="95">
        <f>FV7</f>
        <v>0</v>
      </c>
      <c r="FW11" s="95">
        <f>FW7</f>
        <v>0</v>
      </c>
      <c r="FX11" s="95">
        <f>FX7</f>
        <v>0</v>
      </c>
      <c r="FY11" s="84"/>
      <c r="FZ11" s="84"/>
      <c r="GA11" s="84"/>
      <c r="GB11" s="84"/>
      <c r="GC11" s="94" t="s">
        <v>148</v>
      </c>
      <c r="GD11" s="95">
        <f>GD7</f>
        <v>64.8</v>
      </c>
      <c r="GE11" s="95">
        <f>GE7</f>
        <v>65.2</v>
      </c>
      <c r="GF11" s="95">
        <f>GF7</f>
        <v>63.5</v>
      </c>
      <c r="GG11" s="95">
        <f>GG7</f>
        <v>64</v>
      </c>
      <c r="GH11" s="95">
        <f>GH7</f>
        <v>63.1</v>
      </c>
      <c r="GI11" s="84"/>
      <c r="GJ11" s="84"/>
      <c r="GK11" s="84"/>
      <c r="GL11" s="84"/>
      <c r="GM11" s="94" t="s">
        <v>149</v>
      </c>
      <c r="GN11" s="95">
        <f>GN7</f>
        <v>0</v>
      </c>
      <c r="GO11" s="95">
        <f>GO7</f>
        <v>0</v>
      </c>
      <c r="GP11" s="95">
        <f>GP7</f>
        <v>0</v>
      </c>
      <c r="GQ11" s="95">
        <f>GQ7</f>
        <v>0</v>
      </c>
      <c r="GR11" s="95">
        <f>GR7</f>
        <v>0</v>
      </c>
      <c r="GS11" s="84"/>
      <c r="GT11" s="84"/>
      <c r="GU11" s="84"/>
      <c r="GV11" s="84"/>
      <c r="GW11" s="84"/>
      <c r="GX11" s="94" t="s">
        <v>150</v>
      </c>
      <c r="GY11" s="95" t="str">
        <f>GY7</f>
        <v>-</v>
      </c>
      <c r="GZ11" s="95" t="str">
        <f>GZ7</f>
        <v>-</v>
      </c>
      <c r="HA11" s="95" t="str">
        <f>HA7</f>
        <v>-</v>
      </c>
      <c r="HB11" s="95" t="str">
        <f>HB7</f>
        <v>-</v>
      </c>
      <c r="HC11" s="95" t="str">
        <f>HC7</f>
        <v>-</v>
      </c>
      <c r="HD11" s="84"/>
      <c r="HE11" s="84"/>
      <c r="HF11" s="84"/>
      <c r="HG11" s="84"/>
      <c r="HH11" s="94" t="s">
        <v>151</v>
      </c>
      <c r="HI11" s="95" t="str">
        <f>HI7</f>
        <v>-</v>
      </c>
      <c r="HJ11" s="95" t="str">
        <f>HJ7</f>
        <v>-</v>
      </c>
      <c r="HK11" s="95" t="str">
        <f>HK7</f>
        <v>-</v>
      </c>
      <c r="HL11" s="95" t="str">
        <f>HL7</f>
        <v>-</v>
      </c>
      <c r="HM11" s="95" t="str">
        <f>HM7</f>
        <v>-</v>
      </c>
      <c r="HN11" s="84"/>
      <c r="HO11" s="84"/>
      <c r="HP11" s="84"/>
      <c r="HQ11" s="84"/>
      <c r="HR11" s="94" t="s">
        <v>152</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t="str">
        <f>IX7</f>
        <v>-</v>
      </c>
      <c r="IY11" s="95" t="str">
        <f>IY7</f>
        <v>-</v>
      </c>
      <c r="IZ11" s="95" t="str">
        <f>IZ7</f>
        <v>-</v>
      </c>
      <c r="JA11" s="95" t="str">
        <f>JA7</f>
        <v>-</v>
      </c>
      <c r="JB11" s="95" t="str">
        <f>JB7</f>
        <v>-</v>
      </c>
      <c r="JC11" s="84"/>
      <c r="JD11" s="84"/>
      <c r="JE11" s="84"/>
      <c r="JF11" s="84"/>
      <c r="JG11" s="94" t="s">
        <v>154</v>
      </c>
      <c r="JH11" s="95" t="str">
        <f>JH7</f>
        <v>-</v>
      </c>
      <c r="JI11" s="95" t="str">
        <f>JI7</f>
        <v>-</v>
      </c>
      <c r="JJ11" s="95" t="str">
        <f>JJ7</f>
        <v>-</v>
      </c>
      <c r="JK11" s="95" t="str">
        <f>JK7</f>
        <v>-</v>
      </c>
      <c r="JL11" s="95" t="str">
        <f>JL7</f>
        <v>-</v>
      </c>
      <c r="JM11" s="84"/>
      <c r="JN11" s="84"/>
      <c r="JO11" s="84"/>
      <c r="JP11" s="84"/>
      <c r="JQ11" s="94" t="s">
        <v>155</v>
      </c>
      <c r="JR11" s="95" t="str">
        <f>JR7</f>
        <v>-</v>
      </c>
      <c r="JS11" s="95" t="str">
        <f>JS7</f>
        <v>-</v>
      </c>
      <c r="JT11" s="95" t="str">
        <f>JT7</f>
        <v>-</v>
      </c>
      <c r="JU11" s="95" t="str">
        <f>JU7</f>
        <v>-</v>
      </c>
      <c r="JV11" s="95" t="str">
        <f>JV7</f>
        <v>-</v>
      </c>
      <c r="JW11" s="84"/>
      <c r="JX11" s="84"/>
      <c r="JY11" s="84"/>
      <c r="JZ11" s="84"/>
      <c r="KA11" s="94" t="s">
        <v>152</v>
      </c>
      <c r="KB11" s="95" t="str">
        <f>KB7</f>
        <v>-</v>
      </c>
      <c r="KC11" s="95" t="str">
        <f>KC7</f>
        <v>-</v>
      </c>
      <c r="KD11" s="95" t="str">
        <f>KD7</f>
        <v>-</v>
      </c>
      <c r="KE11" s="95" t="str">
        <f>KE7</f>
        <v>-</v>
      </c>
      <c r="KF11" s="95" t="str">
        <f>KF7</f>
        <v>-</v>
      </c>
      <c r="KG11" s="84"/>
      <c r="KH11" s="84"/>
      <c r="KI11" s="84"/>
      <c r="KJ11" s="84"/>
      <c r="KK11" s="94" t="s">
        <v>156</v>
      </c>
      <c r="KL11" s="95" t="str">
        <f>KL7</f>
        <v>-</v>
      </c>
      <c r="KM11" s="95" t="str">
        <f>KM7</f>
        <v>-</v>
      </c>
      <c r="KN11" s="95" t="str">
        <f>KN7</f>
        <v>-</v>
      </c>
      <c r="KO11" s="95" t="str">
        <f>KO7</f>
        <v>-</v>
      </c>
      <c r="KP11" s="95" t="str">
        <f>KP7</f>
        <v>-</v>
      </c>
      <c r="KQ11" s="84"/>
      <c r="KR11" s="84"/>
      <c r="KS11" s="84"/>
      <c r="KT11" s="84"/>
      <c r="KU11" s="84"/>
      <c r="KV11" s="94" t="s">
        <v>143</v>
      </c>
      <c r="KW11" s="95">
        <f>KW7</f>
        <v>10.6</v>
      </c>
      <c r="KX11" s="95">
        <f>KX7</f>
        <v>16.3</v>
      </c>
      <c r="KY11" s="95">
        <f>KY7</f>
        <v>15.8</v>
      </c>
      <c r="KZ11" s="95">
        <f>KZ7</f>
        <v>16</v>
      </c>
      <c r="LA11" s="95">
        <f>LA7</f>
        <v>16.7</v>
      </c>
      <c r="LB11" s="84"/>
      <c r="LC11" s="84"/>
      <c r="LD11" s="84"/>
      <c r="LE11" s="84"/>
      <c r="LF11" s="94" t="s">
        <v>157</v>
      </c>
      <c r="LG11" s="95">
        <f>LG7</f>
        <v>16.100000000000001</v>
      </c>
      <c r="LH11" s="95">
        <f>LH7</f>
        <v>13</v>
      </c>
      <c r="LI11" s="95">
        <f>LI7</f>
        <v>11.5</v>
      </c>
      <c r="LJ11" s="95">
        <f>LJ7</f>
        <v>17.899999999999999</v>
      </c>
      <c r="LK11" s="95">
        <f>LK7</f>
        <v>12.7</v>
      </c>
      <c r="LL11" s="84"/>
      <c r="LM11" s="84"/>
      <c r="LN11" s="84"/>
      <c r="LO11" s="84"/>
      <c r="LP11" s="94" t="s">
        <v>158</v>
      </c>
      <c r="LQ11" s="95">
        <f>LQ7</f>
        <v>0</v>
      </c>
      <c r="LR11" s="95">
        <f>LR7</f>
        <v>0</v>
      </c>
      <c r="LS11" s="95">
        <f>LS7</f>
        <v>0</v>
      </c>
      <c r="LT11" s="95">
        <f>LT7</f>
        <v>0</v>
      </c>
      <c r="LU11" s="95">
        <f>LU7</f>
        <v>0</v>
      </c>
      <c r="LV11" s="84"/>
      <c r="LW11" s="84"/>
      <c r="LX11" s="84"/>
      <c r="LY11" s="84"/>
      <c r="LZ11" s="94" t="s">
        <v>159</v>
      </c>
      <c r="MA11" s="95">
        <f>MA7</f>
        <v>3.9</v>
      </c>
      <c r="MB11" s="95">
        <f>MB7</f>
        <v>9.1</v>
      </c>
      <c r="MC11" s="95">
        <f>MC7</f>
        <v>14.3</v>
      </c>
      <c r="MD11" s="95">
        <f>MD7</f>
        <v>19.5</v>
      </c>
      <c r="ME11" s="95">
        <f>ME7</f>
        <v>24.7</v>
      </c>
      <c r="MF11" s="84"/>
      <c r="MG11" s="84"/>
      <c r="MH11" s="84"/>
      <c r="MI11" s="84"/>
      <c r="MJ11" s="94" t="s">
        <v>147</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160</v>
      </c>
      <c r="AY12" s="95">
        <f>BD7</f>
        <v>119.7</v>
      </c>
      <c r="AZ12" s="95">
        <f>BE7</f>
        <v>125.7</v>
      </c>
      <c r="BA12" s="95">
        <f>BF7</f>
        <v>129.69999999999999</v>
      </c>
      <c r="BB12" s="95">
        <f>BG7</f>
        <v>135.9</v>
      </c>
      <c r="BC12" s="95">
        <f>BH7</f>
        <v>130.5</v>
      </c>
      <c r="BD12" s="84"/>
      <c r="BE12" s="84"/>
      <c r="BF12" s="84"/>
      <c r="BG12" s="84"/>
      <c r="BH12" s="84"/>
      <c r="BI12" s="94" t="s">
        <v>161</v>
      </c>
      <c r="BJ12" s="95">
        <f>BO7</f>
        <v>121.8</v>
      </c>
      <c r="BK12" s="95">
        <f>BP7</f>
        <v>124.8</v>
      </c>
      <c r="BL12" s="95">
        <f>BQ7</f>
        <v>130.4</v>
      </c>
      <c r="BM12" s="95">
        <f>BR7</f>
        <v>136.30000000000001</v>
      </c>
      <c r="BN12" s="95">
        <f>BS7</f>
        <v>130.69999999999999</v>
      </c>
      <c r="BO12" s="84"/>
      <c r="BP12" s="84"/>
      <c r="BQ12" s="84"/>
      <c r="BR12" s="84"/>
      <c r="BS12" s="84"/>
      <c r="BT12" s="94" t="s">
        <v>162</v>
      </c>
      <c r="BU12" s="95">
        <f>BZ7</f>
        <v>992.4</v>
      </c>
      <c r="BV12" s="95">
        <f>CA7</f>
        <v>638.79999999999995</v>
      </c>
      <c r="BW12" s="95">
        <f>CB7</f>
        <v>716.7</v>
      </c>
      <c r="BX12" s="95">
        <f>CC7</f>
        <v>688</v>
      </c>
      <c r="BY12" s="95">
        <f>CD7</f>
        <v>707.7</v>
      </c>
      <c r="BZ12" s="84"/>
      <c r="CA12" s="84"/>
      <c r="CB12" s="84"/>
      <c r="CC12" s="84"/>
      <c r="CD12" s="84"/>
      <c r="CE12" s="94" t="s">
        <v>163</v>
      </c>
      <c r="CF12" s="95">
        <f>CK7</f>
        <v>7914.4</v>
      </c>
      <c r="CG12" s="95">
        <f>CL7</f>
        <v>7493.6</v>
      </c>
      <c r="CH12" s="95">
        <f>CM7</f>
        <v>8014.2</v>
      </c>
      <c r="CI12" s="95">
        <f>CN7</f>
        <v>8260</v>
      </c>
      <c r="CJ12" s="95">
        <f>CO7</f>
        <v>8600.1</v>
      </c>
      <c r="CK12" s="84"/>
      <c r="CL12" s="84"/>
      <c r="CM12" s="84"/>
      <c r="CN12" s="84"/>
      <c r="CO12" s="94" t="s">
        <v>164</v>
      </c>
      <c r="CP12" s="96">
        <f>CU7</f>
        <v>1160012</v>
      </c>
      <c r="CQ12" s="96">
        <f>CV7</f>
        <v>1146099</v>
      </c>
      <c r="CR12" s="96">
        <f>CW7</f>
        <v>1494682</v>
      </c>
      <c r="CS12" s="96">
        <f>CX7</f>
        <v>1543942</v>
      </c>
      <c r="CT12" s="96">
        <f>CY7</f>
        <v>1467681</v>
      </c>
      <c r="CU12" s="84"/>
      <c r="CV12" s="84"/>
      <c r="CW12" s="84"/>
      <c r="CX12" s="84"/>
      <c r="CY12" s="84"/>
      <c r="CZ12" s="94" t="s">
        <v>165</v>
      </c>
      <c r="DA12" s="95">
        <f>DF7</f>
        <v>36.299999999999997</v>
      </c>
      <c r="DB12" s="95">
        <f>DG7</f>
        <v>38.4</v>
      </c>
      <c r="DC12" s="95">
        <f>DH7</f>
        <v>37.700000000000003</v>
      </c>
      <c r="DD12" s="95">
        <f>DI7</f>
        <v>36.200000000000003</v>
      </c>
      <c r="DE12" s="95">
        <f>DJ7</f>
        <v>36.5</v>
      </c>
      <c r="DF12" s="84"/>
      <c r="DG12" s="84"/>
      <c r="DH12" s="84"/>
      <c r="DI12" s="84"/>
      <c r="DJ12" s="94" t="s">
        <v>166</v>
      </c>
      <c r="DK12" s="95">
        <f>DP7</f>
        <v>22.1</v>
      </c>
      <c r="DL12" s="95">
        <f>DQ7</f>
        <v>21.1</v>
      </c>
      <c r="DM12" s="95">
        <f>DR7</f>
        <v>20</v>
      </c>
      <c r="DN12" s="95">
        <f>DS7</f>
        <v>18.2</v>
      </c>
      <c r="DO12" s="95">
        <f>DT7</f>
        <v>20.9</v>
      </c>
      <c r="DP12" s="84"/>
      <c r="DQ12" s="84"/>
      <c r="DR12" s="84"/>
      <c r="DS12" s="84"/>
      <c r="DT12" s="94" t="s">
        <v>167</v>
      </c>
      <c r="DU12" s="95">
        <f>DZ7</f>
        <v>130.19999999999999</v>
      </c>
      <c r="DV12" s="95">
        <f>EA7</f>
        <v>128.80000000000001</v>
      </c>
      <c r="DW12" s="95">
        <f>EB7</f>
        <v>109.9</v>
      </c>
      <c r="DX12" s="95">
        <f>EC7</f>
        <v>103.6</v>
      </c>
      <c r="DY12" s="95">
        <f>ED7</f>
        <v>95.7</v>
      </c>
      <c r="DZ12" s="84"/>
      <c r="EA12" s="84"/>
      <c r="EB12" s="84"/>
      <c r="EC12" s="84"/>
      <c r="ED12" s="94" t="s">
        <v>168</v>
      </c>
      <c r="EE12" s="95">
        <f>EJ7</f>
        <v>57.7</v>
      </c>
      <c r="EF12" s="95">
        <f>EK7</f>
        <v>59.8</v>
      </c>
      <c r="EG12" s="95">
        <f>EL7</f>
        <v>59.6</v>
      </c>
      <c r="EH12" s="95">
        <f>EM7</f>
        <v>60.3</v>
      </c>
      <c r="EI12" s="95">
        <f>EN7</f>
        <v>60.2</v>
      </c>
      <c r="EJ12" s="84"/>
      <c r="EK12" s="84"/>
      <c r="EL12" s="84"/>
      <c r="EM12" s="84"/>
      <c r="EN12" s="94" t="s">
        <v>169</v>
      </c>
      <c r="EO12" s="95">
        <f>ET7</f>
        <v>15.3</v>
      </c>
      <c r="EP12" s="95">
        <f>EU7</f>
        <v>16.2</v>
      </c>
      <c r="EQ12" s="95">
        <f>EV7</f>
        <v>18.7</v>
      </c>
      <c r="ER12" s="95">
        <f>EW7</f>
        <v>20.5</v>
      </c>
      <c r="ES12" s="95">
        <f>EX7</f>
        <v>21.4</v>
      </c>
      <c r="ET12" s="84"/>
      <c r="EU12" s="84"/>
      <c r="EV12" s="84"/>
      <c r="EW12" s="84"/>
      <c r="EX12" s="84"/>
      <c r="EY12" s="94" t="s">
        <v>170</v>
      </c>
      <c r="EZ12" s="95">
        <f>IF($EZ$8,FE7,"-")</f>
        <v>37</v>
      </c>
      <c r="FA12" s="95">
        <f>IF($EZ$8,FF7,"-")</f>
        <v>39.5</v>
      </c>
      <c r="FB12" s="95">
        <f>IF($EZ$8,FG7,"-")</f>
        <v>39.1</v>
      </c>
      <c r="FC12" s="95">
        <f>IF($EZ$8,FH7,"-")</f>
        <v>37.299999999999997</v>
      </c>
      <c r="FD12" s="95">
        <f>IF($EZ$8,FI7,"-")</f>
        <v>38</v>
      </c>
      <c r="FE12" s="84"/>
      <c r="FF12" s="84"/>
      <c r="FG12" s="84"/>
      <c r="FH12" s="84"/>
      <c r="FI12" s="94" t="s">
        <v>161</v>
      </c>
      <c r="FJ12" s="95">
        <f>IF($FJ$8,FO7,"-")</f>
        <v>22.6</v>
      </c>
      <c r="FK12" s="95">
        <f>IF($FJ$8,FP7,"-")</f>
        <v>22</v>
      </c>
      <c r="FL12" s="95">
        <f>IF($FJ$8,FQ7,"-")</f>
        <v>21.4</v>
      </c>
      <c r="FM12" s="95">
        <f>IF($FJ$8,FR7,"-")</f>
        <v>19.3</v>
      </c>
      <c r="FN12" s="95">
        <f>IF($FJ$8,FS7,"-")</f>
        <v>20.6</v>
      </c>
      <c r="FO12" s="84"/>
      <c r="FP12" s="84"/>
      <c r="FQ12" s="84"/>
      <c r="FR12" s="84"/>
      <c r="FS12" s="94" t="s">
        <v>161</v>
      </c>
      <c r="FT12" s="95">
        <f>IF($FT$8,FY7,"-")</f>
        <v>120.9</v>
      </c>
      <c r="FU12" s="95">
        <f>IF($FT$8,FZ7,"-")</f>
        <v>105.7</v>
      </c>
      <c r="FV12" s="95">
        <f>IF($FT$8,GA7,"-")</f>
        <v>89.4</v>
      </c>
      <c r="FW12" s="95">
        <f>IF($FT$8,GB7,"-")</f>
        <v>83.3</v>
      </c>
      <c r="FX12" s="95">
        <f>IF($FT$8,GC7,"-")</f>
        <v>73.2</v>
      </c>
      <c r="FY12" s="84"/>
      <c r="FZ12" s="84"/>
      <c r="GA12" s="84"/>
      <c r="GB12" s="84"/>
      <c r="GC12" s="94" t="s">
        <v>170</v>
      </c>
      <c r="GD12" s="95">
        <f>IF($GD$8,GI7,"-")</f>
        <v>58.6</v>
      </c>
      <c r="GE12" s="95">
        <f>IF($GD$8,GJ7,"-")</f>
        <v>61.3</v>
      </c>
      <c r="GF12" s="95">
        <f>IF($GD$8,GK7,"-")</f>
        <v>61.7</v>
      </c>
      <c r="GG12" s="95">
        <f>IF($GD$8,GL7,"-")</f>
        <v>62.1</v>
      </c>
      <c r="GH12" s="95">
        <f>IF($GD$8,GM7,"-")</f>
        <v>62.6</v>
      </c>
      <c r="GI12" s="84"/>
      <c r="GJ12" s="84"/>
      <c r="GK12" s="84"/>
      <c r="GL12" s="84"/>
      <c r="GM12" s="94" t="s">
        <v>171</v>
      </c>
      <c r="GN12" s="95">
        <f>IF($GN$8,GS7,"-")</f>
        <v>12.2</v>
      </c>
      <c r="GO12" s="95">
        <f>IF($GN$8,GT7,"-")</f>
        <v>11.9</v>
      </c>
      <c r="GP12" s="95">
        <f>IF($GN$8,GU7,"-")</f>
        <v>13.3</v>
      </c>
      <c r="GQ12" s="95">
        <f>IF($GN$8,GV7,"-")</f>
        <v>14.4</v>
      </c>
      <c r="GR12" s="95">
        <f>IF($GN$8,GW7,"-")</f>
        <v>15.3</v>
      </c>
      <c r="GS12" s="84"/>
      <c r="GT12" s="84"/>
      <c r="GU12" s="84"/>
      <c r="GV12" s="84"/>
      <c r="GW12" s="84"/>
      <c r="GX12" s="94" t="s">
        <v>161</v>
      </c>
      <c r="GY12" s="95" t="str">
        <f>IF($GY$8,HD7,"-")</f>
        <v>-</v>
      </c>
      <c r="GZ12" s="95" t="str">
        <f>IF($GY$8,HE7,"-")</f>
        <v>-</v>
      </c>
      <c r="HA12" s="95" t="str">
        <f>IF($GY$8,HF7,"-")</f>
        <v>-</v>
      </c>
      <c r="HB12" s="95" t="str">
        <f>IF($GY$8,HG7,"-")</f>
        <v>-</v>
      </c>
      <c r="HC12" s="95" t="str">
        <f>IF($GY$8,HH7,"-")</f>
        <v>-</v>
      </c>
      <c r="HD12" s="84"/>
      <c r="HE12" s="84"/>
      <c r="HF12" s="84"/>
      <c r="HG12" s="84"/>
      <c r="HH12" s="94" t="s">
        <v>172</v>
      </c>
      <c r="HI12" s="95" t="str">
        <f>IF($HI$8,HN7,"-")</f>
        <v>-</v>
      </c>
      <c r="HJ12" s="95" t="str">
        <f>IF($HI$8,HO7,"-")</f>
        <v>-</v>
      </c>
      <c r="HK12" s="95" t="str">
        <f>IF($HI$8,HP7,"-")</f>
        <v>-</v>
      </c>
      <c r="HL12" s="95" t="str">
        <f>IF($HI$8,HQ7,"-")</f>
        <v>-</v>
      </c>
      <c r="HM12" s="95" t="str">
        <f>IF($HI$8,HR7,"-")</f>
        <v>-</v>
      </c>
      <c r="HN12" s="84"/>
      <c r="HO12" s="84"/>
      <c r="HP12" s="84"/>
      <c r="HQ12" s="84"/>
      <c r="HR12" s="94" t="s">
        <v>169</v>
      </c>
      <c r="HS12" s="95" t="str">
        <f>IF($HS$8,HX7,"-")</f>
        <v>-</v>
      </c>
      <c r="HT12" s="95" t="str">
        <f>IF($HS$8,HY7,"-")</f>
        <v>-</v>
      </c>
      <c r="HU12" s="95" t="str">
        <f>IF($HS$8,HZ7,"-")</f>
        <v>-</v>
      </c>
      <c r="HV12" s="95" t="str">
        <f>IF($HS$8,IA7,"-")</f>
        <v>-</v>
      </c>
      <c r="HW12" s="95" t="str">
        <f>IF($HS$8,IB7,"-")</f>
        <v>-</v>
      </c>
      <c r="HX12" s="84"/>
      <c r="HY12" s="84"/>
      <c r="HZ12" s="84"/>
      <c r="IA12" s="84"/>
      <c r="IB12" s="94" t="s">
        <v>173</v>
      </c>
      <c r="IC12" s="95" t="str">
        <f>IF($IC$8,IH7,"-")</f>
        <v>-</v>
      </c>
      <c r="ID12" s="95" t="str">
        <f>IF($IC$8,II7,"-")</f>
        <v>-</v>
      </c>
      <c r="IE12" s="95" t="str">
        <f>IF($IC$8,IJ7,"-")</f>
        <v>-</v>
      </c>
      <c r="IF12" s="95" t="str">
        <f>IF($IC$8,IK7,"-")</f>
        <v>-</v>
      </c>
      <c r="IG12" s="95" t="str">
        <f>IF($IC$8,IL7,"-")</f>
        <v>-</v>
      </c>
      <c r="IH12" s="84"/>
      <c r="II12" s="84"/>
      <c r="IJ12" s="84"/>
      <c r="IK12" s="84"/>
      <c r="IL12" s="94" t="s">
        <v>164</v>
      </c>
      <c r="IM12" s="95" t="str">
        <f>IF($IM$8,IR7,"-")</f>
        <v>-</v>
      </c>
      <c r="IN12" s="95" t="str">
        <f>IF($IM$8,IS7,"-")</f>
        <v>-</v>
      </c>
      <c r="IO12" s="95" t="str">
        <f>IF($IM$8,IT7,"-")</f>
        <v>-</v>
      </c>
      <c r="IP12" s="95" t="str">
        <f>IF($IM$8,IU7,"-")</f>
        <v>-</v>
      </c>
      <c r="IQ12" s="95" t="str">
        <f>IF($IM$8,IV7,"-")</f>
        <v>-</v>
      </c>
      <c r="IR12" s="84"/>
      <c r="IS12" s="84"/>
      <c r="IT12" s="84"/>
      <c r="IU12" s="84"/>
      <c r="IV12" s="84"/>
      <c r="IW12" s="94" t="s">
        <v>171</v>
      </c>
      <c r="IX12" s="95" t="str">
        <f>IF($IX$8,JC7,"-")</f>
        <v>-</v>
      </c>
      <c r="IY12" s="95" t="str">
        <f>IF($IX$8,JD7,"-")</f>
        <v>-</v>
      </c>
      <c r="IZ12" s="95" t="str">
        <f>IF($IX$8,JE7,"-")</f>
        <v>-</v>
      </c>
      <c r="JA12" s="95" t="str">
        <f>IF($IX$8,JF7,"-")</f>
        <v>-</v>
      </c>
      <c r="JB12" s="95" t="str">
        <f>IF($IX$8,JG7,"-")</f>
        <v>-</v>
      </c>
      <c r="JC12" s="84"/>
      <c r="JD12" s="84"/>
      <c r="JE12" s="84"/>
      <c r="JF12" s="84"/>
      <c r="JG12" s="94" t="s">
        <v>174</v>
      </c>
      <c r="JH12" s="95" t="str">
        <f>IF($JH$8,JM7,"-")</f>
        <v>-</v>
      </c>
      <c r="JI12" s="95" t="str">
        <f>IF($JH$8,JN7,"-")</f>
        <v>-</v>
      </c>
      <c r="JJ12" s="95" t="str">
        <f>IF($JH$8,JO7,"-")</f>
        <v>-</v>
      </c>
      <c r="JK12" s="95" t="str">
        <f>IF($JH$8,JP7,"-")</f>
        <v>-</v>
      </c>
      <c r="JL12" s="95" t="str">
        <f>IF($JH$8,JQ7,"-")</f>
        <v>-</v>
      </c>
      <c r="JM12" s="84"/>
      <c r="JN12" s="84"/>
      <c r="JO12" s="84"/>
      <c r="JP12" s="84"/>
      <c r="JQ12" s="94" t="s">
        <v>175</v>
      </c>
      <c r="JR12" s="95" t="str">
        <f>IF($JR$8,JW7,"-")</f>
        <v>-</v>
      </c>
      <c r="JS12" s="95" t="str">
        <f>IF($JR$8,JX7,"-")</f>
        <v>-</v>
      </c>
      <c r="JT12" s="95" t="str">
        <f>IF($JR$8,JY7,"-")</f>
        <v>-</v>
      </c>
      <c r="JU12" s="95" t="str">
        <f>IF($JR$8,JZ7,"-")</f>
        <v>-</v>
      </c>
      <c r="JV12" s="95" t="str">
        <f>IF($JR$8,KA7,"-")</f>
        <v>-</v>
      </c>
      <c r="JW12" s="84"/>
      <c r="JX12" s="84"/>
      <c r="JY12" s="84"/>
      <c r="JZ12" s="84"/>
      <c r="KA12" s="94" t="s">
        <v>161</v>
      </c>
      <c r="KB12" s="95" t="str">
        <f>IF($KB$8,KG7,"-")</f>
        <v>-</v>
      </c>
      <c r="KC12" s="95" t="str">
        <f>IF($KB$8,KH7,"-")</f>
        <v>-</v>
      </c>
      <c r="KD12" s="95" t="str">
        <f>IF($KB$8,KI7,"-")</f>
        <v>-</v>
      </c>
      <c r="KE12" s="95" t="str">
        <f>IF($KB$8,KJ7,"-")</f>
        <v>-</v>
      </c>
      <c r="KF12" s="95" t="str">
        <f>IF($KB$8,KK7,"-")</f>
        <v>-</v>
      </c>
      <c r="KG12" s="84"/>
      <c r="KH12" s="84"/>
      <c r="KI12" s="84"/>
      <c r="KJ12" s="84"/>
      <c r="KK12" s="94" t="s">
        <v>176</v>
      </c>
      <c r="KL12" s="95" t="str">
        <f>IF($KL$8,KQ7,"-")</f>
        <v>-</v>
      </c>
      <c r="KM12" s="95" t="str">
        <f>IF($KL$8,KR7,"-")</f>
        <v>-</v>
      </c>
      <c r="KN12" s="95" t="str">
        <f>IF($KL$8,KS7,"-")</f>
        <v>-</v>
      </c>
      <c r="KO12" s="95" t="str">
        <f>IF($KL$8,KT7,"-")</f>
        <v>-</v>
      </c>
      <c r="KP12" s="95" t="str">
        <f>IF($KL$8,KU7,"-")</f>
        <v>-</v>
      </c>
      <c r="KQ12" s="84"/>
      <c r="KR12" s="84"/>
      <c r="KS12" s="84"/>
      <c r="KT12" s="84"/>
      <c r="KU12" s="84"/>
      <c r="KV12" s="94" t="s">
        <v>171</v>
      </c>
      <c r="KW12" s="95">
        <f>IF($KW$8,LB7,"-")</f>
        <v>7.1</v>
      </c>
      <c r="KX12" s="95">
        <f>IF($KW$8,LC7,"-")</f>
        <v>8.9</v>
      </c>
      <c r="KY12" s="95">
        <f>IF($KW$8,LD7,"-")</f>
        <v>11.8</v>
      </c>
      <c r="KZ12" s="95">
        <f>IF($KW$8,LE7,"-")</f>
        <v>15.3</v>
      </c>
      <c r="LA12" s="95">
        <f>IF($KW$8,LF7,"-")</f>
        <v>15.4</v>
      </c>
      <c r="LB12" s="84"/>
      <c r="LC12" s="84"/>
      <c r="LD12" s="84"/>
      <c r="LE12" s="84"/>
      <c r="LF12" s="94" t="s">
        <v>171</v>
      </c>
      <c r="LG12" s="95">
        <f>IF($LG$8,LL7,"-")</f>
        <v>8.6</v>
      </c>
      <c r="LH12" s="95">
        <f>IF($LG$8,LM7,"-")</f>
        <v>2</v>
      </c>
      <c r="LI12" s="95">
        <f>IF($LG$8,LN7,"-")</f>
        <v>1.4</v>
      </c>
      <c r="LJ12" s="95">
        <f>IF($LG$8,LO7,"-")</f>
        <v>2.4</v>
      </c>
      <c r="LK12" s="95">
        <f>IF($LG$8,LP7,"-")</f>
        <v>4.0999999999999996</v>
      </c>
      <c r="LL12" s="84"/>
      <c r="LM12" s="84"/>
      <c r="LN12" s="84"/>
      <c r="LO12" s="84"/>
      <c r="LP12" s="94" t="s">
        <v>175</v>
      </c>
      <c r="LQ12" s="95">
        <f>IF($LQ$8,LV7,"-")</f>
        <v>1092.0999999999999</v>
      </c>
      <c r="LR12" s="95">
        <f>IF($LQ$8,LW7,"-")</f>
        <v>1128.5999999999999</v>
      </c>
      <c r="LS12" s="95">
        <f>IF($LQ$8,LX7,"-")</f>
        <v>596.79999999999995</v>
      </c>
      <c r="LT12" s="95">
        <f>IF($LQ$8,LY7,"-")</f>
        <v>494.6</v>
      </c>
      <c r="LU12" s="95">
        <f>IF($LQ$8,LZ7,"-")</f>
        <v>469.5</v>
      </c>
      <c r="LV12" s="84"/>
      <c r="LW12" s="84"/>
      <c r="LX12" s="84"/>
      <c r="LY12" s="84"/>
      <c r="LZ12" s="94" t="s">
        <v>161</v>
      </c>
      <c r="MA12" s="95">
        <f>IF($MA$8,MF7,"-")</f>
        <v>2.9</v>
      </c>
      <c r="MB12" s="95">
        <f>IF($MA$8,MG7,"-")</f>
        <v>3.4</v>
      </c>
      <c r="MC12" s="95">
        <f>IF($MA$8,MH7,"-")</f>
        <v>5.6</v>
      </c>
      <c r="MD12" s="95">
        <f>IF($MA$8,MI7,"-")</f>
        <v>11.5</v>
      </c>
      <c r="ME12" s="95">
        <f>IF($MA$8,MJ7,"-")</f>
        <v>16.100000000000001</v>
      </c>
      <c r="MF12" s="84"/>
      <c r="MG12" s="84"/>
      <c r="MH12" s="84"/>
      <c r="MI12" s="84"/>
      <c r="MJ12" s="94" t="s">
        <v>174</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177</v>
      </c>
      <c r="AY13" s="95">
        <f>$BI$7</f>
        <v>100</v>
      </c>
      <c r="AZ13" s="95">
        <f>$BI$7</f>
        <v>100</v>
      </c>
      <c r="BA13" s="95">
        <f>$BI$7</f>
        <v>100</v>
      </c>
      <c r="BB13" s="95">
        <f>$BI$7</f>
        <v>100</v>
      </c>
      <c r="BC13" s="95">
        <f>$BI$7</f>
        <v>100</v>
      </c>
      <c r="BD13" s="84"/>
      <c r="BE13" s="84"/>
      <c r="BF13" s="84"/>
      <c r="BG13" s="84"/>
      <c r="BH13" s="84"/>
      <c r="BI13" s="94" t="s">
        <v>177</v>
      </c>
      <c r="BJ13" s="95">
        <f>$BT$7</f>
        <v>100</v>
      </c>
      <c r="BK13" s="95">
        <f>$BT$7</f>
        <v>100</v>
      </c>
      <c r="BL13" s="95">
        <f>$BT$7</f>
        <v>100</v>
      </c>
      <c r="BM13" s="95">
        <f>$BT$7</f>
        <v>100</v>
      </c>
      <c r="BN13" s="95">
        <f>$BT$7</f>
        <v>100</v>
      </c>
      <c r="BO13" s="84"/>
      <c r="BP13" s="84"/>
      <c r="BQ13" s="84"/>
      <c r="BR13" s="84"/>
      <c r="BS13" s="84"/>
      <c r="BT13" s="94" t="s">
        <v>177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178</v>
      </c>
      <c r="C14" s="99"/>
      <c r="D14" s="100"/>
      <c r="E14" s="99"/>
      <c r="F14" s="197" t="s">
        <v>179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180</v>
      </c>
      <c r="C15" s="196"/>
      <c r="D15" s="100"/>
      <c r="E15" s="97">
        <v>1</v>
      </c>
      <c r="F15" s="196" t="s">
        <v>181</v>
      </c>
      <c r="G15" s="196"/>
      <c r="H15" s="102" t="s">
        <v>182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183</v>
      </c>
      <c r="AY15" s="103"/>
      <c r="AZ15" s="103"/>
      <c r="BA15" s="103"/>
      <c r="BB15" s="103"/>
      <c r="BC15" s="103"/>
      <c r="BD15" s="100"/>
      <c r="BE15" s="100"/>
      <c r="BF15" s="100"/>
      <c r="BG15" s="100"/>
      <c r="BH15" s="100"/>
      <c r="BI15" s="101" t="s">
        <v>183</v>
      </c>
      <c r="BJ15" s="103"/>
      <c r="BK15" s="103"/>
      <c r="BL15" s="103"/>
      <c r="BM15" s="103"/>
      <c r="BN15" s="103"/>
      <c r="BO15" s="100"/>
      <c r="BP15" s="100"/>
      <c r="BQ15" s="100"/>
      <c r="BR15" s="100"/>
      <c r="BS15" s="100"/>
      <c r="BT15" s="101" t="s">
        <v>183</v>
      </c>
      <c r="BU15" s="103"/>
      <c r="BV15" s="103"/>
      <c r="BW15" s="103"/>
      <c r="BX15" s="103"/>
      <c r="BY15" s="103"/>
      <c r="BZ15" s="100"/>
      <c r="CA15" s="100"/>
      <c r="CB15" s="100"/>
      <c r="CC15" s="100"/>
      <c r="CD15" s="100"/>
      <c r="CE15" s="101" t="s">
        <v>183</v>
      </c>
      <c r="CF15" s="103"/>
      <c r="CG15" s="103"/>
      <c r="CH15" s="103"/>
      <c r="CI15" s="103"/>
      <c r="CJ15" s="103"/>
      <c r="CK15" s="100"/>
      <c r="CL15" s="100"/>
      <c r="CM15" s="100"/>
      <c r="CN15" s="100"/>
      <c r="CO15" s="101" t="s">
        <v>183</v>
      </c>
      <c r="CP15" s="103"/>
      <c r="CQ15" s="103"/>
      <c r="CR15" s="103"/>
      <c r="CS15" s="103"/>
      <c r="CT15" s="103"/>
      <c r="CU15" s="100"/>
      <c r="CV15" s="100"/>
      <c r="CW15" s="100"/>
      <c r="CX15" s="100"/>
      <c r="CY15" s="100"/>
      <c r="CZ15" s="101" t="s">
        <v>183</v>
      </c>
      <c r="DA15" s="103"/>
      <c r="DB15" s="103"/>
      <c r="DC15" s="103"/>
      <c r="DD15" s="103"/>
      <c r="DE15" s="103"/>
      <c r="DF15" s="100"/>
      <c r="DG15" s="100"/>
      <c r="DH15" s="100"/>
      <c r="DI15" s="100"/>
      <c r="DJ15" s="101" t="s">
        <v>183</v>
      </c>
      <c r="DK15" s="103"/>
      <c r="DL15" s="103"/>
      <c r="DM15" s="103"/>
      <c r="DN15" s="103"/>
      <c r="DO15" s="103"/>
      <c r="DP15" s="100"/>
      <c r="DQ15" s="100"/>
      <c r="DR15" s="100"/>
      <c r="DS15" s="100"/>
      <c r="DT15" s="101" t="s">
        <v>183</v>
      </c>
      <c r="DU15" s="103"/>
      <c r="DV15" s="103"/>
      <c r="DW15" s="103"/>
      <c r="DX15" s="103"/>
      <c r="DY15" s="103"/>
      <c r="DZ15" s="100"/>
      <c r="EA15" s="100"/>
      <c r="EB15" s="100"/>
      <c r="EC15" s="100"/>
      <c r="ED15" s="101" t="s">
        <v>183</v>
      </c>
      <c r="EE15" s="103"/>
      <c r="EF15" s="103"/>
      <c r="EG15" s="103"/>
      <c r="EH15" s="103"/>
      <c r="EI15" s="103"/>
      <c r="EJ15" s="100"/>
      <c r="EK15" s="100"/>
      <c r="EL15" s="100"/>
      <c r="EM15" s="100"/>
      <c r="EN15" s="101" t="s">
        <v>183</v>
      </c>
      <c r="EO15" s="103"/>
      <c r="EP15" s="103"/>
      <c r="EQ15" s="103"/>
      <c r="ER15" s="103"/>
      <c r="ES15" s="103"/>
      <c r="ET15" s="100"/>
      <c r="EU15" s="100"/>
      <c r="EV15" s="100"/>
      <c r="EW15" s="100"/>
      <c r="EX15" s="100"/>
      <c r="EY15" s="101" t="s">
        <v>183</v>
      </c>
      <c r="EZ15" s="103"/>
      <c r="FA15" s="103"/>
      <c r="FB15" s="103"/>
      <c r="FC15" s="103"/>
      <c r="FD15" s="103"/>
      <c r="FE15" s="100"/>
      <c r="FF15" s="100"/>
      <c r="FG15" s="100"/>
      <c r="FH15" s="100"/>
      <c r="FI15" s="101" t="s">
        <v>183</v>
      </c>
      <c r="FJ15" s="103"/>
      <c r="FK15" s="103"/>
      <c r="FL15" s="103"/>
      <c r="FM15" s="103"/>
      <c r="FN15" s="103"/>
      <c r="FO15" s="100"/>
      <c r="FP15" s="100"/>
      <c r="FQ15" s="100"/>
      <c r="FR15" s="100"/>
      <c r="FS15" s="101" t="s">
        <v>183</v>
      </c>
      <c r="FT15" s="103"/>
      <c r="FU15" s="103"/>
      <c r="FV15" s="103"/>
      <c r="FW15" s="103"/>
      <c r="FX15" s="103"/>
      <c r="FY15" s="100"/>
      <c r="FZ15" s="100"/>
      <c r="GA15" s="100"/>
      <c r="GB15" s="100"/>
      <c r="GC15" s="101" t="s">
        <v>183</v>
      </c>
      <c r="GD15" s="103"/>
      <c r="GE15" s="103"/>
      <c r="GF15" s="103"/>
      <c r="GG15" s="103"/>
      <c r="GH15" s="103"/>
      <c r="GI15" s="100"/>
      <c r="GJ15" s="100"/>
      <c r="GK15" s="100"/>
      <c r="GL15" s="100"/>
      <c r="GM15" s="101" t="s">
        <v>183</v>
      </c>
      <c r="GN15" s="103"/>
      <c r="GO15" s="103"/>
      <c r="GP15" s="103"/>
      <c r="GQ15" s="103"/>
      <c r="GR15" s="103"/>
      <c r="GS15" s="100"/>
      <c r="GT15" s="100"/>
      <c r="GU15" s="100"/>
      <c r="GV15" s="100"/>
      <c r="GW15" s="100"/>
      <c r="GX15" s="101" t="s">
        <v>183</v>
      </c>
      <c r="GY15" s="103"/>
      <c r="GZ15" s="103"/>
      <c r="HA15" s="103"/>
      <c r="HB15" s="103"/>
      <c r="HC15" s="103"/>
      <c r="HD15" s="100"/>
      <c r="HE15" s="100"/>
      <c r="HF15" s="100"/>
      <c r="HG15" s="100"/>
      <c r="HH15" s="101" t="s">
        <v>183</v>
      </c>
      <c r="HI15" s="103"/>
      <c r="HJ15" s="103"/>
      <c r="HK15" s="103"/>
      <c r="HL15" s="103"/>
      <c r="HM15" s="103"/>
      <c r="HN15" s="100"/>
      <c r="HO15" s="100"/>
      <c r="HP15" s="100"/>
      <c r="HQ15" s="100"/>
      <c r="HR15" s="101" t="s">
        <v>183</v>
      </c>
      <c r="HS15" s="103"/>
      <c r="HT15" s="103"/>
      <c r="HU15" s="103"/>
      <c r="HV15" s="103"/>
      <c r="HW15" s="103"/>
      <c r="HX15" s="100"/>
      <c r="HY15" s="100"/>
      <c r="HZ15" s="100"/>
      <c r="IA15" s="100"/>
      <c r="IB15" s="101" t="s">
        <v>183</v>
      </c>
      <c r="IC15" s="103"/>
      <c r="ID15" s="103"/>
      <c r="IE15" s="103"/>
      <c r="IF15" s="103"/>
      <c r="IG15" s="103"/>
      <c r="IH15" s="100"/>
      <c r="II15" s="100"/>
      <c r="IJ15" s="100"/>
      <c r="IK15" s="100"/>
      <c r="IL15" s="101" t="s">
        <v>183</v>
      </c>
      <c r="IM15" s="103"/>
      <c r="IN15" s="103"/>
      <c r="IO15" s="103"/>
      <c r="IP15" s="103"/>
      <c r="IQ15" s="103"/>
      <c r="IR15" s="100"/>
      <c r="IS15" s="100"/>
      <c r="IT15" s="100"/>
      <c r="IU15" s="100"/>
      <c r="IV15" s="100"/>
      <c r="IW15" s="101" t="s">
        <v>183</v>
      </c>
      <c r="IX15" s="103"/>
      <c r="IY15" s="103"/>
      <c r="IZ15" s="103"/>
      <c r="JA15" s="103"/>
      <c r="JB15" s="103"/>
      <c r="JC15" s="100"/>
      <c r="JD15" s="100"/>
      <c r="JE15" s="100"/>
      <c r="JF15" s="100"/>
      <c r="JG15" s="101" t="s">
        <v>183</v>
      </c>
      <c r="JH15" s="103"/>
      <c r="JI15" s="103"/>
      <c r="JJ15" s="103"/>
      <c r="JK15" s="103"/>
      <c r="JL15" s="103"/>
      <c r="JM15" s="100"/>
      <c r="JN15" s="100"/>
      <c r="JO15" s="100"/>
      <c r="JP15" s="100"/>
      <c r="JQ15" s="101" t="s">
        <v>183</v>
      </c>
      <c r="JR15" s="103"/>
      <c r="JS15" s="103"/>
      <c r="JT15" s="103"/>
      <c r="JU15" s="103"/>
      <c r="JV15" s="103"/>
      <c r="JW15" s="100"/>
      <c r="JX15" s="100"/>
      <c r="JY15" s="100"/>
      <c r="JZ15" s="100"/>
      <c r="KA15" s="101" t="s">
        <v>183</v>
      </c>
      <c r="KB15" s="103"/>
      <c r="KC15" s="103"/>
      <c r="KD15" s="103"/>
      <c r="KE15" s="103"/>
      <c r="KF15" s="103"/>
      <c r="KG15" s="100"/>
      <c r="KH15" s="100"/>
      <c r="KI15" s="100"/>
      <c r="KJ15" s="100"/>
      <c r="KK15" s="101" t="s">
        <v>183</v>
      </c>
      <c r="KL15" s="103"/>
      <c r="KM15" s="103"/>
      <c r="KN15" s="103"/>
      <c r="KO15" s="103"/>
      <c r="KP15" s="103"/>
      <c r="KQ15" s="100"/>
      <c r="KR15" s="100"/>
      <c r="KS15" s="100"/>
      <c r="KT15" s="100"/>
      <c r="KU15" s="100"/>
      <c r="KV15" s="101" t="s">
        <v>183</v>
      </c>
      <c r="KW15" s="103"/>
      <c r="KX15" s="103"/>
      <c r="KY15" s="103"/>
      <c r="KZ15" s="103"/>
      <c r="LA15" s="103"/>
      <c r="LB15" s="100"/>
      <c r="LC15" s="100"/>
      <c r="LD15" s="100"/>
      <c r="LE15" s="100"/>
      <c r="LF15" s="101" t="s">
        <v>183</v>
      </c>
      <c r="LG15" s="103"/>
      <c r="LH15" s="103"/>
      <c r="LI15" s="103"/>
      <c r="LJ15" s="103"/>
      <c r="LK15" s="103"/>
      <c r="LL15" s="100"/>
      <c r="LM15" s="100"/>
      <c r="LN15" s="100"/>
      <c r="LO15" s="100"/>
      <c r="LP15" s="101" t="s">
        <v>183</v>
      </c>
      <c r="LQ15" s="103"/>
      <c r="LR15" s="103"/>
      <c r="LS15" s="103"/>
      <c r="LT15" s="103"/>
      <c r="LU15" s="103"/>
      <c r="LV15" s="100"/>
      <c r="LW15" s="100"/>
      <c r="LX15" s="100"/>
      <c r="LY15" s="100"/>
      <c r="LZ15" s="101" t="s">
        <v>183</v>
      </c>
      <c r="MA15" s="103"/>
      <c r="MB15" s="103"/>
      <c r="MC15" s="103"/>
      <c r="MD15" s="103"/>
      <c r="ME15" s="103"/>
      <c r="MF15" s="100"/>
      <c r="MG15" s="100"/>
      <c r="MH15" s="100"/>
      <c r="MI15" s="100"/>
      <c r="MJ15" s="101" t="s">
        <v>183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184</v>
      </c>
      <c r="C16" s="196"/>
      <c r="D16" s="100"/>
      <c r="E16" s="97">
        <f>E15+1</f>
        <v>2</v>
      </c>
      <c r="F16" s="196" t="s">
        <v>185</v>
      </c>
      <c r="G16" s="196"/>
      <c r="H16" s="102" t="s">
        <v>186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187</v>
      </c>
      <c r="C17" s="196"/>
      <c r="D17" s="100"/>
      <c r="E17" s="97">
        <f t="shared" ref="E17" si="8">E16+1</f>
        <v>3</v>
      </c>
      <c r="F17" s="196" t="s">
        <v>188</v>
      </c>
      <c r="G17" s="196"/>
      <c r="H17" s="102" t="s">
        <v>189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190</v>
      </c>
      <c r="AY17" s="106">
        <f>IF(AY7="-",NA(),AY7)</f>
        <v>120.4</v>
      </c>
      <c r="AZ17" s="106">
        <f t="shared" ref="AZ17:BC17" si="9">IF(AZ7="-",NA(),AZ7)</f>
        <v>112</v>
      </c>
      <c r="BA17" s="106">
        <f t="shared" si="9"/>
        <v>120</v>
      </c>
      <c r="BB17" s="106">
        <f t="shared" si="9"/>
        <v>124.4</v>
      </c>
      <c r="BC17" s="106">
        <f t="shared" si="9"/>
        <v>120.8</v>
      </c>
      <c r="BD17" s="100"/>
      <c r="BE17" s="100"/>
      <c r="BF17" s="100"/>
      <c r="BG17" s="100"/>
      <c r="BH17" s="100"/>
      <c r="BI17" s="105" t="s">
        <v>190</v>
      </c>
      <c r="BJ17" s="106">
        <f>IF(BJ7="-",NA(),BJ7)</f>
        <v>117.9</v>
      </c>
      <c r="BK17" s="106">
        <f t="shared" ref="BK17:BN17" si="10">IF(BK7="-",NA(),BK7)</f>
        <v>110.8</v>
      </c>
      <c r="BL17" s="106">
        <f t="shared" si="10"/>
        <v>118.3</v>
      </c>
      <c r="BM17" s="106">
        <f t="shared" si="10"/>
        <v>123.5</v>
      </c>
      <c r="BN17" s="106">
        <f t="shared" si="10"/>
        <v>120.1</v>
      </c>
      <c r="BO17" s="100"/>
      <c r="BP17" s="100"/>
      <c r="BQ17" s="100"/>
      <c r="BR17" s="100"/>
      <c r="BS17" s="100"/>
      <c r="BT17" s="105" t="s">
        <v>190</v>
      </c>
      <c r="BU17" s="106">
        <f>IF(BU7="-",NA(),BU7)</f>
        <v>2099.9</v>
      </c>
      <c r="BV17" s="106">
        <f t="shared" ref="BV17:BY17" si="11">IF(BV7="-",NA(),BV7)</f>
        <v>494.4</v>
      </c>
      <c r="BW17" s="106">
        <f t="shared" si="11"/>
        <v>1159.2</v>
      </c>
      <c r="BX17" s="106">
        <f t="shared" si="11"/>
        <v>1888.4</v>
      </c>
      <c r="BY17" s="106">
        <f t="shared" si="11"/>
        <v>1520.1</v>
      </c>
      <c r="BZ17" s="100"/>
      <c r="CA17" s="100"/>
      <c r="CB17" s="100"/>
      <c r="CC17" s="100"/>
      <c r="CD17" s="100"/>
      <c r="CE17" s="105" t="s">
        <v>190</v>
      </c>
      <c r="CF17" s="106">
        <f>IF(CF7="-",NA(),CF7)</f>
        <v>7140.3</v>
      </c>
      <c r="CG17" s="106">
        <f t="shared" ref="CG17:CJ17" si="12">IF(CG7="-",NA(),CG7)</f>
        <v>8647.2000000000007</v>
      </c>
      <c r="CH17" s="106">
        <f t="shared" si="12"/>
        <v>6601.4</v>
      </c>
      <c r="CI17" s="106">
        <f t="shared" si="12"/>
        <v>6803.5</v>
      </c>
      <c r="CJ17" s="106">
        <f t="shared" si="12"/>
        <v>7798.5</v>
      </c>
      <c r="CK17" s="100"/>
      <c r="CL17" s="100"/>
      <c r="CM17" s="100"/>
      <c r="CN17" s="100"/>
      <c r="CO17" s="105" t="s">
        <v>190</v>
      </c>
      <c r="CP17" s="107">
        <f>IF(CP7="-",NA(),CP7)</f>
        <v>1037140</v>
      </c>
      <c r="CQ17" s="107">
        <f t="shared" ref="CQ17:CT17" si="13">IF(CQ7="-",NA(),CQ7)</f>
        <v>913607</v>
      </c>
      <c r="CR17" s="107">
        <f t="shared" si="13"/>
        <v>1088522</v>
      </c>
      <c r="CS17" s="107">
        <f t="shared" si="13"/>
        <v>1268651</v>
      </c>
      <c r="CT17" s="107">
        <f t="shared" si="13"/>
        <v>1173569</v>
      </c>
      <c r="CU17" s="100"/>
      <c r="CV17" s="100"/>
      <c r="CW17" s="100"/>
      <c r="CX17" s="100"/>
      <c r="CY17" s="100"/>
      <c r="CZ17" s="105" t="s">
        <v>190</v>
      </c>
      <c r="DA17" s="106">
        <f>IF(DA7="-",NA(),DA7)</f>
        <v>38</v>
      </c>
      <c r="DB17" s="106">
        <f t="shared" ref="DB17:DE17" si="14">IF(DB7="-",NA(),DB7)</f>
        <v>42.7</v>
      </c>
      <c r="DC17" s="106">
        <f t="shared" si="14"/>
        <v>47.6</v>
      </c>
      <c r="DD17" s="106">
        <f t="shared" si="14"/>
        <v>46.3</v>
      </c>
      <c r="DE17" s="106">
        <f t="shared" si="14"/>
        <v>40.799999999999997</v>
      </c>
      <c r="DF17" s="100"/>
      <c r="DG17" s="100"/>
      <c r="DH17" s="100"/>
      <c r="DI17" s="100"/>
      <c r="DJ17" s="105" t="s">
        <v>191</v>
      </c>
      <c r="DK17" s="106">
        <f>IF(DK7="-",NA(),DK7)</f>
        <v>8.5</v>
      </c>
      <c r="DL17" s="106">
        <f t="shared" ref="DL17:DO17" si="15">IF(DL7="-",NA(),DL7)</f>
        <v>37.700000000000003</v>
      </c>
      <c r="DM17" s="106">
        <f t="shared" si="15"/>
        <v>16.3</v>
      </c>
      <c r="DN17" s="106">
        <f t="shared" si="15"/>
        <v>16.2</v>
      </c>
      <c r="DO17" s="106">
        <f t="shared" si="15"/>
        <v>14.6</v>
      </c>
      <c r="DP17" s="100"/>
      <c r="DQ17" s="100"/>
      <c r="DR17" s="100"/>
      <c r="DS17" s="100"/>
      <c r="DT17" s="105" t="s">
        <v>190</v>
      </c>
      <c r="DU17" s="106">
        <f>IF(DU7="-",NA(),DU7)</f>
        <v>0</v>
      </c>
      <c r="DV17" s="106">
        <f t="shared" ref="DV17:DY17" si="16">IF(DV7="-",NA(),DV7)</f>
        <v>0</v>
      </c>
      <c r="DW17" s="106">
        <f t="shared" si="16"/>
        <v>0</v>
      </c>
      <c r="DX17" s="106">
        <f t="shared" si="16"/>
        <v>0</v>
      </c>
      <c r="DY17" s="106">
        <f t="shared" si="16"/>
        <v>0</v>
      </c>
      <c r="DZ17" s="100"/>
      <c r="EA17" s="100"/>
      <c r="EB17" s="100"/>
      <c r="EC17" s="100"/>
      <c r="ED17" s="105" t="s">
        <v>190</v>
      </c>
      <c r="EE17" s="106">
        <f>IF(EE7="-",NA(),EE7)</f>
        <v>61.8</v>
      </c>
      <c r="EF17" s="106">
        <f t="shared" ref="EF17:EI17" si="17">IF(EF7="-",NA(),EF7)</f>
        <v>62.5</v>
      </c>
      <c r="EG17" s="106">
        <f t="shared" si="17"/>
        <v>61.1</v>
      </c>
      <c r="EH17" s="106">
        <f t="shared" si="17"/>
        <v>61.8</v>
      </c>
      <c r="EI17" s="106">
        <f t="shared" si="17"/>
        <v>61.3</v>
      </c>
      <c r="EJ17" s="100"/>
      <c r="EK17" s="100"/>
      <c r="EL17" s="100"/>
      <c r="EM17" s="100"/>
      <c r="EN17" s="105" t="s">
        <v>190</v>
      </c>
      <c r="EO17" s="106">
        <f>IF(EO7="-",NA(),EO7)</f>
        <v>5.3</v>
      </c>
      <c r="EP17" s="106">
        <f t="shared" ref="EP17:ES17" si="18">IF(EP7="-",NA(),EP7)</f>
        <v>8.1</v>
      </c>
      <c r="EQ17" s="106">
        <f t="shared" si="18"/>
        <v>7.7</v>
      </c>
      <c r="ER17" s="106">
        <f t="shared" si="18"/>
        <v>7.3</v>
      </c>
      <c r="ES17" s="106">
        <f t="shared" si="18"/>
        <v>7.8</v>
      </c>
      <c r="ET17" s="100"/>
      <c r="EU17" s="100"/>
      <c r="EV17" s="100"/>
      <c r="EW17" s="100"/>
      <c r="EX17" s="100"/>
      <c r="EY17" s="105" t="s">
        <v>190</v>
      </c>
      <c r="EZ17" s="106">
        <f>IF(EZ7="-",NA(),EZ7)</f>
        <v>39.299999999999997</v>
      </c>
      <c r="FA17" s="106">
        <f t="shared" ref="FA17:FD17" si="19">IF(FA7="-",NA(),FA7)</f>
        <v>43.9</v>
      </c>
      <c r="FB17" s="106">
        <f t="shared" si="19"/>
        <v>49.1</v>
      </c>
      <c r="FC17" s="106">
        <f t="shared" si="19"/>
        <v>47.7</v>
      </c>
      <c r="FD17" s="106">
        <f t="shared" si="19"/>
        <v>41.9</v>
      </c>
      <c r="FE17" s="100"/>
      <c r="FF17" s="100"/>
      <c r="FG17" s="100"/>
      <c r="FH17" s="100"/>
      <c r="FI17" s="105" t="s">
        <v>190</v>
      </c>
      <c r="FJ17" s="106">
        <f>IF(FJ7="-",NA(),FJ7)</f>
        <v>7.9</v>
      </c>
      <c r="FK17" s="106">
        <f t="shared" ref="FK17:FN17" si="20">IF(FK7="-",NA(),FK7)</f>
        <v>39.1</v>
      </c>
      <c r="FL17" s="106">
        <f t="shared" si="20"/>
        <v>16.8</v>
      </c>
      <c r="FM17" s="106">
        <f t="shared" si="20"/>
        <v>16</v>
      </c>
      <c r="FN17" s="106">
        <f t="shared" si="20"/>
        <v>14.8</v>
      </c>
      <c r="FO17" s="100"/>
      <c r="FP17" s="100"/>
      <c r="FQ17" s="100"/>
      <c r="FR17" s="100"/>
      <c r="FS17" s="105" t="s">
        <v>191</v>
      </c>
      <c r="FT17" s="106">
        <f>IF(FT7="-",NA(),FT7)</f>
        <v>0</v>
      </c>
      <c r="FU17" s="106">
        <f t="shared" ref="FU17:FX17" si="21">IF(FU7="-",NA(),FU7)</f>
        <v>0</v>
      </c>
      <c r="FV17" s="106">
        <f t="shared" si="21"/>
        <v>0</v>
      </c>
      <c r="FW17" s="106">
        <f t="shared" si="21"/>
        <v>0</v>
      </c>
      <c r="FX17" s="106">
        <f t="shared" si="21"/>
        <v>0</v>
      </c>
      <c r="FY17" s="100"/>
      <c r="FZ17" s="100"/>
      <c r="GA17" s="100"/>
      <c r="GB17" s="100"/>
      <c r="GC17" s="105" t="s">
        <v>190</v>
      </c>
      <c r="GD17" s="106">
        <f>IF(GD7="-",NA(),GD7)</f>
        <v>64.8</v>
      </c>
      <c r="GE17" s="106">
        <f t="shared" ref="GE17:GH17" si="22">IF(GE7="-",NA(),GE7)</f>
        <v>65.2</v>
      </c>
      <c r="GF17" s="106">
        <f t="shared" si="22"/>
        <v>63.5</v>
      </c>
      <c r="GG17" s="106">
        <f t="shared" si="22"/>
        <v>64</v>
      </c>
      <c r="GH17" s="106">
        <f t="shared" si="22"/>
        <v>63.1</v>
      </c>
      <c r="GI17" s="100"/>
      <c r="GJ17" s="100"/>
      <c r="GK17" s="100"/>
      <c r="GL17" s="100"/>
      <c r="GM17" s="105" t="s">
        <v>190</v>
      </c>
      <c r="GN17" s="106">
        <f>IF(GN7="-",NA(),GN7)</f>
        <v>0</v>
      </c>
      <c r="GO17" s="106">
        <f t="shared" ref="GO17:GR17" si="23">IF(GO7="-",NA(),GO7)</f>
        <v>0</v>
      </c>
      <c r="GP17" s="106">
        <f t="shared" si="23"/>
        <v>0</v>
      </c>
      <c r="GQ17" s="106">
        <f t="shared" si="23"/>
        <v>0</v>
      </c>
      <c r="GR17" s="106">
        <f t="shared" si="23"/>
        <v>0</v>
      </c>
      <c r="GS17" s="100"/>
      <c r="GT17" s="100"/>
      <c r="GU17" s="100"/>
      <c r="GV17" s="100"/>
      <c r="GW17" s="100"/>
      <c r="GX17" s="105" t="s">
        <v>190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190</v>
      </c>
      <c r="KW17" s="106">
        <f>IF(KW7="-",NA(),KW7)</f>
        <v>10.6</v>
      </c>
      <c r="KX17" s="106">
        <f t="shared" ref="KX17:LA17" si="34">IF(KX7="-",NA(),KX7)</f>
        <v>16.3</v>
      </c>
      <c r="KY17" s="106">
        <f t="shared" si="34"/>
        <v>15.8</v>
      </c>
      <c r="KZ17" s="106">
        <f t="shared" si="34"/>
        <v>16</v>
      </c>
      <c r="LA17" s="106">
        <f t="shared" si="34"/>
        <v>16.7</v>
      </c>
      <c r="LB17" s="100"/>
      <c r="LC17" s="100"/>
      <c r="LD17" s="100"/>
      <c r="LE17" s="100"/>
      <c r="LF17" s="105" t="s">
        <v>190</v>
      </c>
      <c r="LG17" s="106">
        <f>IF(LG7="-",NA(),LG7)</f>
        <v>16.100000000000001</v>
      </c>
      <c r="LH17" s="106">
        <f t="shared" ref="LH17:LK17" si="35">IF(LH7="-",NA(),LH7)</f>
        <v>13</v>
      </c>
      <c r="LI17" s="106">
        <f t="shared" si="35"/>
        <v>11.5</v>
      </c>
      <c r="LJ17" s="106">
        <f t="shared" si="35"/>
        <v>17.899999999999999</v>
      </c>
      <c r="LK17" s="106">
        <f t="shared" si="35"/>
        <v>12.7</v>
      </c>
      <c r="LL17" s="100"/>
      <c r="LM17" s="100"/>
      <c r="LN17" s="100"/>
      <c r="LO17" s="100"/>
      <c r="LP17" s="105" t="s">
        <v>190</v>
      </c>
      <c r="LQ17" s="106">
        <f>IF(LQ7="-",NA(),LQ7)</f>
        <v>0</v>
      </c>
      <c r="LR17" s="106">
        <f t="shared" ref="LR17:LU17" si="36">IF(LR7="-",NA(),LR7)</f>
        <v>0</v>
      </c>
      <c r="LS17" s="106">
        <f t="shared" si="36"/>
        <v>0</v>
      </c>
      <c r="LT17" s="106">
        <f t="shared" si="36"/>
        <v>0</v>
      </c>
      <c r="LU17" s="106">
        <f t="shared" si="36"/>
        <v>0</v>
      </c>
      <c r="LV17" s="100"/>
      <c r="LW17" s="100"/>
      <c r="LX17" s="100"/>
      <c r="LY17" s="100"/>
      <c r="LZ17" s="105" t="s">
        <v>190</v>
      </c>
      <c r="MA17" s="106">
        <f>IF(MA7="-",NA(),MA7)</f>
        <v>3.9</v>
      </c>
      <c r="MB17" s="106">
        <f t="shared" ref="MB17:ME17" si="37">IF(MB7="-",NA(),MB7)</f>
        <v>9.1</v>
      </c>
      <c r="MC17" s="106">
        <f t="shared" si="37"/>
        <v>14.3</v>
      </c>
      <c r="MD17" s="106">
        <f t="shared" si="37"/>
        <v>19.5</v>
      </c>
      <c r="ME17" s="106">
        <f t="shared" si="37"/>
        <v>24.7</v>
      </c>
      <c r="MF17" s="100"/>
      <c r="MG17" s="100"/>
      <c r="MH17" s="100"/>
      <c r="MI17" s="100"/>
      <c r="MJ17" s="105" t="s">
        <v>190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193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194</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194</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194</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194</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194</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194</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194</v>
      </c>
      <c r="DK18" s="106">
        <f>IF(DP7="-",NA(),DP7)</f>
        <v>22.1</v>
      </c>
      <c r="DL18" s="106">
        <f t="shared" ref="DL18:DO18" si="45">IF(DQ7="-",NA(),DQ7)</f>
        <v>21.1</v>
      </c>
      <c r="DM18" s="106">
        <f t="shared" si="45"/>
        <v>20</v>
      </c>
      <c r="DN18" s="106">
        <f t="shared" si="45"/>
        <v>18.2</v>
      </c>
      <c r="DO18" s="106">
        <f t="shared" si="45"/>
        <v>20.9</v>
      </c>
      <c r="DP18" s="100"/>
      <c r="DQ18" s="100"/>
      <c r="DR18" s="100"/>
      <c r="DS18" s="100"/>
      <c r="DT18" s="105" t="s">
        <v>195</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194</v>
      </c>
      <c r="EE18" s="106">
        <f>IF(EJ7="-",NA(),EJ7)</f>
        <v>57.7</v>
      </c>
      <c r="EF18" s="106">
        <f t="shared" ref="EF18:EI18" si="47">IF(EK7="-",NA(),EK7)</f>
        <v>59.8</v>
      </c>
      <c r="EG18" s="106">
        <f t="shared" si="47"/>
        <v>59.6</v>
      </c>
      <c r="EH18" s="106">
        <f t="shared" si="47"/>
        <v>60.3</v>
      </c>
      <c r="EI18" s="106">
        <f t="shared" si="47"/>
        <v>60.2</v>
      </c>
      <c r="EJ18" s="100"/>
      <c r="EK18" s="100"/>
      <c r="EL18" s="100"/>
      <c r="EM18" s="100"/>
      <c r="EN18" s="105" t="s">
        <v>194</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194</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194</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196</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194</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194</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194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194</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194</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194</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194</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194</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197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177</v>
      </c>
      <c r="AY19" s="106">
        <f>$BI$7</f>
        <v>100</v>
      </c>
      <c r="AZ19" s="106">
        <f t="shared" ref="AZ19:BC19" si="49">$BI$7</f>
        <v>100</v>
      </c>
      <c r="BA19" s="106">
        <f t="shared" si="49"/>
        <v>100</v>
      </c>
      <c r="BB19" s="106">
        <f t="shared" si="49"/>
        <v>100</v>
      </c>
      <c r="BC19" s="106">
        <f t="shared" si="49"/>
        <v>100</v>
      </c>
      <c r="BD19" s="100"/>
      <c r="BE19" s="100"/>
      <c r="BF19" s="100"/>
      <c r="BG19" s="100"/>
      <c r="BH19" s="100"/>
      <c r="BI19" s="108" t="s">
        <v>177</v>
      </c>
      <c r="BJ19" s="106">
        <f>$BT$7</f>
        <v>100</v>
      </c>
      <c r="BK19" s="106">
        <f>$BT$7</f>
        <v>100</v>
      </c>
      <c r="BL19" s="106">
        <f>$BT$7</f>
        <v>100</v>
      </c>
      <c r="BM19" s="106">
        <f>$BT$7</f>
        <v>100</v>
      </c>
      <c r="BN19" s="106">
        <f>$BT$7</f>
        <v>100</v>
      </c>
      <c r="BO19" s="100"/>
      <c r="BP19" s="100"/>
      <c r="BQ19" s="100"/>
      <c r="BR19" s="100"/>
      <c r="BS19" s="100"/>
      <c r="BT19" s="108" t="s">
        <v>177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198</v>
      </c>
      <c r="C20" s="196"/>
      <c r="D20" s="100"/>
    </row>
    <row r="21" spans="1:374">
      <c r="A21" s="97">
        <f t="shared" si="7"/>
        <v>7</v>
      </c>
      <c r="B21" s="196" t="s">
        <v>199</v>
      </c>
      <c r="C21" s="196"/>
      <c r="D21" s="100"/>
    </row>
    <row r="22" spans="1:374">
      <c r="A22" s="97">
        <f t="shared" si="7"/>
        <v>8</v>
      </c>
      <c r="B22" s="196" t="s">
        <v>200</v>
      </c>
      <c r="C22" s="196"/>
      <c r="D22" s="100"/>
      <c r="E22" s="198" t="s">
        <v>201</v>
      </c>
      <c r="F22" s="199"/>
      <c r="G22" s="199"/>
      <c r="H22" s="199"/>
      <c r="I22" s="200"/>
    </row>
    <row r="23" spans="1:374">
      <c r="A23" s="97">
        <f t="shared" si="7"/>
        <v>9</v>
      </c>
      <c r="B23" s="196" t="s">
        <v>202</v>
      </c>
      <c r="C23" s="196"/>
      <c r="D23" s="100"/>
      <c r="E23" s="201"/>
      <c r="F23" s="202"/>
      <c r="G23" s="202"/>
      <c r="H23" s="202"/>
      <c r="I23" s="203"/>
    </row>
    <row r="24" spans="1:374">
      <c r="A24" s="97">
        <f t="shared" si="7"/>
        <v>10</v>
      </c>
      <c r="B24" s="196" t="s">
        <v>203</v>
      </c>
      <c r="C24" s="196"/>
      <c r="D24" s="100"/>
      <c r="E24" s="201"/>
      <c r="F24" s="202"/>
      <c r="G24" s="202"/>
      <c r="H24" s="202"/>
      <c r="I24" s="203"/>
    </row>
    <row r="25" spans="1:374">
      <c r="A25" s="97">
        <f t="shared" si="7"/>
        <v>11</v>
      </c>
      <c r="B25" s="196" t="s">
        <v>204</v>
      </c>
      <c r="C25" s="196"/>
      <c r="D25" s="100"/>
      <c r="E25" s="201"/>
      <c r="F25" s="202"/>
      <c r="G25" s="202"/>
      <c r="H25" s="202"/>
      <c r="I25" s="203"/>
    </row>
    <row r="26" spans="1:374">
      <c r="A26" s="97">
        <f t="shared" si="7"/>
        <v>12</v>
      </c>
      <c r="B26" s="196" t="s">
        <v>205</v>
      </c>
      <c r="C26" s="196"/>
      <c r="D26" s="100"/>
      <c r="E26" s="201"/>
      <c r="F26" s="202"/>
      <c r="G26" s="202"/>
      <c r="H26" s="202"/>
      <c r="I26" s="203"/>
    </row>
    <row r="27" spans="1:374">
      <c r="A27" s="97">
        <f t="shared" si="7"/>
        <v>13</v>
      </c>
      <c r="B27" s="196" t="s">
        <v>206</v>
      </c>
      <c r="C27" s="196"/>
      <c r="D27" s="100"/>
      <c r="E27" s="201"/>
      <c r="F27" s="202"/>
      <c r="G27" s="202"/>
      <c r="H27" s="202"/>
      <c r="I27" s="203"/>
    </row>
    <row r="28" spans="1:374">
      <c r="A28" s="97">
        <f t="shared" si="7"/>
        <v>14</v>
      </c>
      <c r="B28" s="196" t="s">
        <v>207</v>
      </c>
      <c r="C28" s="196"/>
      <c r="D28" s="100"/>
      <c r="E28" s="201"/>
      <c r="F28" s="202"/>
      <c r="G28" s="202"/>
      <c r="H28" s="202"/>
      <c r="I28" s="203"/>
    </row>
    <row r="29" spans="1:374">
      <c r="A29" s="97">
        <f t="shared" si="7"/>
        <v>15</v>
      </c>
      <c r="B29" s="196" t="s">
        <v>208</v>
      </c>
      <c r="C29" s="196"/>
      <c r="D29" s="100"/>
      <c r="E29" s="201"/>
      <c r="F29" s="202"/>
      <c r="G29" s="202"/>
      <c r="H29" s="202"/>
      <c r="I29" s="203"/>
    </row>
    <row r="30" spans="1:374">
      <c r="A30" s="97">
        <f t="shared" si="7"/>
        <v>16</v>
      </c>
      <c r="B30" s="196" t="s">
        <v>209</v>
      </c>
      <c r="C30" s="196"/>
      <c r="D30" s="100"/>
      <c r="E30" s="201"/>
      <c r="F30" s="202"/>
      <c r="G30" s="202"/>
      <c r="H30" s="202"/>
      <c r="I30" s="203"/>
    </row>
    <row r="31" spans="1:374">
      <c r="A31" s="97">
        <f t="shared" si="7"/>
        <v>17</v>
      </c>
      <c r="B31" s="196" t="s">
        <v>210</v>
      </c>
      <c r="C31" s="196"/>
      <c r="D31" s="100"/>
      <c r="E31" s="201"/>
      <c r="F31" s="202"/>
      <c r="G31" s="202"/>
      <c r="H31" s="202"/>
      <c r="I31" s="203"/>
    </row>
    <row r="32" spans="1:374">
      <c r="A32" s="97">
        <f t="shared" si="7"/>
        <v>18</v>
      </c>
      <c r="B32" s="196" t="s">
        <v>211</v>
      </c>
      <c r="C32" s="196"/>
      <c r="D32" s="100"/>
      <c r="E32" s="201"/>
      <c r="F32" s="202"/>
      <c r="G32" s="202"/>
      <c r="H32" s="202"/>
      <c r="I32" s="203"/>
    </row>
    <row r="33" spans="1:9">
      <c r="A33" s="97">
        <f t="shared" si="7"/>
        <v>19</v>
      </c>
      <c r="B33" s="196" t="s">
        <v>212</v>
      </c>
      <c r="C33" s="196"/>
      <c r="D33" s="100"/>
      <c r="E33" s="201"/>
      <c r="F33" s="202"/>
      <c r="G33" s="202"/>
      <c r="H33" s="202"/>
      <c r="I33" s="203"/>
    </row>
    <row r="34" spans="1:9">
      <c r="A34" s="97">
        <f t="shared" si="7"/>
        <v>20</v>
      </c>
      <c r="B34" s="196" t="s">
        <v>213</v>
      </c>
      <c r="C34" s="196"/>
      <c r="D34" s="100"/>
      <c r="E34" s="201"/>
      <c r="F34" s="202"/>
      <c r="G34" s="202"/>
      <c r="H34" s="202"/>
      <c r="I34" s="203"/>
    </row>
    <row r="35" spans="1:9" ht="25.5" customHeight="1">
      <c r="E35" s="204"/>
      <c r="F35" s="205"/>
      <c r="G35" s="205"/>
      <c r="H35" s="205"/>
      <c r="I35" s="206"/>
    </row>
    <row r="36" spans="1:9">
      <c r="A36" t="s">
        <v>214</v>
      </c>
      <c r="B36" t="s">
        <v>215</v>
      </c>
    </row>
    <row r="37" spans="1:9">
      <c r="A37" t="s">
        <v>216</v>
      </c>
      <c r="B37" t="s">
        <v>217</v>
      </c>
    </row>
    <row r="38" spans="1:9">
      <c r="A38" t="s">
        <v>218</v>
      </c>
      <c r="B38" t="s">
        <v>219</v>
      </c>
    </row>
    <row r="39" spans="1:9">
      <c r="A39" t="s">
        <v>220</v>
      </c>
      <c r="B39" t="s">
        <v>221</v>
      </c>
    </row>
    <row r="40" spans="1:9">
      <c r="A40" t="s">
        <v>222</v>
      </c>
      <c r="B40" t="s">
        <v>223</v>
      </c>
    </row>
    <row r="41" spans="1:9">
      <c r="A41" t="s">
        <v>224</v>
      </c>
      <c r="B41" t="s">
        <v>225</v>
      </c>
    </row>
    <row r="42" spans="1:9">
      <c r="A42" t="s">
        <v>226</v>
      </c>
      <c r="B42" t="s">
        <v>227</v>
      </c>
    </row>
    <row r="43" spans="1:9">
      <c r="A43" t="s">
        <v>228</v>
      </c>
      <c r="B43" t="s">
        <v>229</v>
      </c>
    </row>
    <row r="44" spans="1:9">
      <c r="A44" t="s">
        <v>230</v>
      </c>
      <c r="B44" t="s">
        <v>231</v>
      </c>
    </row>
    <row r="45" spans="1:9">
      <c r="A45" t="s">
        <v>232</v>
      </c>
      <c r="B45" t="s">
        <v>233</v>
      </c>
    </row>
    <row r="46" spans="1:9">
      <c r="A46" t="s">
        <v>234</v>
      </c>
      <c r="B46" t="s">
        <v>235</v>
      </c>
    </row>
    <row r="47" spans="1:9">
      <c r="A47" t="s">
        <v>236</v>
      </c>
      <c r="B47" t="s">
        <v>237</v>
      </c>
    </row>
    <row r="48" spans="1:9">
      <c r="A48" t="s">
        <v>238</v>
      </c>
      <c r="B48" t="s">
        <v>239</v>
      </c>
    </row>
    <row r="49" spans="1:2">
      <c r="A49" t="s">
        <v>240</v>
      </c>
      <c r="B49" t="s">
        <v>241</v>
      </c>
    </row>
    <row r="50" spans="1:2">
      <c r="A50" t="s">
        <v>242</v>
      </c>
      <c r="B50" t="s">
        <v>243</v>
      </c>
    </row>
    <row r="51" spans="1:2">
      <c r="A51" t="s">
        <v>244</v>
      </c>
      <c r="B51" t="s">
        <v>245</v>
      </c>
    </row>
    <row r="52" spans="1:2">
      <c r="A52" t="s">
        <v>246</v>
      </c>
      <c r="B52" t="s">
        <v>247</v>
      </c>
    </row>
    <row r="53" spans="1:2">
      <c r="A53" t="s">
        <v>248</v>
      </c>
      <c r="B53" t="s">
        <v>249</v>
      </c>
    </row>
    <row r="54" spans="1:2">
      <c r="A54" t="s">
        <v>250</v>
      </c>
      <c r="B54" t="s">
        <v>251</v>
      </c>
    </row>
    <row r="55" spans="1:2">
      <c r="A55" t="s">
        <v>252</v>
      </c>
      <c r="B55" t="s">
        <v>253</v>
      </c>
    </row>
    <row r="56" spans="1:2">
      <c r="A56" t="s">
        <v>254</v>
      </c>
      <c r="B56" t="s">
        <v>255</v>
      </c>
    </row>
    <row r="57" spans="1:2">
      <c r="A57" t="s">
        <v>256</v>
      </c>
      <c r="B57" t="s">
        <v>257</v>
      </c>
    </row>
    <row r="58" spans="1:2">
      <c r="A58" t="s">
        <v>258</v>
      </c>
      <c r="B58" t="s">
        <v>259</v>
      </c>
    </row>
    <row r="59" spans="1:2">
      <c r="A59" t="s">
        <v>260</v>
      </c>
      <c r="B59" t="s">
        <v>261</v>
      </c>
    </row>
    <row r="60" spans="1:2">
      <c r="A60" t="s">
        <v>262</v>
      </c>
      <c r="B60" t="s">
        <v>263</v>
      </c>
    </row>
    <row r="61" spans="1:2">
      <c r="A61" t="s">
        <v>264</v>
      </c>
      <c r="B61" t="s">
        <v>265</v>
      </c>
    </row>
    <row r="62" spans="1:2">
      <c r="A62" t="s">
        <v>266</v>
      </c>
      <c r="B62" t="s">
        <v>267</v>
      </c>
    </row>
    <row r="63" spans="1:2">
      <c r="A63" t="s">
        <v>268</v>
      </c>
      <c r="B63" t="s">
        <v>269</v>
      </c>
    </row>
    <row r="64" spans="1:2">
      <c r="A64" t="s">
        <v>270</v>
      </c>
      <c r="B64" t="s">
        <v>271</v>
      </c>
    </row>
    <row r="65" spans="1:2">
      <c r="A65" t="s">
        <v>272</v>
      </c>
      <c r="B65" t="s">
        <v>273</v>
      </c>
    </row>
    <row r="66" spans="1:2">
      <c r="A66" t="s">
        <v>274</v>
      </c>
      <c r="B66" t="s">
        <v>275</v>
      </c>
    </row>
    <row r="67" spans="1:2">
      <c r="A67" t="s">
        <v>276</v>
      </c>
      <c r="B67" t="s">
        <v>275</v>
      </c>
    </row>
    <row r="68" spans="1:2">
      <c r="A68" t="s">
        <v>277</v>
      </c>
      <c r="B68" t="s">
        <v>275</v>
      </c>
    </row>
    <row r="69" spans="1:2">
      <c r="A69" t="s">
        <v>278</v>
      </c>
      <c r="B69" t="s">
        <v>275</v>
      </c>
    </row>
    <row r="70" spans="1:2">
      <c r="A70" t="s">
        <v>279</v>
      </c>
      <c r="B70" t="s">
        <v>275</v>
      </c>
    </row>
    <row r="71" spans="1:2">
      <c r="A71" t="s">
        <v>280</v>
      </c>
      <c r="B71" t="s">
        <v>275</v>
      </c>
    </row>
    <row r="72" spans="1:2">
      <c r="A72" t="s">
        <v>281</v>
      </c>
      <c r="B72" t="s">
        <v>275</v>
      </c>
    </row>
    <row r="73" spans="1:2">
      <c r="A73" t="s">
        <v>282</v>
      </c>
      <c r="B73" t="s">
        <v>275</v>
      </c>
    </row>
    <row r="74" spans="1:2">
      <c r="A74" t="s">
        <v>283</v>
      </c>
      <c r="B74" t="s">
        <v>275</v>
      </c>
    </row>
    <row r="75" spans="1:2">
      <c r="A75" t="s">
        <v>284</v>
      </c>
      <c r="B75" t="s">
        <v>275</v>
      </c>
    </row>
    <row r="76" spans="1:2">
      <c r="A76" t="s">
        <v>285</v>
      </c>
      <c r="B76" t="s">
        <v>275</v>
      </c>
    </row>
    <row r="77" spans="1:2">
      <c r="A77" t="s">
        <v>286</v>
      </c>
      <c r="B77" t="s">
        <v>275</v>
      </c>
    </row>
    <row r="78" spans="1:2">
      <c r="A78" t="s">
        <v>287</v>
      </c>
      <c r="B78" t="s">
        <v>275</v>
      </c>
    </row>
    <row r="79" spans="1:2">
      <c r="A79" t="s">
        <v>288</v>
      </c>
      <c r="B79" t="s">
        <v>275</v>
      </c>
    </row>
    <row r="80" spans="1:2">
      <c r="A80" t="s">
        <v>289</v>
      </c>
      <c r="B80" t="s">
        <v>275</v>
      </c>
    </row>
    <row r="81" spans="1:2">
      <c r="A81" t="s">
        <v>290</v>
      </c>
      <c r="B81" t="s">
        <v>275</v>
      </c>
    </row>
    <row r="82" spans="1:2">
      <c r="A82" t="s">
        <v>291</v>
      </c>
      <c r="B82" t="s">
        <v>275</v>
      </c>
    </row>
    <row r="83" spans="1:2">
      <c r="A83" t="s">
        <v>292</v>
      </c>
      <c r="B83" t="s">
        <v>275</v>
      </c>
    </row>
    <row r="84" spans="1:2">
      <c r="A84" t="s">
        <v>293</v>
      </c>
      <c r="B84" t="s">
        <v>275</v>
      </c>
    </row>
    <row r="85" spans="1:2">
      <c r="A85" t="s">
        <v>294</v>
      </c>
      <c r="B85" t="s">
        <v>275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2019-02-07T01:06:16Z</cp:lastPrinted>
  <dcterms:created xsi:type="dcterms:W3CDTF">2018-12-13T02:07:55Z</dcterms:created>
  <dcterms:modified xsi:type="dcterms:W3CDTF">2019-02-07T01:06:21Z</dcterms:modified>
</cp:coreProperties>
</file>