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6徳島　〇\"/>
    </mc:Choice>
  </mc:AlternateContent>
  <workbookProtection workbookAlgorithmName="SHA-512" workbookHashValue="AAaQEb/4QDlVwrQycvs+oXlgkSZda0ANpN07C7E2GmBAZtZKuGHPEeXv+prmL1WTiHgTy85fbvefIyjPPGNBwg==" workbookSaltValue="XIy7TgC2s7zHXIB9+Eyuf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32" i="4"/>
  <c r="HM78" i="4"/>
  <c r="CS78" i="4"/>
  <c r="BX54" i="4"/>
  <c r="BX32" i="4"/>
  <c r="MN54" i="4"/>
  <c r="C11" i="5"/>
  <c r="D11" i="5"/>
  <c r="E11" i="5"/>
  <c r="B11" i="5"/>
  <c r="KC78" i="4" l="1"/>
  <c r="FH78" i="4"/>
  <c r="DS54" i="4"/>
  <c r="DS32" i="4"/>
  <c r="AN78" i="4"/>
  <c r="AE54" i="4"/>
  <c r="AE32" i="4"/>
  <c r="HG32" i="4"/>
  <c r="KU54" i="4"/>
  <c r="KU32" i="4"/>
  <c r="HG54" i="4"/>
  <c r="KF54" i="4"/>
  <c r="JJ78" i="4"/>
  <c r="GR54" i="4"/>
  <c r="GR32" i="4"/>
  <c r="DD54" i="4"/>
  <c r="DD32" i="4"/>
  <c r="EO78" i="4"/>
  <c r="U78" i="4"/>
  <c r="P54" i="4"/>
  <c r="P32" i="4"/>
  <c r="KF32" i="4"/>
  <c r="LY54" i="4"/>
  <c r="LY32" i="4"/>
  <c r="IK32" i="4"/>
  <c r="LO78" i="4"/>
  <c r="IK54" i="4"/>
  <c r="GT78" i="4"/>
  <c r="EW54" i="4"/>
  <c r="EW32" i="4"/>
  <c r="BZ78" i="4"/>
  <c r="BI54" i="4"/>
  <c r="BI32" i="4"/>
  <c r="BG78" i="4"/>
  <c r="AT54" i="4"/>
  <c r="AT32" i="4"/>
  <c r="LJ54" i="4"/>
  <c r="LJ32" i="4"/>
  <c r="EH32" i="4"/>
  <c r="EH54" i="4"/>
  <c r="KV78" i="4"/>
  <c r="HV54" i="4"/>
  <c r="HV32" i="4"/>
  <c r="GA78"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<sst xmlns="http://schemas.openxmlformats.org/spreadsheetml/2006/main" count="286" uniqueCount="159">
  <si>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</si>
  <si>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</si>
  <si>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</si>
  <si>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</si>
  <si>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</si>
  <si>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</si>
  <si>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</si>
  <si>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</si>
  <si>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</si>
  <si>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</si>
  <si>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</si>
  <si>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</si>
  <si>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</si>
  <si>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</si>
  <si>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</si>
  <si>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</si>
  <si>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</si>
  <si>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</si>
  <si>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</si>
  <si>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</si>
  <si>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</si>
  <si>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</si>
  <si>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</si>
  <si>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</si>
  <si>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</si>
  <si>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</si>
  <si>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</si>
  <si>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</si>
  <si>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</si>
  <si>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</si>
  <si>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</si>
  <si>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</si>
  <si>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</si>
  <si>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</si>
  <si>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</si>
  <si>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</si>
  <si>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</si>
  <si>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</si>
  <si>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</si>
  <si>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</si>
  <si>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</si>
  <si>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</si>
  <si>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</si>
  <si>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</si>
  <si>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</si>
  <si>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</si>
  <si>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</si>
  <si>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</si>
  <si>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</si>
  <si>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</si>
  <si>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</si>
  <si>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</si>
  <si>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</si>
  <si>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</si>
  <si>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</si>
  <si>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</si>
  <si>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</si>
  <si>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</si>
  <si>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</si>
  <si>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</si>
  <si>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</si>
  <si>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</si>
  <si>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</si>
  <si>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</si>
  <si>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</si>
  <si>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</si>
  <si>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</si>
  <si>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</si>
  <si>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</si>
  <si>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</si>
  <si>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</si>
  <si>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</si>
  <si>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</si>
  <si>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</si>
  <si>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</si>
  <si>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</si>
  <si>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</si>
  <si>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</si>
  <si>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</si>
  <si>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</si>
  <si>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</si>
  <si>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</si>
  <si>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</si>
  <si>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</si>
  <si>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</si>
  <si>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</si>
  <si>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</si>
  <si>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</si>
  <si>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</si>
  <si>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</si>
  <si>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</si>
  <si>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</si>
  <si>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</si>
  <si>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</si>
  <si>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</si>
  <si>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</si>
  <si>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</si>
  <si>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</si>
  <si>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</si>
  <si>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</si>
  <si>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</si>
  <si>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</si>
  <si>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</si>
  <si>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</si>
  <si>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</si>
  <si>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</si>
  <si>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</si>
  <si>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</si>
  <si>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</si>
  <si>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</si>
  <si>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</si>
  <si>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</si>
  <si>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</si>
  <si>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</si>
  <si>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</si>
  <si>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</si>
  <si>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</si>
  <si>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</si>
  <si>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</si>
  <si>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</si>
  <si>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</si>
  <si>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</si>
  <si>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</si>
  <si>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</si>
  <si>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</si>
  <si>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</si>
  <si>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</si>
  <si>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</si>
  <si>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</si>
  <si>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</si>
  <si>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</si>
  <si>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</si>
  <si>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</si>
  <si>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</si>
  <si>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</si>
  <si>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</si>
  <si>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三好病院</t>
  </si>
  <si>
    <t>条例全部</t>
  </si>
  <si>
    <t>病院事業</t>
  </si>
  <si>
    <t>一般病院</t>
  </si>
  <si>
    <t>200床以上～300床未満</t>
  </si>
  <si>
    <t>学術・研究機関出身</t>
  </si>
  <si>
    <t>直営</t>
  </si>
  <si>
    <t>対象</t>
  </si>
  <si>
    <t>透 I 訓 ガ</t>
  </si>
  <si>
    <t>救 臨 が 感 へ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</si>
  <si>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</si>
  <si>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</si>
  <si>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</si>
  <si>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</si>
  <si>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</si>
  <si>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</si>
  <si>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</si>
  <si>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</si>
  <si>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</si>
  <si>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当病院の診療圏の大半を占める三好市及び東みよし町は山間部が多く，若年層の流出と少子高齢化，過疎が進行している地域となっており，高齢夫婦世帯，独居老人世帯が大半を占めております。
　当病院は県西部唯一の総合的な病院として地域に密着した役割を果たしており，特に救急医療関係の占める割合が高く，二次救急に加え，三次救急も担っております。</t>
    <rPh sb="1" eb="2">
      <t>トウ</t>
    </rPh>
    <rPh sb="2" eb="4">
      <t>ビョウイン</t>
    </rPh>
    <rPh sb="5" eb="7">
      <t>シンリョウ</t>
    </rPh>
    <rPh sb="7" eb="8">
      <t>ケン</t>
    </rPh>
    <rPh sb="9" eb="11">
      <t>タイハン</t>
    </rPh>
    <rPh sb="12" eb="13">
      <t>シ</t>
    </rPh>
    <rPh sb="15" eb="18">
      <t>ミヨシシ</t>
    </rPh>
    <rPh sb="18" eb="19">
      <t>オヨ</t>
    </rPh>
    <rPh sb="20" eb="21">
      <t>ヒガシ</t>
    </rPh>
    <rPh sb="24" eb="25">
      <t>チョウ</t>
    </rPh>
    <rPh sb="26" eb="29">
      <t>サンカンブ</t>
    </rPh>
    <rPh sb="30" eb="31">
      <t>オオ</t>
    </rPh>
    <rPh sb="33" eb="35">
      <t>ジャクネン</t>
    </rPh>
    <rPh sb="35" eb="36">
      <t>ソウ</t>
    </rPh>
    <rPh sb="37" eb="39">
      <t>リュウシュツ</t>
    </rPh>
    <rPh sb="40" eb="42">
      <t>ショウシ</t>
    </rPh>
    <rPh sb="42" eb="45">
      <t>コウレイカ</t>
    </rPh>
    <rPh sb="46" eb="48">
      <t>カソ</t>
    </rPh>
    <rPh sb="49" eb="51">
      <t>シンコウ</t>
    </rPh>
    <rPh sb="55" eb="57">
      <t>チイキ</t>
    </rPh>
    <rPh sb="64" eb="66">
      <t>コウレイ</t>
    </rPh>
    <rPh sb="66" eb="68">
      <t>フウフ</t>
    </rPh>
    <rPh sb="68" eb="70">
      <t>セタイ</t>
    </rPh>
    <rPh sb="71" eb="73">
      <t>ドッキョ</t>
    </rPh>
    <rPh sb="73" eb="75">
      <t>ロウジン</t>
    </rPh>
    <rPh sb="75" eb="77">
      <t>セタイ</t>
    </rPh>
    <rPh sb="78" eb="80">
      <t>タイハン</t>
    </rPh>
    <rPh sb="81" eb="82">
      <t>シ</t>
    </rPh>
    <rPh sb="91" eb="92">
      <t>トウ</t>
    </rPh>
    <rPh sb="92" eb="94">
      <t>ビョウイン</t>
    </rPh>
    <rPh sb="95" eb="98">
      <t>ケンセイブ</t>
    </rPh>
    <rPh sb="98" eb="100">
      <t>ユイイツ</t>
    </rPh>
    <rPh sb="101" eb="104">
      <t>ソウゴウテキ</t>
    </rPh>
    <rPh sb="105" eb="107">
      <t>ビョウイン</t>
    </rPh>
    <rPh sb="110" eb="112">
      <t>チイキ</t>
    </rPh>
    <rPh sb="113" eb="115">
      <t>ミッチャク</t>
    </rPh>
    <rPh sb="117" eb="119">
      <t>ヤクワリ</t>
    </rPh>
    <rPh sb="120" eb="121">
      <t>ハ</t>
    </rPh>
    <rPh sb="127" eb="128">
      <t>トク</t>
    </rPh>
    <rPh sb="129" eb="131">
      <t>キュウキュウ</t>
    </rPh>
    <rPh sb="131" eb="133">
      <t>イリョウ</t>
    </rPh>
    <rPh sb="133" eb="135">
      <t>カンケイ</t>
    </rPh>
    <rPh sb="136" eb="137">
      <t>シ</t>
    </rPh>
    <rPh sb="139" eb="141">
      <t>ワリアイ</t>
    </rPh>
    <rPh sb="142" eb="143">
      <t>タカ</t>
    </rPh>
    <rPh sb="145" eb="147">
      <t>ニジ</t>
    </rPh>
    <rPh sb="147" eb="149">
      <t>キュウキュウ</t>
    </rPh>
    <rPh sb="150" eb="151">
      <t>クワ</t>
    </rPh>
    <rPh sb="153" eb="155">
      <t>サンジ</t>
    </rPh>
    <rPh sb="155" eb="157">
      <t>キュウキュウ</t>
    </rPh>
    <rPh sb="158" eb="159">
      <t>ニナ</t>
    </rPh>
    <phoneticPr fontId="20"/>
  </si>
  <si>
    <t>　三好病院の経営については，改築に伴う減価償却費の増加等の要因により，近年厳しい状況が続いております。
　今後の経営にあたっては，「四国中央部の拠点」として急性期医療機能の発揮を目指して，適正な平均在院日数の管理と新規入院患者数の増加に取り組むとともに，取得可能な施設基準の積極的取得に努め，収入の拡大を図ってまいります。
　また，後発医薬品の使用拡大や医療器械，医薬品，診療材料の共同購入，業務委託契約の見直しを推進して経費の削減に努めるとともに，施設，医療器械の整備についても投資効果を十分に検討した上で戦略的に整備を行うことで，経営の健全化と効率化を図ってまいります。</t>
    <rPh sb="1" eb="3">
      <t>ミヨシ</t>
    </rPh>
    <rPh sb="3" eb="5">
      <t>ビョウイン</t>
    </rPh>
    <rPh sb="6" eb="8">
      <t>ケイエイ</t>
    </rPh>
    <rPh sb="14" eb="16">
      <t>カイチク</t>
    </rPh>
    <rPh sb="17" eb="18">
      <t>トモナ</t>
    </rPh>
    <rPh sb="19" eb="21">
      <t>ゲンカ</t>
    </rPh>
    <rPh sb="21" eb="23">
      <t>ショウキャク</t>
    </rPh>
    <rPh sb="23" eb="24">
      <t>ヒ</t>
    </rPh>
    <rPh sb="25" eb="27">
      <t>ゾウカ</t>
    </rPh>
    <rPh sb="27" eb="28">
      <t>トウ</t>
    </rPh>
    <rPh sb="29" eb="31">
      <t>ヨウイン</t>
    </rPh>
    <rPh sb="35" eb="37">
      <t>キンネン</t>
    </rPh>
    <rPh sb="37" eb="38">
      <t>キビ</t>
    </rPh>
    <rPh sb="40" eb="42">
      <t>ジョウキョウ</t>
    </rPh>
    <rPh sb="43" eb="44">
      <t>ツヅ</t>
    </rPh>
    <rPh sb="54" eb="56">
      <t>コンゴ</t>
    </rPh>
    <rPh sb="57" eb="59">
      <t>ケイエイ</t>
    </rPh>
    <rPh sb="67" eb="69">
      <t>シコク</t>
    </rPh>
    <rPh sb="69" eb="71">
      <t>チュウオウ</t>
    </rPh>
    <rPh sb="71" eb="72">
      <t>ブ</t>
    </rPh>
    <rPh sb="73" eb="75">
      <t>キョテン</t>
    </rPh>
    <rPh sb="79" eb="82">
      <t>キュウセイキ</t>
    </rPh>
    <rPh sb="82" eb="84">
      <t>イリョウ</t>
    </rPh>
    <rPh sb="84" eb="86">
      <t>キノウ</t>
    </rPh>
    <rPh sb="87" eb="89">
      <t>ハッキ</t>
    </rPh>
    <rPh sb="90" eb="92">
      <t>メザ</t>
    </rPh>
    <rPh sb="95" eb="97">
      <t>テキセイ</t>
    </rPh>
    <rPh sb="98" eb="100">
      <t>ヘイキン</t>
    </rPh>
    <rPh sb="100" eb="102">
      <t>ザイイン</t>
    </rPh>
    <rPh sb="102" eb="104">
      <t>ニッスウ</t>
    </rPh>
    <rPh sb="105" eb="107">
      <t>カンリ</t>
    </rPh>
    <rPh sb="108" eb="110">
      <t>シンキ</t>
    </rPh>
    <rPh sb="110" eb="112">
      <t>ニュウイン</t>
    </rPh>
    <rPh sb="112" eb="115">
      <t>カンジャスウ</t>
    </rPh>
    <rPh sb="116" eb="118">
      <t>ゾウカ</t>
    </rPh>
    <rPh sb="119" eb="120">
      <t>ト</t>
    </rPh>
    <rPh sb="121" eb="122">
      <t>ク</t>
    </rPh>
    <rPh sb="128" eb="130">
      <t>シュトク</t>
    </rPh>
    <rPh sb="130" eb="132">
      <t>カノウ</t>
    </rPh>
    <rPh sb="133" eb="135">
      <t>シセツ</t>
    </rPh>
    <rPh sb="135" eb="137">
      <t>キジュン</t>
    </rPh>
    <rPh sb="138" eb="141">
      <t>セッキョクテキ</t>
    </rPh>
    <rPh sb="141" eb="143">
      <t>シュトク</t>
    </rPh>
    <rPh sb="144" eb="145">
      <t>ツト</t>
    </rPh>
    <rPh sb="147" eb="149">
      <t>シュウニュウ</t>
    </rPh>
    <rPh sb="150" eb="152">
      <t>カクダイ</t>
    </rPh>
    <rPh sb="153" eb="154">
      <t>ハカ</t>
    </rPh>
    <rPh sb="168" eb="170">
      <t>コウハツ</t>
    </rPh>
    <rPh sb="170" eb="173">
      <t>イヤクヒン</t>
    </rPh>
    <rPh sb="174" eb="176">
      <t>シヨウ</t>
    </rPh>
    <rPh sb="176" eb="178">
      <t>カクダイ</t>
    </rPh>
    <rPh sb="179" eb="181">
      <t>イリョウ</t>
    </rPh>
    <rPh sb="181" eb="183">
      <t>キカイ</t>
    </rPh>
    <rPh sb="184" eb="187">
      <t>イヤクヒン</t>
    </rPh>
    <rPh sb="188" eb="190">
      <t>シンリョウ</t>
    </rPh>
    <rPh sb="190" eb="192">
      <t>ザイリョウ</t>
    </rPh>
    <rPh sb="193" eb="195">
      <t>キョウドウ</t>
    </rPh>
    <rPh sb="195" eb="197">
      <t>コウニュウ</t>
    </rPh>
    <rPh sb="198" eb="200">
      <t>ギョウム</t>
    </rPh>
    <rPh sb="200" eb="202">
      <t>イタク</t>
    </rPh>
    <rPh sb="202" eb="204">
      <t>ケイヤク</t>
    </rPh>
    <rPh sb="205" eb="207">
      <t>ミナオ</t>
    </rPh>
    <rPh sb="209" eb="211">
      <t>スイシン</t>
    </rPh>
    <rPh sb="213" eb="215">
      <t>ケイヒ</t>
    </rPh>
    <rPh sb="216" eb="218">
      <t>サクゲン</t>
    </rPh>
    <rPh sb="219" eb="220">
      <t>ツト</t>
    </rPh>
    <rPh sb="227" eb="229">
      <t>シセツ</t>
    </rPh>
    <rPh sb="230" eb="232">
      <t>イリョウ</t>
    </rPh>
    <rPh sb="232" eb="234">
      <t>キカイ</t>
    </rPh>
    <rPh sb="235" eb="237">
      <t>セイビ</t>
    </rPh>
    <rPh sb="242" eb="244">
      <t>トウシ</t>
    </rPh>
    <rPh sb="244" eb="246">
      <t>コウカ</t>
    </rPh>
    <rPh sb="247" eb="249">
      <t>ジュウブン</t>
    </rPh>
    <rPh sb="250" eb="252">
      <t>ケントウ</t>
    </rPh>
    <rPh sb="254" eb="255">
      <t>ウエ</t>
    </rPh>
    <rPh sb="256" eb="259">
      <t>センリャクテキ</t>
    </rPh>
    <rPh sb="260" eb="262">
      <t>セイビ</t>
    </rPh>
    <rPh sb="263" eb="264">
      <t>オコナ</t>
    </rPh>
    <rPh sb="269" eb="271">
      <t>ケイエイ</t>
    </rPh>
    <rPh sb="272" eb="275">
      <t>ケンゼンカ</t>
    </rPh>
    <rPh sb="276" eb="278">
      <t>コウリツ</t>
    </rPh>
    <rPh sb="278" eb="279">
      <t>カ</t>
    </rPh>
    <rPh sb="280" eb="281">
      <t>ハカ</t>
    </rPh>
    <phoneticPr fontId="20"/>
  </si>
  <si>
    <t>①有形固定資産減価償却率
　平成26年度に入院棟である高層棟の建て替えを行っているため，全国平均を下回っております。
②機械備品減価償却率
　平成26年度の建て替えにあわせて器械備品の更新等を行っているため，全国平均を下回る数値で推移しておりましたが，資産の使用年数が法定耐用年数に近づき，平成29年度は全国平均を上回っております。
③1床当たり有形固定資産
　平成26年度に建て替えと機械備品の更新を行ったことにより，平成25年度から平成26年度にかけて数値が大きく増加しており，以降全国平均を上回っております。</t>
    <rPh sb="1" eb="3">
      <t>ユウケイ</t>
    </rPh>
    <rPh sb="3" eb="5">
      <t>コテイ</t>
    </rPh>
    <rPh sb="5" eb="7">
      <t>シサン</t>
    </rPh>
    <rPh sb="7" eb="9">
      <t>ゲンカ</t>
    </rPh>
    <rPh sb="9" eb="11">
      <t>ショウキャク</t>
    </rPh>
    <rPh sb="11" eb="12">
      <t>リツ</t>
    </rPh>
    <rPh sb="14" eb="16">
      <t>ヘイセイ</t>
    </rPh>
    <rPh sb="18" eb="20">
      <t>ネンド</t>
    </rPh>
    <rPh sb="21" eb="23">
      <t>ニュウイン</t>
    </rPh>
    <rPh sb="23" eb="24">
      <t>トウ</t>
    </rPh>
    <rPh sb="27" eb="29">
      <t>コウソウ</t>
    </rPh>
    <rPh sb="29" eb="30">
      <t>トウ</t>
    </rPh>
    <rPh sb="31" eb="32">
      <t>タ</t>
    </rPh>
    <rPh sb="33" eb="34">
      <t>カ</t>
    </rPh>
    <rPh sb="36" eb="37">
      <t>オコナ</t>
    </rPh>
    <rPh sb="44" eb="46">
      <t>ゼンコク</t>
    </rPh>
    <rPh sb="46" eb="48">
      <t>ヘイキン</t>
    </rPh>
    <rPh sb="49" eb="51">
      <t>シタマワ</t>
    </rPh>
    <rPh sb="61" eb="63">
      <t>キカイ</t>
    </rPh>
    <rPh sb="63" eb="65">
      <t>ビヒン</t>
    </rPh>
    <rPh sb="65" eb="67">
      <t>ゲンカ</t>
    </rPh>
    <rPh sb="67" eb="69">
      <t>ショウキャク</t>
    </rPh>
    <rPh sb="69" eb="70">
      <t>リツ</t>
    </rPh>
    <rPh sb="72" eb="74">
      <t>ヘイセイ</t>
    </rPh>
    <rPh sb="76" eb="78">
      <t>ネンド</t>
    </rPh>
    <rPh sb="79" eb="80">
      <t>タ</t>
    </rPh>
    <rPh sb="81" eb="82">
      <t>カ</t>
    </rPh>
    <rPh sb="88" eb="90">
      <t>キカイ</t>
    </rPh>
    <rPh sb="90" eb="92">
      <t>ビヒン</t>
    </rPh>
    <rPh sb="93" eb="96">
      <t>コウシントウ</t>
    </rPh>
    <rPh sb="97" eb="98">
      <t>オコナ</t>
    </rPh>
    <rPh sb="105" eb="107">
      <t>ゼンコク</t>
    </rPh>
    <rPh sb="107" eb="109">
      <t>ヘイキン</t>
    </rPh>
    <rPh sb="110" eb="112">
      <t>シタマワ</t>
    </rPh>
    <rPh sb="113" eb="115">
      <t>スウチ</t>
    </rPh>
    <rPh sb="116" eb="118">
      <t>スイイ</t>
    </rPh>
    <rPh sb="127" eb="129">
      <t>シサン</t>
    </rPh>
    <rPh sb="130" eb="132">
      <t>シヨウ</t>
    </rPh>
    <rPh sb="132" eb="134">
      <t>ネンスウ</t>
    </rPh>
    <rPh sb="135" eb="137">
      <t>ホウテイ</t>
    </rPh>
    <rPh sb="137" eb="139">
      <t>タイヨウ</t>
    </rPh>
    <rPh sb="139" eb="141">
      <t>ネンスウ</t>
    </rPh>
    <rPh sb="142" eb="143">
      <t>チカ</t>
    </rPh>
    <rPh sb="146" eb="148">
      <t>ヘイセイ</t>
    </rPh>
    <rPh sb="150" eb="152">
      <t>ネンド</t>
    </rPh>
    <rPh sb="153" eb="155">
      <t>ゼンコク</t>
    </rPh>
    <rPh sb="155" eb="157">
      <t>ヘイキン</t>
    </rPh>
    <rPh sb="158" eb="160">
      <t>ウワマワ</t>
    </rPh>
    <rPh sb="171" eb="172">
      <t>ショウ</t>
    </rPh>
    <rPh sb="172" eb="173">
      <t>ア</t>
    </rPh>
    <rPh sb="175" eb="177">
      <t>ユウケイ</t>
    </rPh>
    <rPh sb="177" eb="179">
      <t>コテイ</t>
    </rPh>
    <rPh sb="179" eb="181">
      <t>シサン</t>
    </rPh>
    <rPh sb="183" eb="185">
      <t>ヘイセイ</t>
    </rPh>
    <rPh sb="187" eb="189">
      <t>ネンド</t>
    </rPh>
    <rPh sb="190" eb="191">
      <t>タ</t>
    </rPh>
    <rPh sb="192" eb="193">
      <t>カ</t>
    </rPh>
    <rPh sb="195" eb="197">
      <t>キカイ</t>
    </rPh>
    <rPh sb="197" eb="199">
      <t>ビヒン</t>
    </rPh>
    <rPh sb="200" eb="202">
      <t>コウシン</t>
    </rPh>
    <rPh sb="203" eb="204">
      <t>オコナ</t>
    </rPh>
    <rPh sb="212" eb="214">
      <t>ヘイセイ</t>
    </rPh>
    <rPh sb="216" eb="218">
      <t>ネンド</t>
    </rPh>
    <rPh sb="220" eb="222">
      <t>ヘイセイ</t>
    </rPh>
    <rPh sb="224" eb="226">
      <t>ネンド</t>
    </rPh>
    <rPh sb="230" eb="232">
      <t>スウチ</t>
    </rPh>
    <rPh sb="233" eb="234">
      <t>オオ</t>
    </rPh>
    <rPh sb="236" eb="238">
      <t>ゾウカ</t>
    </rPh>
    <rPh sb="243" eb="245">
      <t>イコウ</t>
    </rPh>
    <rPh sb="245" eb="247">
      <t>ゼンコク</t>
    </rPh>
    <rPh sb="247" eb="249">
      <t>ヘイキン</t>
    </rPh>
    <rPh sb="250" eb="252">
      <t>ウワマワ</t>
    </rPh>
    <phoneticPr fontId="20"/>
  </si>
  <si>
    <t>①経常収支比率，②医業収支比率
　入院棟である高層棟の建て替えを行った平成26年度以降，減価償却費の増加などの影響で赤字に転じ，全国平均を下回っております。
③累積欠損比率
　改築の影響による減価償却費等の費用の増加などの影響で，平成26年度以降赤字が続いた結果，平成28年度，平成29年度は全国平均を上回っております。
④病床利用率
　県西部地域における医療連携体制の構築を目指し，地域内の病院との機能分化を図り、急性期病院として救急患者の受入や重篤な患者の治療を集中して行っているため，患者数は減少傾向にあり，平成26年度以降は全国平均を下回っておりますが，平成29年度は前年度と比較して入院・外来ともに患者数が増加しており，数値が改善しております。
⑤入院患者1人1日当たり収益，⑥外来患者1人1日当たり収益
　急性期病院として救急患者の受入や重篤な患者の治療を進めてきた結果，入院，外来ともに1人1日当たり収益は全国平均を上回っております。
⑦職員給与費対医業収益比率
　平成25年度以降全国平均を上回っており，職員配置等について検討する必要があります。
⑧材料費対医業収益比率
　他病院との共同交渉の実施などの取組によって平成26年度以降は減少傾向にあり，平成29年度は全国平均を下回っております。</t>
    <rPh sb="1" eb="3">
      <t>ケイジョウ</t>
    </rPh>
    <rPh sb="3" eb="5">
      <t>シュウシ</t>
    </rPh>
    <rPh sb="5" eb="7">
      <t>ヒリツ</t>
    </rPh>
    <rPh sb="9" eb="11">
      <t>イギョウ</t>
    </rPh>
    <rPh sb="11" eb="13">
      <t>シュウシ</t>
    </rPh>
    <rPh sb="13" eb="15">
      <t>ヒリツ</t>
    </rPh>
    <rPh sb="17" eb="19">
      <t>ニュウイン</t>
    </rPh>
    <rPh sb="19" eb="20">
      <t>トウ</t>
    </rPh>
    <rPh sb="23" eb="25">
      <t>コウソウ</t>
    </rPh>
    <rPh sb="25" eb="26">
      <t>トウ</t>
    </rPh>
    <rPh sb="27" eb="28">
      <t>タ</t>
    </rPh>
    <rPh sb="29" eb="30">
      <t>カ</t>
    </rPh>
    <rPh sb="32" eb="33">
      <t>オコナ</t>
    </rPh>
    <rPh sb="35" eb="37">
      <t>ヘイセイ</t>
    </rPh>
    <rPh sb="39" eb="41">
      <t>ネンド</t>
    </rPh>
    <rPh sb="41" eb="43">
      <t>イコウ</t>
    </rPh>
    <rPh sb="44" eb="46">
      <t>ゲンカ</t>
    </rPh>
    <rPh sb="46" eb="48">
      <t>ショウキャク</t>
    </rPh>
    <rPh sb="48" eb="49">
      <t>ヒ</t>
    </rPh>
    <rPh sb="50" eb="52">
      <t>ゾウカ</t>
    </rPh>
    <rPh sb="55" eb="57">
      <t>エイキョウ</t>
    </rPh>
    <rPh sb="58" eb="60">
      <t>アカジ</t>
    </rPh>
    <rPh sb="61" eb="62">
      <t>テン</t>
    </rPh>
    <rPh sb="64" eb="66">
      <t>ゼンコク</t>
    </rPh>
    <rPh sb="66" eb="68">
      <t>ヘイキン</t>
    </rPh>
    <rPh sb="69" eb="71">
      <t>シタマワ</t>
    </rPh>
    <rPh sb="81" eb="83">
      <t>ルイセキ</t>
    </rPh>
    <rPh sb="83" eb="85">
      <t>ケッソン</t>
    </rPh>
    <rPh sb="85" eb="87">
      <t>ヒリツ</t>
    </rPh>
    <rPh sb="89" eb="91">
      <t>カイチク</t>
    </rPh>
    <rPh sb="92" eb="94">
      <t>エイキョウ</t>
    </rPh>
    <rPh sb="97" eb="99">
      <t>ゲンカ</t>
    </rPh>
    <rPh sb="99" eb="101">
      <t>ショウキャク</t>
    </rPh>
    <rPh sb="101" eb="102">
      <t>ヒ</t>
    </rPh>
    <rPh sb="102" eb="103">
      <t>トウ</t>
    </rPh>
    <rPh sb="104" eb="106">
      <t>ヒヨウ</t>
    </rPh>
    <rPh sb="107" eb="109">
      <t>ゾウカ</t>
    </rPh>
    <rPh sb="112" eb="114">
      <t>エイキョウ</t>
    </rPh>
    <rPh sb="116" eb="118">
      <t>ヘイセイ</t>
    </rPh>
    <rPh sb="120" eb="122">
      <t>ネンド</t>
    </rPh>
    <rPh sb="122" eb="124">
      <t>イコウ</t>
    </rPh>
    <rPh sb="124" eb="126">
      <t>アカジ</t>
    </rPh>
    <rPh sb="127" eb="128">
      <t>ツヅ</t>
    </rPh>
    <rPh sb="130" eb="132">
      <t>ケッカ</t>
    </rPh>
    <rPh sb="133" eb="135">
      <t>ヘイセイ</t>
    </rPh>
    <rPh sb="137" eb="139">
      <t>ネンド</t>
    </rPh>
    <rPh sb="140" eb="142">
      <t>ヘイセイ</t>
    </rPh>
    <rPh sb="144" eb="146">
      <t>ネンド</t>
    </rPh>
    <rPh sb="147" eb="149">
      <t>ゼンコク</t>
    </rPh>
    <rPh sb="149" eb="151">
      <t>ヘイキン</t>
    </rPh>
    <rPh sb="152" eb="154">
      <t>ウワマワ</t>
    </rPh>
    <rPh sb="164" eb="166">
      <t>ビョウショウ</t>
    </rPh>
    <rPh sb="166" eb="169">
      <t>リヨウリツ</t>
    </rPh>
    <rPh sb="171" eb="172">
      <t>ケン</t>
    </rPh>
    <rPh sb="247" eb="250">
      <t>カンジャスウ</t>
    </rPh>
    <rPh sb="251" eb="253">
      <t>ゲンショウ</t>
    </rPh>
    <rPh sb="253" eb="255">
      <t>ケイコウ</t>
    </rPh>
    <rPh sb="259" eb="261">
      <t>ヘイセイ</t>
    </rPh>
    <rPh sb="263" eb="265">
      <t>ネンド</t>
    </rPh>
    <rPh sb="265" eb="267">
      <t>イコウ</t>
    </rPh>
    <rPh sb="268" eb="270">
      <t>ゼンコク</t>
    </rPh>
    <rPh sb="270" eb="272">
      <t>ヘイキン</t>
    </rPh>
    <rPh sb="273" eb="275">
      <t>シタマワ</t>
    </rPh>
    <rPh sb="283" eb="285">
      <t>ヘイセイ</t>
    </rPh>
    <rPh sb="287" eb="289">
      <t>ネンド</t>
    </rPh>
    <rPh sb="290" eb="293">
      <t>ゼンネンド</t>
    </rPh>
    <rPh sb="294" eb="296">
      <t>ヒカク</t>
    </rPh>
    <rPh sb="298" eb="300">
      <t>ニュウイン</t>
    </rPh>
    <rPh sb="301" eb="303">
      <t>ガイライ</t>
    </rPh>
    <rPh sb="306" eb="309">
      <t>カンジャスウ</t>
    </rPh>
    <rPh sb="310" eb="312">
      <t>ゾウカ</t>
    </rPh>
    <rPh sb="317" eb="319">
      <t>スウチ</t>
    </rPh>
    <rPh sb="320" eb="322">
      <t>カイゼン</t>
    </rPh>
    <rPh sb="332" eb="334">
      <t>ニュウイン</t>
    </rPh>
    <rPh sb="334" eb="336">
      <t>カンジャ</t>
    </rPh>
    <rPh sb="337" eb="338">
      <t>ニン</t>
    </rPh>
    <rPh sb="339" eb="340">
      <t>ニチ</t>
    </rPh>
    <rPh sb="340" eb="341">
      <t>ア</t>
    </rPh>
    <rPh sb="343" eb="345">
      <t>シュウエキ</t>
    </rPh>
    <rPh sb="347" eb="349">
      <t>ガイライ</t>
    </rPh>
    <rPh sb="387" eb="388">
      <t>スス</t>
    </rPh>
    <rPh sb="392" eb="394">
      <t>ケッカ</t>
    </rPh>
    <rPh sb="395" eb="397">
      <t>ニュウイン</t>
    </rPh>
    <rPh sb="398" eb="400">
      <t>ガイライ</t>
    </rPh>
    <rPh sb="404" eb="405">
      <t>ニン</t>
    </rPh>
    <rPh sb="406" eb="407">
      <t>ニチ</t>
    </rPh>
    <rPh sb="407" eb="408">
      <t>ア</t>
    </rPh>
    <rPh sb="410" eb="412">
      <t>シュウエキ</t>
    </rPh>
    <rPh sb="413" eb="415">
      <t>ゼンコク</t>
    </rPh>
    <rPh sb="415" eb="417">
      <t>ヘイキン</t>
    </rPh>
    <rPh sb="418" eb="420">
      <t>ウワマワ</t>
    </rPh>
    <rPh sb="430" eb="432">
      <t>ショクイン</t>
    </rPh>
    <rPh sb="432" eb="434">
      <t>キュウヨ</t>
    </rPh>
    <rPh sb="434" eb="435">
      <t>ヒ</t>
    </rPh>
    <rPh sb="435" eb="436">
      <t>タイ</t>
    </rPh>
    <rPh sb="436" eb="438">
      <t>イギョウ</t>
    </rPh>
    <rPh sb="438" eb="440">
      <t>シュウエキ</t>
    </rPh>
    <rPh sb="440" eb="442">
      <t>ヒリツ</t>
    </rPh>
    <rPh sb="444" eb="446">
      <t>ヘイセイ</t>
    </rPh>
    <rPh sb="448" eb="452">
      <t>ネンドイコウ</t>
    </rPh>
    <rPh sb="452" eb="454">
      <t>ゼンコク</t>
    </rPh>
    <rPh sb="454" eb="456">
      <t>ヘイキン</t>
    </rPh>
    <rPh sb="457" eb="459">
      <t>ウワマワ</t>
    </rPh>
    <rPh sb="464" eb="466">
      <t>ショクイン</t>
    </rPh>
    <rPh sb="466" eb="469">
      <t>ハイチトウ</t>
    </rPh>
    <rPh sb="473" eb="475">
      <t>ケントウ</t>
    </rPh>
    <rPh sb="477" eb="479">
      <t>ヒツヨウ</t>
    </rPh>
    <rPh sb="488" eb="491">
      <t>ザイリョウヒ</t>
    </rPh>
    <rPh sb="491" eb="492">
      <t>タイ</t>
    </rPh>
    <rPh sb="492" eb="494">
      <t>イギョウ</t>
    </rPh>
    <rPh sb="494" eb="496">
      <t>シュウエキ</t>
    </rPh>
    <rPh sb="496" eb="498">
      <t>ヒリツ</t>
    </rPh>
    <rPh sb="500" eb="501">
      <t>タ</t>
    </rPh>
    <rPh sb="501" eb="503">
      <t>ビョウイン</t>
    </rPh>
    <rPh sb="505" eb="507">
      <t>キョウドウ</t>
    </rPh>
    <rPh sb="507" eb="509">
      <t>コウショウ</t>
    </rPh>
    <rPh sb="510" eb="512">
      <t>ジッシ</t>
    </rPh>
    <rPh sb="515" eb="517">
      <t>トリク</t>
    </rPh>
    <rPh sb="521" eb="523">
      <t>ヘイセイ</t>
    </rPh>
    <rPh sb="525" eb="529">
      <t>ネンドイコウ</t>
    </rPh>
    <rPh sb="530" eb="532">
      <t>ゲンショウ</t>
    </rPh>
    <rPh sb="532" eb="534">
      <t>ケイコウ</t>
    </rPh>
    <rPh sb="538" eb="540">
      <t>ヘイセイ</t>
    </rPh>
    <rPh sb="542" eb="544">
      <t>ネンド</t>
    </rPh>
    <rPh sb="545" eb="547">
      <t>ゼンコク</t>
    </rPh>
    <rPh sb="547" eb="549">
      <t>ヘイキン</t>
    </rPh>
    <rPh sb="550" eb="552">
      <t>シタマワ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</si>
</sst>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79.2</c:v>
                </c:pt>
                <c:pt idx="1">
                  <c:v>62.4</c:v>
                </c:pt>
                <c:pt idx="2">
                  <c:v>57.7</c:v>
                </c:pt>
                <c:pt idx="3">
                  <c:v>59.9</c:v>
                </c:pt>
                <c:pt idx="4">
                  <c:v>64.3</c:v>
                </c:pt>
              </c:numCache>
            </c:numRef>
          </c:val>
          <c:extLst xmlns:c16r2="http://schemas.microsoft.com/office/drawing/2015/06/chart">
            <c:ext xmlns:c16="http://schemas.microsoft.com/office/drawing/2014/chart" uri="{C3380CC4-5D6E-409C-BE32-E72D297353CC}">
              <c16:uniqueId val="{00000000-C084-4817-A405-67940E9611AE}"/>
            </c:ext>
          </c:extLst>
        </c:ser>
        <c:dLbls>
          <c:showLegendKey val="0"/>
          <c:showVal val="0"/>
          <c:showCatName val="0"/>
          <c:showSerName val="0"/>
          <c:showPercent val="0"/>
          <c:showBubbleSize val="0"/>
        </c:dLbls>
        <c:gapWidth val="150"/>
        <c:axId val="219794856"/>
        <c:axId val="21982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C084-4817-A405-67940E9611AE}"/>
            </c:ext>
          </c:extLst>
        </c:ser>
        <c:dLbls>
          <c:showLegendKey val="0"/>
          <c:showVal val="0"/>
          <c:showCatName val="0"/>
          <c:showSerName val="0"/>
          <c:showPercent val="0"/>
          <c:showBubbleSize val="0"/>
        </c:dLbls>
        <c:marker val="1"/>
        <c:smooth val="0"/>
        <c:axId val="219794856"/>
        <c:axId val="219821144"/>
      </c:lineChart>
      <c:dateAx>
        <c:axId val="219794856"/>
        <c:scaling>
          <c:orientation val="minMax"/>
        </c:scaling>
        <c:delete val="1"/>
        <c:axPos val="b"/>
        <c:numFmt formatCode="ge" sourceLinked="1"/>
        <c:majorTickMark val="none"/>
        <c:minorTickMark val="none"/>
        <c:tickLblPos val="none"/>
        <c:crossAx val="219821144"/>
        <c:crosses val="autoZero"/>
        <c:auto val="1"/>
        <c:lblOffset val="100"/>
        <c:baseTimeUnit val="years"/>
      </c:dateAx>
      <c:valAx>
        <c:axId val="21982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79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12034</c:v>
                </c:pt>
                <c:pt idx="1">
                  <c:v>12116</c:v>
                </c:pt>
                <c:pt idx="2">
                  <c:v>13174</c:v>
                </c:pt>
                <c:pt idx="3">
                  <c:v>13321</c:v>
                </c:pt>
                <c:pt idx="4">
                  <c:v>13031</c:v>
                </c:pt>
              </c:numCache>
            </c:numRef>
          </c:val>
          <c:extLst xmlns:c16r2="http://schemas.microsoft.com/office/drawing/2015/06/chart">
            <c:ext xmlns:c16="http://schemas.microsoft.com/office/drawing/2014/chart" uri="{C3380CC4-5D6E-409C-BE32-E72D297353CC}">
              <c16:uniqueId val="{00000000-1700-414E-A1D4-A6E3839FCC24}"/>
            </c:ext>
          </c:extLst>
        </c:ser>
        <c:dLbls>
          <c:showLegendKey val="0"/>
          <c:showVal val="0"/>
          <c:showCatName val="0"/>
          <c:showSerName val="0"/>
          <c:showPercent val="0"/>
          <c:showBubbleSize val="0"/>
        </c:dLbls>
        <c:gapWidth val="150"/>
        <c:axId val="221980200"/>
        <c:axId val="2219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1700-414E-A1D4-A6E3839FCC24}"/>
            </c:ext>
          </c:extLst>
        </c:ser>
        <c:dLbls>
          <c:showLegendKey val="0"/>
          <c:showVal val="0"/>
          <c:showCatName val="0"/>
          <c:showSerName val="0"/>
          <c:showPercent val="0"/>
          <c:showBubbleSize val="0"/>
        </c:dLbls>
        <c:marker val="1"/>
        <c:smooth val="0"/>
        <c:axId val="221980200"/>
        <c:axId val="221979808"/>
      </c:lineChart>
      <c:dateAx>
        <c:axId val="221980200"/>
        <c:scaling>
          <c:orientation val="minMax"/>
        </c:scaling>
        <c:delete val="1"/>
        <c:axPos val="b"/>
        <c:numFmt formatCode="ge" sourceLinked="1"/>
        <c:majorTickMark val="none"/>
        <c:minorTickMark val="none"/>
        <c:tickLblPos val="none"/>
        <c:crossAx val="221979808"/>
        <c:crosses val="autoZero"/>
        <c:auto val="1"/>
        <c:lblOffset val="100"/>
        <c:baseTimeUnit val="years"/>
      </c:dateAx>
      <c:valAx>
        <c:axId val="22197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98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41351</c:v>
                </c:pt>
                <c:pt idx="1">
                  <c:v>46215</c:v>
                </c:pt>
                <c:pt idx="2">
                  <c:v>50023</c:v>
                </c:pt>
                <c:pt idx="3">
                  <c:v>51140</c:v>
                </c:pt>
                <c:pt idx="4">
                  <c:v>47704</c:v>
                </c:pt>
              </c:numCache>
            </c:numRef>
          </c:val>
          <c:extLst xmlns:c16r2="http://schemas.microsoft.com/office/drawing/2015/06/chart">
            <c:ext xmlns:c16="http://schemas.microsoft.com/office/drawing/2014/chart" uri="{C3380CC4-5D6E-409C-BE32-E72D297353CC}">
              <c16:uniqueId val="{00000000-3625-42A0-A5E7-931725AA68BE}"/>
            </c:ext>
          </c:extLst>
        </c:ser>
        <c:dLbls>
          <c:showLegendKey val="0"/>
          <c:showVal val="0"/>
          <c:showCatName val="0"/>
          <c:showSerName val="0"/>
          <c:showPercent val="0"/>
          <c:showBubbleSize val="0"/>
        </c:dLbls>
        <c:gapWidth val="150"/>
        <c:axId val="378271888"/>
        <c:axId val="37827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3625-42A0-A5E7-931725AA68BE}"/>
            </c:ext>
          </c:extLst>
        </c:ser>
        <c:dLbls>
          <c:showLegendKey val="0"/>
          <c:showVal val="0"/>
          <c:showCatName val="0"/>
          <c:showSerName val="0"/>
          <c:showPercent val="0"/>
          <c:showBubbleSize val="0"/>
        </c:dLbls>
        <c:marker val="1"/>
        <c:smooth val="0"/>
        <c:axId val="378271888"/>
        <c:axId val="378272280"/>
      </c:lineChart>
      <c:dateAx>
        <c:axId val="378271888"/>
        <c:scaling>
          <c:orientation val="minMax"/>
        </c:scaling>
        <c:delete val="1"/>
        <c:axPos val="b"/>
        <c:numFmt formatCode="ge" sourceLinked="1"/>
        <c:majorTickMark val="none"/>
        <c:minorTickMark val="none"/>
        <c:tickLblPos val="none"/>
        <c:crossAx val="378272280"/>
        <c:crosses val="autoZero"/>
        <c:auto val="1"/>
        <c:lblOffset val="100"/>
        <c:baseTimeUnit val="years"/>
      </c:dateAx>
      <c:valAx>
        <c:axId val="378272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27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56.3</c:v>
                </c:pt>
                <c:pt idx="1">
                  <c:v>47</c:v>
                </c:pt>
                <c:pt idx="2">
                  <c:v>74.099999999999994</c:v>
                </c:pt>
                <c:pt idx="3">
                  <c:v>96.2</c:v>
                </c:pt>
                <c:pt idx="4">
                  <c:v>109.5</c:v>
                </c:pt>
              </c:numCache>
            </c:numRef>
          </c:val>
          <c:extLst xmlns:c16r2="http://schemas.microsoft.com/office/drawing/2015/06/chart">
            <c:ext xmlns:c16="http://schemas.microsoft.com/office/drawing/2014/chart" uri="{C3380CC4-5D6E-409C-BE32-E72D297353CC}">
              <c16:uniqueId val="{00000000-513F-4484-9959-E65C5C88D7B8}"/>
            </c:ext>
          </c:extLst>
        </c:ser>
        <c:dLbls>
          <c:showLegendKey val="0"/>
          <c:showVal val="0"/>
          <c:showCatName val="0"/>
          <c:showSerName val="0"/>
          <c:showPercent val="0"/>
          <c:showBubbleSize val="0"/>
        </c:dLbls>
        <c:gapWidth val="150"/>
        <c:axId val="378412208"/>
        <c:axId val="37841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513F-4484-9959-E65C5C88D7B8}"/>
            </c:ext>
          </c:extLst>
        </c:ser>
        <c:dLbls>
          <c:showLegendKey val="0"/>
          <c:showVal val="0"/>
          <c:showCatName val="0"/>
          <c:showSerName val="0"/>
          <c:showPercent val="0"/>
          <c:showBubbleSize val="0"/>
        </c:dLbls>
        <c:marker val="1"/>
        <c:smooth val="0"/>
        <c:axId val="378412208"/>
        <c:axId val="378412592"/>
      </c:lineChart>
      <c:dateAx>
        <c:axId val="378412208"/>
        <c:scaling>
          <c:orientation val="minMax"/>
        </c:scaling>
        <c:delete val="1"/>
        <c:axPos val="b"/>
        <c:numFmt formatCode="ge" sourceLinked="1"/>
        <c:majorTickMark val="none"/>
        <c:minorTickMark val="none"/>
        <c:tickLblPos val="none"/>
        <c:crossAx val="378412592"/>
        <c:crosses val="autoZero"/>
        <c:auto val="1"/>
        <c:lblOffset val="100"/>
        <c:baseTimeUnit val="years"/>
      </c:dateAx>
      <c:valAx>
        <c:axId val="37841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1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72.2</c:v>
                </c:pt>
                <c:pt idx="2">
                  <c:v>71.5</c:v>
                </c:pt>
                <c:pt idx="3">
                  <c:v>69.099999999999994</c:v>
                </c:pt>
                <c:pt idx="4">
                  <c:v>74.5</c:v>
                </c:pt>
              </c:numCache>
            </c:numRef>
          </c:val>
          <c:extLst xmlns:c16r2="http://schemas.microsoft.com/office/drawing/2015/06/chart">
            <c:ext xmlns:c16="http://schemas.microsoft.com/office/drawing/2014/chart" uri="{C3380CC4-5D6E-409C-BE32-E72D297353CC}">
              <c16:uniqueId val="{00000000-47C4-40C4-B2F6-A23187D4644F}"/>
            </c:ext>
          </c:extLst>
        </c:ser>
        <c:dLbls>
          <c:showLegendKey val="0"/>
          <c:showVal val="0"/>
          <c:showCatName val="0"/>
          <c:showSerName val="0"/>
          <c:showPercent val="0"/>
          <c:showBubbleSize val="0"/>
        </c:dLbls>
        <c:gapWidth val="150"/>
        <c:axId val="221831600"/>
        <c:axId val="22183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47C4-40C4-B2F6-A23187D4644F}"/>
            </c:ext>
          </c:extLst>
        </c:ser>
        <c:dLbls>
          <c:showLegendKey val="0"/>
          <c:showVal val="0"/>
          <c:showCatName val="0"/>
          <c:showSerName val="0"/>
          <c:showPercent val="0"/>
          <c:showBubbleSize val="0"/>
        </c:dLbls>
        <c:marker val="1"/>
        <c:smooth val="0"/>
        <c:axId val="221831600"/>
        <c:axId val="221831984"/>
      </c:lineChart>
      <c:dateAx>
        <c:axId val="221831600"/>
        <c:scaling>
          <c:orientation val="minMax"/>
        </c:scaling>
        <c:delete val="1"/>
        <c:axPos val="b"/>
        <c:numFmt formatCode="ge" sourceLinked="1"/>
        <c:majorTickMark val="none"/>
        <c:minorTickMark val="none"/>
        <c:tickLblPos val="none"/>
        <c:crossAx val="221831984"/>
        <c:crosses val="autoZero"/>
        <c:auto val="1"/>
        <c:lblOffset val="100"/>
        <c:baseTimeUnit val="years"/>
      </c:dateAx>
      <c:valAx>
        <c:axId val="22183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3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100.8</c:v>
                </c:pt>
                <c:pt idx="1">
                  <c:v>84.8</c:v>
                </c:pt>
                <c:pt idx="2">
                  <c:v>88.3</c:v>
                </c:pt>
                <c:pt idx="3">
                  <c:v>84.3</c:v>
                </c:pt>
                <c:pt idx="4">
                  <c:v>88.2</c:v>
                </c:pt>
              </c:numCache>
            </c:numRef>
          </c:val>
          <c:extLst xmlns:c16r2="http://schemas.microsoft.com/office/drawing/2015/06/chart">
            <c:ext xmlns:c16="http://schemas.microsoft.com/office/drawing/2014/chart" uri="{C3380CC4-5D6E-409C-BE32-E72D297353CC}">
              <c16:uniqueId val="{00000000-4705-4A1C-BE1C-697319C6ED8D}"/>
            </c:ext>
          </c:extLst>
        </c:ser>
        <c:dLbls>
          <c:showLegendKey val="0"/>
          <c:showVal val="0"/>
          <c:showCatName val="0"/>
          <c:showSerName val="0"/>
          <c:showPercent val="0"/>
          <c:showBubbleSize val="0"/>
        </c:dLbls>
        <c:gapWidth val="150"/>
        <c:axId val="221949176"/>
        <c:axId val="2219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4705-4A1C-BE1C-697319C6ED8D}"/>
            </c:ext>
          </c:extLst>
        </c:ser>
        <c:dLbls>
          <c:showLegendKey val="0"/>
          <c:showVal val="0"/>
          <c:showCatName val="0"/>
          <c:showSerName val="0"/>
          <c:showPercent val="0"/>
          <c:showBubbleSize val="0"/>
        </c:dLbls>
        <c:marker val="1"/>
        <c:smooth val="0"/>
        <c:axId val="221949176"/>
        <c:axId val="221949560"/>
      </c:lineChart>
      <c:dateAx>
        <c:axId val="221949176"/>
        <c:scaling>
          <c:orientation val="minMax"/>
        </c:scaling>
        <c:delete val="1"/>
        <c:axPos val="b"/>
        <c:numFmt formatCode="ge" sourceLinked="1"/>
        <c:majorTickMark val="none"/>
        <c:minorTickMark val="none"/>
        <c:tickLblPos val="none"/>
        <c:crossAx val="221949560"/>
        <c:crosses val="autoZero"/>
        <c:auto val="1"/>
        <c:lblOffset val="100"/>
        <c:baseTimeUnit val="years"/>
      </c:dateAx>
      <c:valAx>
        <c:axId val="22194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94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74.400000000000006</c:v>
                </c:pt>
                <c:pt idx="1">
                  <c:v>33.4</c:v>
                </c:pt>
                <c:pt idx="2">
                  <c:v>32.799999999999997</c:v>
                </c:pt>
                <c:pt idx="3">
                  <c:v>38.5</c:v>
                </c:pt>
                <c:pt idx="4">
                  <c:v>44.1</c:v>
                </c:pt>
              </c:numCache>
            </c:numRef>
          </c:val>
          <c:extLst xmlns:c16r2="http://schemas.microsoft.com/office/drawing/2015/06/chart">
            <c:ext xmlns:c16="http://schemas.microsoft.com/office/drawing/2014/chart" uri="{C3380CC4-5D6E-409C-BE32-E72D297353CC}">
              <c16:uniqueId val="{00000000-DF72-493A-B8B0-099328AA9714}"/>
            </c:ext>
          </c:extLst>
        </c:ser>
        <c:dLbls>
          <c:showLegendKey val="0"/>
          <c:showVal val="0"/>
          <c:showCatName val="0"/>
          <c:showSerName val="0"/>
          <c:showPercent val="0"/>
          <c:showBubbleSize val="0"/>
        </c:dLbls>
        <c:gapWidth val="150"/>
        <c:axId val="218253376"/>
        <c:axId val="21825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DF72-493A-B8B0-099328AA9714}"/>
            </c:ext>
          </c:extLst>
        </c:ser>
        <c:dLbls>
          <c:showLegendKey val="0"/>
          <c:showVal val="0"/>
          <c:showCatName val="0"/>
          <c:showSerName val="0"/>
          <c:showPercent val="0"/>
          <c:showBubbleSize val="0"/>
        </c:dLbls>
        <c:marker val="1"/>
        <c:smooth val="0"/>
        <c:axId val="218253376"/>
        <c:axId val="218253768"/>
      </c:lineChart>
      <c:dateAx>
        <c:axId val="218253376"/>
        <c:scaling>
          <c:orientation val="minMax"/>
        </c:scaling>
        <c:delete val="1"/>
        <c:axPos val="b"/>
        <c:numFmt formatCode="ge" sourceLinked="1"/>
        <c:majorTickMark val="none"/>
        <c:minorTickMark val="none"/>
        <c:tickLblPos val="none"/>
        <c:crossAx val="218253768"/>
        <c:crosses val="autoZero"/>
        <c:auto val="1"/>
        <c:lblOffset val="100"/>
        <c:baseTimeUnit val="years"/>
      </c:dateAx>
      <c:valAx>
        <c:axId val="218253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2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78.900000000000006</c:v>
                </c:pt>
                <c:pt idx="1">
                  <c:v>42.6</c:v>
                </c:pt>
                <c:pt idx="2">
                  <c:v>51.4</c:v>
                </c:pt>
                <c:pt idx="3">
                  <c:v>61.1</c:v>
                </c:pt>
                <c:pt idx="4">
                  <c:v>69.900000000000006</c:v>
                </c:pt>
              </c:numCache>
            </c:numRef>
          </c:val>
          <c:extLst xmlns:c16r2="http://schemas.microsoft.com/office/drawing/2015/06/chart">
            <c:ext xmlns:c16="http://schemas.microsoft.com/office/drawing/2014/chart" uri="{C3380CC4-5D6E-409C-BE32-E72D297353CC}">
              <c16:uniqueId val="{00000000-60F2-4B00-9CC5-3EC8933F8918}"/>
            </c:ext>
          </c:extLst>
        </c:ser>
        <c:dLbls>
          <c:showLegendKey val="0"/>
          <c:showVal val="0"/>
          <c:showCatName val="0"/>
          <c:showSerName val="0"/>
          <c:showPercent val="0"/>
          <c:showBubbleSize val="0"/>
        </c:dLbls>
        <c:gapWidth val="150"/>
        <c:axId val="222005080"/>
        <c:axId val="2220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60F2-4B00-9CC5-3EC8933F8918}"/>
            </c:ext>
          </c:extLst>
        </c:ser>
        <c:dLbls>
          <c:showLegendKey val="0"/>
          <c:showVal val="0"/>
          <c:showCatName val="0"/>
          <c:showSerName val="0"/>
          <c:showPercent val="0"/>
          <c:showBubbleSize val="0"/>
        </c:dLbls>
        <c:marker val="1"/>
        <c:smooth val="0"/>
        <c:axId val="222005080"/>
        <c:axId val="222005472"/>
      </c:lineChart>
      <c:dateAx>
        <c:axId val="222005080"/>
        <c:scaling>
          <c:orientation val="minMax"/>
        </c:scaling>
        <c:delete val="1"/>
        <c:axPos val="b"/>
        <c:numFmt formatCode="ge" sourceLinked="1"/>
        <c:majorTickMark val="none"/>
        <c:minorTickMark val="none"/>
        <c:tickLblPos val="none"/>
        <c:crossAx val="222005472"/>
        <c:crosses val="autoZero"/>
        <c:auto val="1"/>
        <c:lblOffset val="100"/>
        <c:baseTimeUnit val="years"/>
      </c:dateAx>
      <c:valAx>
        <c:axId val="2220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0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26418105</c:v>
                </c:pt>
                <c:pt idx="1">
                  <c:v>56002695</c:v>
                </c:pt>
                <c:pt idx="2">
                  <c:v>49105527</c:v>
                </c:pt>
                <c:pt idx="3">
                  <c:v>49170486</c:v>
                </c:pt>
                <c:pt idx="4">
                  <c:v>49387832</c:v>
                </c:pt>
              </c:numCache>
            </c:numRef>
          </c:val>
          <c:extLst xmlns:c16r2="http://schemas.microsoft.com/office/drawing/2015/06/chart">
            <c:ext xmlns:c16="http://schemas.microsoft.com/office/drawing/2014/chart" uri="{C3380CC4-5D6E-409C-BE32-E72D297353CC}">
              <c16:uniqueId val="{00000000-0BF5-4749-A6C0-4DFFA69A8C52}"/>
            </c:ext>
          </c:extLst>
        </c:ser>
        <c:dLbls>
          <c:showLegendKey val="0"/>
          <c:showVal val="0"/>
          <c:showCatName val="0"/>
          <c:showSerName val="0"/>
          <c:showPercent val="0"/>
          <c:showBubbleSize val="0"/>
        </c:dLbls>
        <c:gapWidth val="150"/>
        <c:axId val="222006256"/>
        <c:axId val="3785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0BF5-4749-A6C0-4DFFA69A8C52}"/>
            </c:ext>
          </c:extLst>
        </c:ser>
        <c:dLbls>
          <c:showLegendKey val="0"/>
          <c:showVal val="0"/>
          <c:showCatName val="0"/>
          <c:showSerName val="0"/>
          <c:showPercent val="0"/>
          <c:showBubbleSize val="0"/>
        </c:dLbls>
        <c:marker val="1"/>
        <c:smooth val="0"/>
        <c:axId val="222006256"/>
        <c:axId val="378542752"/>
      </c:lineChart>
      <c:dateAx>
        <c:axId val="222006256"/>
        <c:scaling>
          <c:orientation val="minMax"/>
        </c:scaling>
        <c:delete val="1"/>
        <c:axPos val="b"/>
        <c:numFmt formatCode="ge" sourceLinked="1"/>
        <c:majorTickMark val="none"/>
        <c:minorTickMark val="none"/>
        <c:tickLblPos val="none"/>
        <c:crossAx val="378542752"/>
        <c:crosses val="autoZero"/>
        <c:auto val="1"/>
        <c:lblOffset val="100"/>
        <c:baseTimeUnit val="years"/>
      </c:dateAx>
      <c:valAx>
        <c:axId val="37854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0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22.6</c:v>
                </c:pt>
                <c:pt idx="1">
                  <c:v>23.1</c:v>
                </c:pt>
                <c:pt idx="2">
                  <c:v>23</c:v>
                </c:pt>
                <c:pt idx="3">
                  <c:v>21.6</c:v>
                </c:pt>
                <c:pt idx="4">
                  <c:v>18.899999999999999</c:v>
                </c:pt>
              </c:numCache>
            </c:numRef>
          </c:val>
          <c:extLst xmlns:c16r2="http://schemas.microsoft.com/office/drawing/2015/06/chart">
            <c:ext xmlns:c16="http://schemas.microsoft.com/office/drawing/2014/chart" uri="{C3380CC4-5D6E-409C-BE32-E72D297353CC}">
              <c16:uniqueId val="{00000000-7C08-4CEA-A01C-7067DE4ECA10}"/>
            </c:ext>
          </c:extLst>
        </c:ser>
        <c:dLbls>
          <c:showLegendKey val="0"/>
          <c:showVal val="0"/>
          <c:showCatName val="0"/>
          <c:showSerName val="0"/>
          <c:showPercent val="0"/>
          <c:showBubbleSize val="0"/>
        </c:dLbls>
        <c:gapWidth val="150"/>
        <c:axId val="378543536"/>
        <c:axId val="37854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7C08-4CEA-A01C-7067DE4ECA10}"/>
            </c:ext>
          </c:extLst>
        </c:ser>
        <c:dLbls>
          <c:showLegendKey val="0"/>
          <c:showVal val="0"/>
          <c:showCatName val="0"/>
          <c:showSerName val="0"/>
          <c:showPercent val="0"/>
          <c:showBubbleSize val="0"/>
        </c:dLbls>
        <c:marker val="1"/>
        <c:smooth val="0"/>
        <c:axId val="378543536"/>
        <c:axId val="378543928"/>
      </c:lineChart>
      <c:dateAx>
        <c:axId val="378543536"/>
        <c:scaling>
          <c:orientation val="minMax"/>
        </c:scaling>
        <c:delete val="1"/>
        <c:axPos val="b"/>
        <c:numFmt formatCode="ge" sourceLinked="1"/>
        <c:majorTickMark val="none"/>
        <c:minorTickMark val="none"/>
        <c:tickLblPos val="none"/>
        <c:crossAx val="378543928"/>
        <c:crosses val="autoZero"/>
        <c:auto val="1"/>
        <c:lblOffset val="100"/>
        <c:baseTimeUnit val="years"/>
      </c:dateAx>
      <c:valAx>
        <c:axId val="37854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4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57.1</c:v>
                </c:pt>
                <c:pt idx="1">
                  <c:v>70.900000000000006</c:v>
                </c:pt>
                <c:pt idx="2">
                  <c:v>68.5</c:v>
                </c:pt>
                <c:pt idx="3">
                  <c:v>74.7</c:v>
                </c:pt>
                <c:pt idx="4">
                  <c:v>68.7</c:v>
                </c:pt>
              </c:numCache>
            </c:numRef>
          </c:val>
          <c:extLst xmlns:c16r2="http://schemas.microsoft.com/office/drawing/2015/06/chart">
            <c:ext xmlns:c16="http://schemas.microsoft.com/office/drawing/2014/chart" uri="{C3380CC4-5D6E-409C-BE32-E72D297353CC}">
              <c16:uniqueId val="{00000000-32BD-4CE9-A026-BFFCAC2DD14B}"/>
            </c:ext>
          </c:extLst>
        </c:ser>
        <c:dLbls>
          <c:showLegendKey val="0"/>
          <c:showVal val="0"/>
          <c:showCatName val="0"/>
          <c:showSerName val="0"/>
          <c:showPercent val="0"/>
          <c:showBubbleSize val="0"/>
        </c:dLbls>
        <c:gapWidth val="150"/>
        <c:axId val="222004688"/>
        <c:axId val="22198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32BD-4CE9-A026-BFFCAC2DD14B}"/>
            </c:ext>
          </c:extLst>
        </c:ser>
        <c:dLbls>
          <c:showLegendKey val="0"/>
          <c:showVal val="0"/>
          <c:showCatName val="0"/>
          <c:showSerName val="0"/>
          <c:showPercent val="0"/>
          <c:showBubbleSize val="0"/>
        </c:dLbls>
        <c:marker val="1"/>
        <c:smooth val="0"/>
        <c:axId val="222004688"/>
        <c:axId val="221980984"/>
      </c:lineChart>
      <c:dateAx>
        <c:axId val="222004688"/>
        <c:scaling>
          <c:orientation val="minMax"/>
        </c:scaling>
        <c:delete val="1"/>
        <c:axPos val="b"/>
        <c:numFmt formatCode="ge" sourceLinked="1"/>
        <c:majorTickMark val="none"/>
        <c:minorTickMark val="none"/>
        <c:tickLblPos val="none"/>
        <c:crossAx val="221980984"/>
        <c:crosses val="autoZero"/>
        <c:auto val="1"/>
        <c:lblOffset val="100"/>
        <c:baseTimeUnit val="years"/>
      </c:dateAx>
      <c:valAx>
        <c:axId val="22198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0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徳島県　三好病院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200床以上～300床未満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学術・研究機関出身</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206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8</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対象</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透 I 訓 ガ</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が 感 へ 災 地</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f>データ!U6</f>
        <v>757377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21511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７：１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151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151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44" t="s">
        <v>155</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38"/>
      <c r="NK17" s="139"/>
      <c r="NL17" s="139"/>
      <c r="NM17" s="139"/>
      <c r="NN17" s="139"/>
      <c r="NO17" s="139"/>
      <c r="NP17" s="139"/>
      <c r="NQ17" s="139"/>
      <c r="NR17" s="139"/>
      <c r="NS17" s="139"/>
      <c r="NT17" s="139"/>
      <c r="NU17" s="139"/>
      <c r="NV17" s="139"/>
      <c r="NW17" s="139"/>
      <c r="NX17" s="14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c r="NK18" s="139"/>
      <c r="NL18" s="139"/>
      <c r="NM18" s="139"/>
      <c r="NN18" s="139"/>
      <c r="NO18" s="139"/>
      <c r="NP18" s="139"/>
      <c r="NQ18" s="139"/>
      <c r="NR18" s="139"/>
      <c r="NS18" s="139"/>
      <c r="NT18" s="139"/>
      <c r="NU18" s="139"/>
      <c r="NV18" s="139"/>
      <c r="NW18" s="139"/>
      <c r="NX18" s="14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9"/>
      <c r="NN19" s="139"/>
      <c r="NO19" s="139"/>
      <c r="NP19" s="139"/>
      <c r="NQ19" s="139"/>
      <c r="NR19" s="139"/>
      <c r="NS19" s="139"/>
      <c r="NT19" s="139"/>
      <c r="NU19" s="139"/>
      <c r="NV19" s="139"/>
      <c r="NW19" s="139"/>
      <c r="NX19" s="14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c r="NK20" s="139"/>
      <c r="NL20" s="139"/>
      <c r="NM20" s="139"/>
      <c r="NN20" s="139"/>
      <c r="NO20" s="139"/>
      <c r="NP20" s="139"/>
      <c r="NQ20" s="139"/>
      <c r="NR20" s="139"/>
      <c r="NS20" s="139"/>
      <c r="NT20" s="139"/>
      <c r="NU20" s="139"/>
      <c r="NV20" s="139"/>
      <c r="NW20" s="139"/>
      <c r="NX20" s="14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8"/>
      <c r="NK21" s="139"/>
      <c r="NL21" s="139"/>
      <c r="NM21" s="139"/>
      <c r="NN21" s="139"/>
      <c r="NO21" s="139"/>
      <c r="NP21" s="139"/>
      <c r="NQ21" s="139"/>
      <c r="NR21" s="139"/>
      <c r="NS21" s="139"/>
      <c r="NT21" s="139"/>
      <c r="NU21" s="139"/>
      <c r="NV21" s="139"/>
      <c r="NW21" s="139"/>
      <c r="NX21" s="14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8"/>
      <c r="NK22" s="139"/>
      <c r="NL22" s="139"/>
      <c r="NM22" s="139"/>
      <c r="NN22" s="139"/>
      <c r="NO22" s="139"/>
      <c r="NP22" s="139"/>
      <c r="NQ22" s="139"/>
      <c r="NR22" s="139"/>
      <c r="NS22" s="139"/>
      <c r="NT22" s="139"/>
      <c r="NU22" s="139"/>
      <c r="NV22" s="139"/>
      <c r="NW22" s="139"/>
      <c r="NX22" s="14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8"/>
      <c r="NK23" s="139"/>
      <c r="NL23" s="139"/>
      <c r="NM23" s="139"/>
      <c r="NN23" s="139"/>
      <c r="NO23" s="139"/>
      <c r="NP23" s="139"/>
      <c r="NQ23" s="139"/>
      <c r="NR23" s="139"/>
      <c r="NS23" s="139"/>
      <c r="NT23" s="139"/>
      <c r="NU23" s="139"/>
      <c r="NV23" s="139"/>
      <c r="NW23" s="139"/>
      <c r="NX23" s="14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8"/>
      <c r="NK24" s="139"/>
      <c r="NL24" s="139"/>
      <c r="NM24" s="139"/>
      <c r="NN24" s="139"/>
      <c r="NO24" s="139"/>
      <c r="NP24" s="139"/>
      <c r="NQ24" s="139"/>
      <c r="NR24" s="139"/>
      <c r="NS24" s="139"/>
      <c r="NT24" s="139"/>
      <c r="NU24" s="139"/>
      <c r="NV24" s="139"/>
      <c r="NW24" s="139"/>
      <c r="NX24" s="14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1"/>
      <c r="NK25" s="142"/>
      <c r="NL25" s="142"/>
      <c r="NM25" s="142"/>
      <c r="NN25" s="142"/>
      <c r="NO25" s="142"/>
      <c r="NP25" s="142"/>
      <c r="NQ25" s="142"/>
      <c r="NR25" s="142"/>
      <c r="NS25" s="142"/>
      <c r="NT25" s="142"/>
      <c r="NU25" s="142"/>
      <c r="NV25" s="142"/>
      <c r="NW25" s="142"/>
      <c r="NX25" s="14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100.8</v>
      </c>
      <c r="Q33" s="100"/>
      <c r="R33" s="100"/>
      <c r="S33" s="100"/>
      <c r="T33" s="100"/>
      <c r="U33" s="100"/>
      <c r="V33" s="100"/>
      <c r="W33" s="100"/>
      <c r="X33" s="100"/>
      <c r="Y33" s="100"/>
      <c r="Z33" s="100"/>
      <c r="AA33" s="100"/>
      <c r="AB33" s="100"/>
      <c r="AC33" s="100"/>
      <c r="AD33" s="101"/>
      <c r="AE33" s="99">
        <f>データ!AI7</f>
        <v>84.8</v>
      </c>
      <c r="AF33" s="100"/>
      <c r="AG33" s="100"/>
      <c r="AH33" s="100"/>
      <c r="AI33" s="100"/>
      <c r="AJ33" s="100"/>
      <c r="AK33" s="100"/>
      <c r="AL33" s="100"/>
      <c r="AM33" s="100"/>
      <c r="AN33" s="100"/>
      <c r="AO33" s="100"/>
      <c r="AP33" s="100"/>
      <c r="AQ33" s="100"/>
      <c r="AR33" s="100"/>
      <c r="AS33" s="101"/>
      <c r="AT33" s="99">
        <f>データ!AJ7</f>
        <v>88.3</v>
      </c>
      <c r="AU33" s="100"/>
      <c r="AV33" s="100"/>
      <c r="AW33" s="100"/>
      <c r="AX33" s="100"/>
      <c r="AY33" s="100"/>
      <c r="AZ33" s="100"/>
      <c r="BA33" s="100"/>
      <c r="BB33" s="100"/>
      <c r="BC33" s="100"/>
      <c r="BD33" s="100"/>
      <c r="BE33" s="100"/>
      <c r="BF33" s="100"/>
      <c r="BG33" s="100"/>
      <c r="BH33" s="101"/>
      <c r="BI33" s="99">
        <f>データ!AK7</f>
        <v>84.3</v>
      </c>
      <c r="BJ33" s="100"/>
      <c r="BK33" s="100"/>
      <c r="BL33" s="100"/>
      <c r="BM33" s="100"/>
      <c r="BN33" s="100"/>
      <c r="BO33" s="100"/>
      <c r="BP33" s="100"/>
      <c r="BQ33" s="100"/>
      <c r="BR33" s="100"/>
      <c r="BS33" s="100"/>
      <c r="BT33" s="100"/>
      <c r="BU33" s="100"/>
      <c r="BV33" s="100"/>
      <c r="BW33" s="101"/>
      <c r="BX33" s="99">
        <f>データ!AL7</f>
        <v>88.2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93.7</v>
      </c>
      <c r="DE33" s="100"/>
      <c r="DF33" s="100"/>
      <c r="DG33" s="100"/>
      <c r="DH33" s="100"/>
      <c r="DI33" s="100"/>
      <c r="DJ33" s="100"/>
      <c r="DK33" s="100"/>
      <c r="DL33" s="100"/>
      <c r="DM33" s="100"/>
      <c r="DN33" s="100"/>
      <c r="DO33" s="100"/>
      <c r="DP33" s="100"/>
      <c r="DQ33" s="100"/>
      <c r="DR33" s="101"/>
      <c r="DS33" s="99">
        <f>データ!AT7</f>
        <v>72.2</v>
      </c>
      <c r="DT33" s="100"/>
      <c r="DU33" s="100"/>
      <c r="DV33" s="100"/>
      <c r="DW33" s="100"/>
      <c r="DX33" s="100"/>
      <c r="DY33" s="100"/>
      <c r="DZ33" s="100"/>
      <c r="EA33" s="100"/>
      <c r="EB33" s="100"/>
      <c r="EC33" s="100"/>
      <c r="ED33" s="100"/>
      <c r="EE33" s="100"/>
      <c r="EF33" s="100"/>
      <c r="EG33" s="101"/>
      <c r="EH33" s="99">
        <f>データ!AU7</f>
        <v>71.5</v>
      </c>
      <c r="EI33" s="100"/>
      <c r="EJ33" s="100"/>
      <c r="EK33" s="100"/>
      <c r="EL33" s="100"/>
      <c r="EM33" s="100"/>
      <c r="EN33" s="100"/>
      <c r="EO33" s="100"/>
      <c r="EP33" s="100"/>
      <c r="EQ33" s="100"/>
      <c r="ER33" s="100"/>
      <c r="ES33" s="100"/>
      <c r="ET33" s="100"/>
      <c r="EU33" s="100"/>
      <c r="EV33" s="101"/>
      <c r="EW33" s="99">
        <f>データ!AV7</f>
        <v>69.099999999999994</v>
      </c>
      <c r="EX33" s="100"/>
      <c r="EY33" s="100"/>
      <c r="EZ33" s="100"/>
      <c r="FA33" s="100"/>
      <c r="FB33" s="100"/>
      <c r="FC33" s="100"/>
      <c r="FD33" s="100"/>
      <c r="FE33" s="100"/>
      <c r="FF33" s="100"/>
      <c r="FG33" s="100"/>
      <c r="FH33" s="100"/>
      <c r="FI33" s="100"/>
      <c r="FJ33" s="100"/>
      <c r="FK33" s="101"/>
      <c r="FL33" s="99">
        <f>データ!AW7</f>
        <v>74.5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56.3</v>
      </c>
      <c r="GS33" s="100"/>
      <c r="GT33" s="100"/>
      <c r="GU33" s="100"/>
      <c r="GV33" s="100"/>
      <c r="GW33" s="100"/>
      <c r="GX33" s="100"/>
      <c r="GY33" s="100"/>
      <c r="GZ33" s="100"/>
      <c r="HA33" s="100"/>
      <c r="HB33" s="100"/>
      <c r="HC33" s="100"/>
      <c r="HD33" s="100"/>
      <c r="HE33" s="100"/>
      <c r="HF33" s="101"/>
      <c r="HG33" s="99">
        <f>データ!BE7</f>
        <v>47</v>
      </c>
      <c r="HH33" s="100"/>
      <c r="HI33" s="100"/>
      <c r="HJ33" s="100"/>
      <c r="HK33" s="100"/>
      <c r="HL33" s="100"/>
      <c r="HM33" s="100"/>
      <c r="HN33" s="100"/>
      <c r="HO33" s="100"/>
      <c r="HP33" s="100"/>
      <c r="HQ33" s="100"/>
      <c r="HR33" s="100"/>
      <c r="HS33" s="100"/>
      <c r="HT33" s="100"/>
      <c r="HU33" s="101"/>
      <c r="HV33" s="99">
        <f>データ!BF7</f>
        <v>74.099999999999994</v>
      </c>
      <c r="HW33" s="100"/>
      <c r="HX33" s="100"/>
      <c r="HY33" s="100"/>
      <c r="HZ33" s="100"/>
      <c r="IA33" s="100"/>
      <c r="IB33" s="100"/>
      <c r="IC33" s="100"/>
      <c r="ID33" s="100"/>
      <c r="IE33" s="100"/>
      <c r="IF33" s="100"/>
      <c r="IG33" s="100"/>
      <c r="IH33" s="100"/>
      <c r="II33" s="100"/>
      <c r="IJ33" s="101"/>
      <c r="IK33" s="99">
        <f>データ!BG7</f>
        <v>96.2</v>
      </c>
      <c r="IL33" s="100"/>
      <c r="IM33" s="100"/>
      <c r="IN33" s="100"/>
      <c r="IO33" s="100"/>
      <c r="IP33" s="100"/>
      <c r="IQ33" s="100"/>
      <c r="IR33" s="100"/>
      <c r="IS33" s="100"/>
      <c r="IT33" s="100"/>
      <c r="IU33" s="100"/>
      <c r="IV33" s="100"/>
      <c r="IW33" s="100"/>
      <c r="IX33" s="100"/>
      <c r="IY33" s="101"/>
      <c r="IZ33" s="99">
        <f>データ!BH7</f>
        <v>109.5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79.2</v>
      </c>
      <c r="KG33" s="100"/>
      <c r="KH33" s="100"/>
      <c r="KI33" s="100"/>
      <c r="KJ33" s="100"/>
      <c r="KK33" s="100"/>
      <c r="KL33" s="100"/>
      <c r="KM33" s="100"/>
      <c r="KN33" s="100"/>
      <c r="KO33" s="100"/>
      <c r="KP33" s="100"/>
      <c r="KQ33" s="100"/>
      <c r="KR33" s="100"/>
      <c r="KS33" s="100"/>
      <c r="KT33" s="101"/>
      <c r="KU33" s="99">
        <f>データ!BP7</f>
        <v>62.4</v>
      </c>
      <c r="KV33" s="100"/>
      <c r="KW33" s="100"/>
      <c r="KX33" s="100"/>
      <c r="KY33" s="100"/>
      <c r="KZ33" s="100"/>
      <c r="LA33" s="100"/>
      <c r="LB33" s="100"/>
      <c r="LC33" s="100"/>
      <c r="LD33" s="100"/>
      <c r="LE33" s="100"/>
      <c r="LF33" s="100"/>
      <c r="LG33" s="100"/>
      <c r="LH33" s="100"/>
      <c r="LI33" s="101"/>
      <c r="LJ33" s="99">
        <f>データ!BQ7</f>
        <v>57.7</v>
      </c>
      <c r="LK33" s="100"/>
      <c r="LL33" s="100"/>
      <c r="LM33" s="100"/>
      <c r="LN33" s="100"/>
      <c r="LO33" s="100"/>
      <c r="LP33" s="100"/>
      <c r="LQ33" s="100"/>
      <c r="LR33" s="100"/>
      <c r="LS33" s="100"/>
      <c r="LT33" s="100"/>
      <c r="LU33" s="100"/>
      <c r="LV33" s="100"/>
      <c r="LW33" s="100"/>
      <c r="LX33" s="101"/>
      <c r="LY33" s="99">
        <f>データ!BR7</f>
        <v>59.9</v>
      </c>
      <c r="LZ33" s="100"/>
      <c r="MA33" s="100"/>
      <c r="MB33" s="100"/>
      <c r="MC33" s="100"/>
      <c r="MD33" s="100"/>
      <c r="ME33" s="100"/>
      <c r="MF33" s="100"/>
      <c r="MG33" s="100"/>
      <c r="MH33" s="100"/>
      <c r="MI33" s="100"/>
      <c r="MJ33" s="100"/>
      <c r="MK33" s="100"/>
      <c r="ML33" s="100"/>
      <c r="MM33" s="101"/>
      <c r="MN33" s="99">
        <f>データ!BS7</f>
        <v>64.3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t="s">
        <v>157</v>
      </c>
      <c r="NK49" s="139"/>
      <c r="NL49" s="139"/>
      <c r="NM49" s="139"/>
      <c r="NN49" s="139"/>
      <c r="NO49" s="139"/>
      <c r="NP49" s="139"/>
      <c r="NQ49" s="139"/>
      <c r="NR49" s="139"/>
      <c r="NS49" s="139"/>
      <c r="NT49" s="139"/>
      <c r="NU49" s="139"/>
      <c r="NV49" s="139"/>
      <c r="NW49" s="139"/>
      <c r="NX49" s="140"/>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8"/>
      <c r="NK51" s="139"/>
      <c r="NL51" s="139"/>
      <c r="NM51" s="139"/>
      <c r="NN51" s="139"/>
      <c r="NO51" s="139"/>
      <c r="NP51" s="139"/>
      <c r="NQ51" s="139"/>
      <c r="NR51" s="139"/>
      <c r="NS51" s="139"/>
      <c r="NT51" s="139"/>
      <c r="NU51" s="139"/>
      <c r="NV51" s="139"/>
      <c r="NW51" s="139"/>
      <c r="NX51" s="140"/>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8"/>
      <c r="NK52" s="139"/>
      <c r="NL52" s="139"/>
      <c r="NM52" s="139"/>
      <c r="NN52" s="139"/>
      <c r="NO52" s="139"/>
      <c r="NP52" s="139"/>
      <c r="NQ52" s="139"/>
      <c r="NR52" s="139"/>
      <c r="NS52" s="139"/>
      <c r="NT52" s="139"/>
      <c r="NU52" s="139"/>
      <c r="NV52" s="139"/>
      <c r="NW52" s="139"/>
      <c r="NX52" s="140"/>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8"/>
      <c r="NK53" s="139"/>
      <c r="NL53" s="139"/>
      <c r="NM53" s="139"/>
      <c r="NN53" s="139"/>
      <c r="NO53" s="139"/>
      <c r="NP53" s="139"/>
      <c r="NQ53" s="139"/>
      <c r="NR53" s="139"/>
      <c r="NS53" s="139"/>
      <c r="NT53" s="139"/>
      <c r="NU53" s="139"/>
      <c r="NV53" s="139"/>
      <c r="NW53" s="139"/>
      <c r="NX53" s="140"/>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38"/>
      <c r="NK54" s="139"/>
      <c r="NL54" s="139"/>
      <c r="NM54" s="139"/>
      <c r="NN54" s="139"/>
      <c r="NO54" s="139"/>
      <c r="NP54" s="139"/>
      <c r="NQ54" s="139"/>
      <c r="NR54" s="139"/>
      <c r="NS54" s="139"/>
      <c r="NT54" s="139"/>
      <c r="NU54" s="139"/>
      <c r="NV54" s="139"/>
      <c r="NW54" s="139"/>
      <c r="NX54" s="140"/>
    </row>
    <row r="55" spans="1:388" ht="13.5" customHeight="1">
      <c r="A55" s="2"/>
      <c r="B55" s="25"/>
      <c r="C55" s="5"/>
      <c r="D55" s="5"/>
      <c r="E55" s="5"/>
      <c r="F55" s="5"/>
      <c r="G55" s="98" t="s">
        <v>37</v>
      </c>
      <c r="H55" s="98"/>
      <c r="I55" s="98"/>
      <c r="J55" s="98"/>
      <c r="K55" s="98"/>
      <c r="L55" s="98"/>
      <c r="M55" s="98"/>
      <c r="N55" s="98"/>
      <c r="O55" s="98"/>
      <c r="P55" s="102">
        <f>データ!BZ7</f>
        <v>41351</v>
      </c>
      <c r="Q55" s="103"/>
      <c r="R55" s="103"/>
      <c r="S55" s="103"/>
      <c r="T55" s="103"/>
      <c r="U55" s="103"/>
      <c r="V55" s="103"/>
      <c r="W55" s="103"/>
      <c r="X55" s="103"/>
      <c r="Y55" s="103"/>
      <c r="Z55" s="103"/>
      <c r="AA55" s="103"/>
      <c r="AB55" s="103"/>
      <c r="AC55" s="103"/>
      <c r="AD55" s="104"/>
      <c r="AE55" s="102">
        <f>データ!CA7</f>
        <v>46215</v>
      </c>
      <c r="AF55" s="103"/>
      <c r="AG55" s="103"/>
      <c r="AH55" s="103"/>
      <c r="AI55" s="103"/>
      <c r="AJ55" s="103"/>
      <c r="AK55" s="103"/>
      <c r="AL55" s="103"/>
      <c r="AM55" s="103"/>
      <c r="AN55" s="103"/>
      <c r="AO55" s="103"/>
      <c r="AP55" s="103"/>
      <c r="AQ55" s="103"/>
      <c r="AR55" s="103"/>
      <c r="AS55" s="104"/>
      <c r="AT55" s="102">
        <f>データ!CB7</f>
        <v>50023</v>
      </c>
      <c r="AU55" s="103"/>
      <c r="AV55" s="103"/>
      <c r="AW55" s="103"/>
      <c r="AX55" s="103"/>
      <c r="AY55" s="103"/>
      <c r="AZ55" s="103"/>
      <c r="BA55" s="103"/>
      <c r="BB55" s="103"/>
      <c r="BC55" s="103"/>
      <c r="BD55" s="103"/>
      <c r="BE55" s="103"/>
      <c r="BF55" s="103"/>
      <c r="BG55" s="103"/>
      <c r="BH55" s="104"/>
      <c r="BI55" s="102">
        <f>データ!CC7</f>
        <v>51140</v>
      </c>
      <c r="BJ55" s="103"/>
      <c r="BK55" s="103"/>
      <c r="BL55" s="103"/>
      <c r="BM55" s="103"/>
      <c r="BN55" s="103"/>
      <c r="BO55" s="103"/>
      <c r="BP55" s="103"/>
      <c r="BQ55" s="103"/>
      <c r="BR55" s="103"/>
      <c r="BS55" s="103"/>
      <c r="BT55" s="103"/>
      <c r="BU55" s="103"/>
      <c r="BV55" s="103"/>
      <c r="BW55" s="104"/>
      <c r="BX55" s="102">
        <f>データ!CD7</f>
        <v>47704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12034</v>
      </c>
      <c r="DE55" s="103"/>
      <c r="DF55" s="103"/>
      <c r="DG55" s="103"/>
      <c r="DH55" s="103"/>
      <c r="DI55" s="103"/>
      <c r="DJ55" s="103"/>
      <c r="DK55" s="103"/>
      <c r="DL55" s="103"/>
      <c r="DM55" s="103"/>
      <c r="DN55" s="103"/>
      <c r="DO55" s="103"/>
      <c r="DP55" s="103"/>
      <c r="DQ55" s="103"/>
      <c r="DR55" s="104"/>
      <c r="DS55" s="102">
        <f>データ!CL7</f>
        <v>12116</v>
      </c>
      <c r="DT55" s="103"/>
      <c r="DU55" s="103"/>
      <c r="DV55" s="103"/>
      <c r="DW55" s="103"/>
      <c r="DX55" s="103"/>
      <c r="DY55" s="103"/>
      <c r="DZ55" s="103"/>
      <c r="EA55" s="103"/>
      <c r="EB55" s="103"/>
      <c r="EC55" s="103"/>
      <c r="ED55" s="103"/>
      <c r="EE55" s="103"/>
      <c r="EF55" s="103"/>
      <c r="EG55" s="104"/>
      <c r="EH55" s="102">
        <f>データ!CM7</f>
        <v>13174</v>
      </c>
      <c r="EI55" s="103"/>
      <c r="EJ55" s="103"/>
      <c r="EK55" s="103"/>
      <c r="EL55" s="103"/>
      <c r="EM55" s="103"/>
      <c r="EN55" s="103"/>
      <c r="EO55" s="103"/>
      <c r="EP55" s="103"/>
      <c r="EQ55" s="103"/>
      <c r="ER55" s="103"/>
      <c r="ES55" s="103"/>
      <c r="ET55" s="103"/>
      <c r="EU55" s="103"/>
      <c r="EV55" s="104"/>
      <c r="EW55" s="102">
        <f>データ!CN7</f>
        <v>13321</v>
      </c>
      <c r="EX55" s="103"/>
      <c r="EY55" s="103"/>
      <c r="EZ55" s="103"/>
      <c r="FA55" s="103"/>
      <c r="FB55" s="103"/>
      <c r="FC55" s="103"/>
      <c r="FD55" s="103"/>
      <c r="FE55" s="103"/>
      <c r="FF55" s="103"/>
      <c r="FG55" s="103"/>
      <c r="FH55" s="103"/>
      <c r="FI55" s="103"/>
      <c r="FJ55" s="103"/>
      <c r="FK55" s="104"/>
      <c r="FL55" s="102">
        <f>データ!CO7</f>
        <v>13031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57.1</v>
      </c>
      <c r="GS55" s="100"/>
      <c r="GT55" s="100"/>
      <c r="GU55" s="100"/>
      <c r="GV55" s="100"/>
      <c r="GW55" s="100"/>
      <c r="GX55" s="100"/>
      <c r="GY55" s="100"/>
      <c r="GZ55" s="100"/>
      <c r="HA55" s="100"/>
      <c r="HB55" s="100"/>
      <c r="HC55" s="100"/>
      <c r="HD55" s="100"/>
      <c r="HE55" s="100"/>
      <c r="HF55" s="101"/>
      <c r="HG55" s="99">
        <f>データ!CW7</f>
        <v>70.900000000000006</v>
      </c>
      <c r="HH55" s="100"/>
      <c r="HI55" s="100"/>
      <c r="HJ55" s="100"/>
      <c r="HK55" s="100"/>
      <c r="HL55" s="100"/>
      <c r="HM55" s="100"/>
      <c r="HN55" s="100"/>
      <c r="HO55" s="100"/>
      <c r="HP55" s="100"/>
      <c r="HQ55" s="100"/>
      <c r="HR55" s="100"/>
      <c r="HS55" s="100"/>
      <c r="HT55" s="100"/>
      <c r="HU55" s="101"/>
      <c r="HV55" s="99">
        <f>データ!CX7</f>
        <v>68.5</v>
      </c>
      <c r="HW55" s="100"/>
      <c r="HX55" s="100"/>
      <c r="HY55" s="100"/>
      <c r="HZ55" s="100"/>
      <c r="IA55" s="100"/>
      <c r="IB55" s="100"/>
      <c r="IC55" s="100"/>
      <c r="ID55" s="100"/>
      <c r="IE55" s="100"/>
      <c r="IF55" s="100"/>
      <c r="IG55" s="100"/>
      <c r="IH55" s="100"/>
      <c r="II55" s="100"/>
      <c r="IJ55" s="101"/>
      <c r="IK55" s="99">
        <f>データ!CY7</f>
        <v>74.7</v>
      </c>
      <c r="IL55" s="100"/>
      <c r="IM55" s="100"/>
      <c r="IN55" s="100"/>
      <c r="IO55" s="100"/>
      <c r="IP55" s="100"/>
      <c r="IQ55" s="100"/>
      <c r="IR55" s="100"/>
      <c r="IS55" s="100"/>
      <c r="IT55" s="100"/>
      <c r="IU55" s="100"/>
      <c r="IV55" s="100"/>
      <c r="IW55" s="100"/>
      <c r="IX55" s="100"/>
      <c r="IY55" s="101"/>
      <c r="IZ55" s="99">
        <f>データ!CZ7</f>
        <v>68.7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22.6</v>
      </c>
      <c r="KG55" s="100"/>
      <c r="KH55" s="100"/>
      <c r="KI55" s="100"/>
      <c r="KJ55" s="100"/>
      <c r="KK55" s="100"/>
      <c r="KL55" s="100"/>
      <c r="KM55" s="100"/>
      <c r="KN55" s="100"/>
      <c r="KO55" s="100"/>
      <c r="KP55" s="100"/>
      <c r="KQ55" s="100"/>
      <c r="KR55" s="100"/>
      <c r="KS55" s="100"/>
      <c r="KT55" s="101"/>
      <c r="KU55" s="99">
        <f>データ!DH7</f>
        <v>23.1</v>
      </c>
      <c r="KV55" s="100"/>
      <c r="KW55" s="100"/>
      <c r="KX55" s="100"/>
      <c r="KY55" s="100"/>
      <c r="KZ55" s="100"/>
      <c r="LA55" s="100"/>
      <c r="LB55" s="100"/>
      <c r="LC55" s="100"/>
      <c r="LD55" s="100"/>
      <c r="LE55" s="100"/>
      <c r="LF55" s="100"/>
      <c r="LG55" s="100"/>
      <c r="LH55" s="100"/>
      <c r="LI55" s="101"/>
      <c r="LJ55" s="99">
        <f>データ!DI7</f>
        <v>23</v>
      </c>
      <c r="LK55" s="100"/>
      <c r="LL55" s="100"/>
      <c r="LM55" s="100"/>
      <c r="LN55" s="100"/>
      <c r="LO55" s="100"/>
      <c r="LP55" s="100"/>
      <c r="LQ55" s="100"/>
      <c r="LR55" s="100"/>
      <c r="LS55" s="100"/>
      <c r="LT55" s="100"/>
      <c r="LU55" s="100"/>
      <c r="LV55" s="100"/>
      <c r="LW55" s="100"/>
      <c r="LX55" s="101"/>
      <c r="LY55" s="99">
        <f>データ!DJ7</f>
        <v>21.6</v>
      </c>
      <c r="LZ55" s="100"/>
      <c r="MA55" s="100"/>
      <c r="MB55" s="100"/>
      <c r="MC55" s="100"/>
      <c r="MD55" s="100"/>
      <c r="ME55" s="100"/>
      <c r="MF55" s="100"/>
      <c r="MG55" s="100"/>
      <c r="MH55" s="100"/>
      <c r="MI55" s="100"/>
      <c r="MJ55" s="100"/>
      <c r="MK55" s="100"/>
      <c r="ML55" s="100"/>
      <c r="MM55" s="101"/>
      <c r="MN55" s="99">
        <f>データ!DK7</f>
        <v>18.899999999999999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38"/>
      <c r="NK58" s="139"/>
      <c r="NL58" s="139"/>
      <c r="NM58" s="139"/>
      <c r="NN58" s="139"/>
      <c r="NO58" s="139"/>
      <c r="NP58" s="139"/>
      <c r="NQ58" s="139"/>
      <c r="NR58" s="139"/>
      <c r="NS58" s="139"/>
      <c r="NT58" s="139"/>
      <c r="NU58" s="139"/>
      <c r="NV58" s="139"/>
      <c r="NW58" s="139"/>
      <c r="NX58" s="140"/>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38"/>
      <c r="NK59" s="139"/>
      <c r="NL59" s="139"/>
      <c r="NM59" s="139"/>
      <c r="NN59" s="139"/>
      <c r="NO59" s="139"/>
      <c r="NP59" s="139"/>
      <c r="NQ59" s="139"/>
      <c r="NR59" s="139"/>
      <c r="NS59" s="139"/>
      <c r="NT59" s="139"/>
      <c r="NU59" s="139"/>
      <c r="NV59" s="139"/>
      <c r="NW59" s="139"/>
      <c r="NX59" s="140"/>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8"/>
      <c r="NK60" s="139"/>
      <c r="NL60" s="139"/>
      <c r="NM60" s="139"/>
      <c r="NN60" s="139"/>
      <c r="NO60" s="139"/>
      <c r="NP60" s="139"/>
      <c r="NQ60" s="139"/>
      <c r="NR60" s="139"/>
      <c r="NS60" s="139"/>
      <c r="NT60" s="139"/>
      <c r="NU60" s="139"/>
      <c r="NV60" s="139"/>
      <c r="NW60" s="139"/>
      <c r="NX60" s="140"/>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8"/>
      <c r="NK61" s="139"/>
      <c r="NL61" s="139"/>
      <c r="NM61" s="139"/>
      <c r="NN61" s="139"/>
      <c r="NO61" s="139"/>
      <c r="NP61" s="139"/>
      <c r="NQ61" s="139"/>
      <c r="NR61" s="139"/>
      <c r="NS61" s="139"/>
      <c r="NT61" s="139"/>
      <c r="NU61" s="139"/>
      <c r="NV61" s="139"/>
      <c r="NW61" s="139"/>
      <c r="NX61" s="140"/>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38"/>
      <c r="NK62" s="139"/>
      <c r="NL62" s="139"/>
      <c r="NM62" s="139"/>
      <c r="NN62" s="139"/>
      <c r="NO62" s="139"/>
      <c r="NP62" s="139"/>
      <c r="NQ62" s="139"/>
      <c r="NR62" s="139"/>
      <c r="NS62" s="139"/>
      <c r="NT62" s="139"/>
      <c r="NU62" s="139"/>
      <c r="NV62" s="139"/>
      <c r="NW62" s="139"/>
      <c r="NX62" s="140"/>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38"/>
      <c r="NK63" s="139"/>
      <c r="NL63" s="139"/>
      <c r="NM63" s="139"/>
      <c r="NN63" s="139"/>
      <c r="NO63" s="139"/>
      <c r="NP63" s="139"/>
      <c r="NQ63" s="139"/>
      <c r="NR63" s="139"/>
      <c r="NS63" s="139"/>
      <c r="NT63" s="139"/>
      <c r="NU63" s="139"/>
      <c r="NV63" s="139"/>
      <c r="NW63" s="139"/>
      <c r="NX63" s="140"/>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1"/>
      <c r="NK65" s="142"/>
      <c r="NL65" s="142"/>
      <c r="NM65" s="142"/>
      <c r="NN65" s="142"/>
      <c r="NO65" s="142"/>
      <c r="NP65" s="142"/>
      <c r="NQ65" s="142"/>
      <c r="NR65" s="142"/>
      <c r="NS65" s="142"/>
      <c r="NT65" s="142"/>
      <c r="NU65" s="142"/>
      <c r="NV65" s="142"/>
      <c r="NW65" s="142"/>
      <c r="NX65" s="14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156</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8"/>
      <c r="NK69" s="139"/>
      <c r="NL69" s="139"/>
      <c r="NM69" s="139"/>
      <c r="NN69" s="139"/>
      <c r="NO69" s="139"/>
      <c r="NP69" s="139"/>
      <c r="NQ69" s="139"/>
      <c r="NR69" s="139"/>
      <c r="NS69" s="139"/>
      <c r="NT69" s="139"/>
      <c r="NU69" s="139"/>
      <c r="NV69" s="139"/>
      <c r="NW69" s="139"/>
      <c r="NX69" s="14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8"/>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74.400000000000006</v>
      </c>
      <c r="V79" s="82"/>
      <c r="W79" s="82"/>
      <c r="X79" s="82"/>
      <c r="Y79" s="82"/>
      <c r="Z79" s="82"/>
      <c r="AA79" s="82"/>
      <c r="AB79" s="82"/>
      <c r="AC79" s="82"/>
      <c r="AD79" s="82"/>
      <c r="AE79" s="82"/>
      <c r="AF79" s="82"/>
      <c r="AG79" s="82"/>
      <c r="AH79" s="82"/>
      <c r="AI79" s="82"/>
      <c r="AJ79" s="82"/>
      <c r="AK79" s="82"/>
      <c r="AL79" s="82"/>
      <c r="AM79" s="82"/>
      <c r="AN79" s="82">
        <f>データ!DS7</f>
        <v>33.4</v>
      </c>
      <c r="AO79" s="82"/>
      <c r="AP79" s="82"/>
      <c r="AQ79" s="82"/>
      <c r="AR79" s="82"/>
      <c r="AS79" s="82"/>
      <c r="AT79" s="82"/>
      <c r="AU79" s="82"/>
      <c r="AV79" s="82"/>
      <c r="AW79" s="82"/>
      <c r="AX79" s="82"/>
      <c r="AY79" s="82"/>
      <c r="AZ79" s="82"/>
      <c r="BA79" s="82"/>
      <c r="BB79" s="82"/>
      <c r="BC79" s="82"/>
      <c r="BD79" s="82"/>
      <c r="BE79" s="82"/>
      <c r="BF79" s="82"/>
      <c r="BG79" s="82">
        <f>データ!DT7</f>
        <v>32.799999999999997</v>
      </c>
      <c r="BH79" s="82"/>
      <c r="BI79" s="82"/>
      <c r="BJ79" s="82"/>
      <c r="BK79" s="82"/>
      <c r="BL79" s="82"/>
      <c r="BM79" s="82"/>
      <c r="BN79" s="82"/>
      <c r="BO79" s="82"/>
      <c r="BP79" s="82"/>
      <c r="BQ79" s="82"/>
      <c r="BR79" s="82"/>
      <c r="BS79" s="82"/>
      <c r="BT79" s="82"/>
      <c r="BU79" s="82"/>
      <c r="BV79" s="82"/>
      <c r="BW79" s="82"/>
      <c r="BX79" s="82"/>
      <c r="BY79" s="82"/>
      <c r="BZ79" s="82">
        <f>データ!DU7</f>
        <v>38.5</v>
      </c>
      <c r="CA79" s="82"/>
      <c r="CB79" s="82"/>
      <c r="CC79" s="82"/>
      <c r="CD79" s="82"/>
      <c r="CE79" s="82"/>
      <c r="CF79" s="82"/>
      <c r="CG79" s="82"/>
      <c r="CH79" s="82"/>
      <c r="CI79" s="82"/>
      <c r="CJ79" s="82"/>
      <c r="CK79" s="82"/>
      <c r="CL79" s="82"/>
      <c r="CM79" s="82"/>
      <c r="CN79" s="82"/>
      <c r="CO79" s="82"/>
      <c r="CP79" s="82"/>
      <c r="CQ79" s="82"/>
      <c r="CR79" s="82"/>
      <c r="CS79" s="82">
        <f>データ!DV7</f>
        <v>44.1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78.900000000000006</v>
      </c>
      <c r="EP79" s="82"/>
      <c r="EQ79" s="82"/>
      <c r="ER79" s="82"/>
      <c r="ES79" s="82"/>
      <c r="ET79" s="82"/>
      <c r="EU79" s="82"/>
      <c r="EV79" s="82"/>
      <c r="EW79" s="82"/>
      <c r="EX79" s="82"/>
      <c r="EY79" s="82"/>
      <c r="EZ79" s="82"/>
      <c r="FA79" s="82"/>
      <c r="FB79" s="82"/>
      <c r="FC79" s="82"/>
      <c r="FD79" s="82"/>
      <c r="FE79" s="82"/>
      <c r="FF79" s="82"/>
      <c r="FG79" s="82"/>
      <c r="FH79" s="82">
        <f>データ!ED7</f>
        <v>42.6</v>
      </c>
      <c r="FI79" s="82"/>
      <c r="FJ79" s="82"/>
      <c r="FK79" s="82"/>
      <c r="FL79" s="82"/>
      <c r="FM79" s="82"/>
      <c r="FN79" s="82"/>
      <c r="FO79" s="82"/>
      <c r="FP79" s="82"/>
      <c r="FQ79" s="82"/>
      <c r="FR79" s="82"/>
      <c r="FS79" s="82"/>
      <c r="FT79" s="82"/>
      <c r="FU79" s="82"/>
      <c r="FV79" s="82"/>
      <c r="FW79" s="82"/>
      <c r="FX79" s="82"/>
      <c r="FY79" s="82"/>
      <c r="FZ79" s="82"/>
      <c r="GA79" s="82">
        <f>データ!EE7</f>
        <v>51.4</v>
      </c>
      <c r="GB79" s="82"/>
      <c r="GC79" s="82"/>
      <c r="GD79" s="82"/>
      <c r="GE79" s="82"/>
      <c r="GF79" s="82"/>
      <c r="GG79" s="82"/>
      <c r="GH79" s="82"/>
      <c r="GI79" s="82"/>
      <c r="GJ79" s="82"/>
      <c r="GK79" s="82"/>
      <c r="GL79" s="82"/>
      <c r="GM79" s="82"/>
      <c r="GN79" s="82"/>
      <c r="GO79" s="82"/>
      <c r="GP79" s="82"/>
      <c r="GQ79" s="82"/>
      <c r="GR79" s="82"/>
      <c r="GS79" s="82"/>
      <c r="GT79" s="82">
        <f>データ!EF7</f>
        <v>61.1</v>
      </c>
      <c r="GU79" s="82"/>
      <c r="GV79" s="82"/>
      <c r="GW79" s="82"/>
      <c r="GX79" s="82"/>
      <c r="GY79" s="82"/>
      <c r="GZ79" s="82"/>
      <c r="HA79" s="82"/>
      <c r="HB79" s="82"/>
      <c r="HC79" s="82"/>
      <c r="HD79" s="82"/>
      <c r="HE79" s="82"/>
      <c r="HF79" s="82"/>
      <c r="HG79" s="82"/>
      <c r="HH79" s="82"/>
      <c r="HI79" s="82"/>
      <c r="HJ79" s="82"/>
      <c r="HK79" s="82"/>
      <c r="HL79" s="82"/>
      <c r="HM79" s="82">
        <f>データ!EG7</f>
        <v>69.900000000000006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26418105</v>
      </c>
      <c r="JK79" s="78"/>
      <c r="JL79" s="78"/>
      <c r="JM79" s="78"/>
      <c r="JN79" s="78"/>
      <c r="JO79" s="78"/>
      <c r="JP79" s="78"/>
      <c r="JQ79" s="78"/>
      <c r="JR79" s="78"/>
      <c r="JS79" s="78"/>
      <c r="JT79" s="78"/>
      <c r="JU79" s="78"/>
      <c r="JV79" s="78"/>
      <c r="JW79" s="78"/>
      <c r="JX79" s="78"/>
      <c r="JY79" s="78"/>
      <c r="JZ79" s="78"/>
      <c r="KA79" s="78"/>
      <c r="KB79" s="78"/>
      <c r="KC79" s="78">
        <f>データ!EO7</f>
        <v>56002695</v>
      </c>
      <c r="KD79" s="78"/>
      <c r="KE79" s="78"/>
      <c r="KF79" s="78"/>
      <c r="KG79" s="78"/>
      <c r="KH79" s="78"/>
      <c r="KI79" s="78"/>
      <c r="KJ79" s="78"/>
      <c r="KK79" s="78"/>
      <c r="KL79" s="78"/>
      <c r="KM79" s="78"/>
      <c r="KN79" s="78"/>
      <c r="KO79" s="78"/>
      <c r="KP79" s="78"/>
      <c r="KQ79" s="78"/>
      <c r="KR79" s="78"/>
      <c r="KS79" s="78"/>
      <c r="KT79" s="78"/>
      <c r="KU79" s="78"/>
      <c r="KV79" s="78">
        <f>データ!EP7</f>
        <v>49105527</v>
      </c>
      <c r="KW79" s="78"/>
      <c r="KX79" s="78"/>
      <c r="KY79" s="78"/>
      <c r="KZ79" s="78"/>
      <c r="LA79" s="78"/>
      <c r="LB79" s="78"/>
      <c r="LC79" s="78"/>
      <c r="LD79" s="78"/>
      <c r="LE79" s="78"/>
      <c r="LF79" s="78"/>
      <c r="LG79" s="78"/>
      <c r="LH79" s="78"/>
      <c r="LI79" s="78"/>
      <c r="LJ79" s="78"/>
      <c r="LK79" s="78"/>
      <c r="LL79" s="78"/>
      <c r="LM79" s="78"/>
      <c r="LN79" s="78"/>
      <c r="LO79" s="78">
        <f>データ!EQ7</f>
        <v>49170486</v>
      </c>
      <c r="LP79" s="78"/>
      <c r="LQ79" s="78"/>
      <c r="LR79" s="78"/>
      <c r="LS79" s="78"/>
      <c r="LT79" s="78"/>
      <c r="LU79" s="78"/>
      <c r="LV79" s="78"/>
      <c r="LW79" s="78"/>
      <c r="LX79" s="78"/>
      <c r="LY79" s="78"/>
      <c r="LZ79" s="78"/>
      <c r="MA79" s="78"/>
      <c r="MB79" s="78"/>
      <c r="MC79" s="78"/>
      <c r="MD79" s="78"/>
      <c r="ME79" s="78"/>
      <c r="MF79" s="78"/>
      <c r="MG79" s="78"/>
      <c r="MH79" s="78">
        <f>データ!ER7</f>
        <v>49387832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1"/>
      <c r="NK84" s="142"/>
      <c r="NL84" s="142"/>
      <c r="NM84" s="142"/>
      <c r="NN84" s="142"/>
      <c r="NO84" s="142"/>
      <c r="NP84" s="142"/>
      <c r="NQ84" s="142"/>
      <c r="NR84" s="142"/>
      <c r="NS84" s="142"/>
      <c r="NT84" s="142"/>
      <c r="NU84" s="142"/>
      <c r="NV84" s="142"/>
      <c r="NW84" s="142"/>
      <c r="NX84" s="14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ZIhsdMl/t6m2SOsv65oVcdQ0l2ILaOhqC2gsHqQ6WKeaZ5Dbjuxk1YtN419ZU5QaOL3wJMN4wl0QqXxLaALbQ==" saltValue="th8Edfvu7SN/F+LVuyXsY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74</v>
      </c>
      <c r="AI4" s="132"/>
      <c r="AJ4" s="132"/>
      <c r="AK4" s="132"/>
      <c r="AL4" s="132"/>
      <c r="AM4" s="132"/>
      <c r="AN4" s="132"/>
      <c r="AO4" s="132"/>
      <c r="AP4" s="132"/>
      <c r="AQ4" s="132"/>
      <c r="AR4" s="133"/>
      <c r="AS4" s="134" t="s">
        <v>75</v>
      </c>
      <c r="AT4" s="130"/>
      <c r="AU4" s="130"/>
      <c r="AV4" s="130"/>
      <c r="AW4" s="130"/>
      <c r="AX4" s="130"/>
      <c r="AY4" s="130"/>
      <c r="AZ4" s="130"/>
      <c r="BA4" s="130"/>
      <c r="BB4" s="130"/>
      <c r="BC4" s="130"/>
      <c r="BD4" s="134" t="s">
        <v>76</v>
      </c>
      <c r="BE4" s="130"/>
      <c r="BF4" s="130"/>
      <c r="BG4" s="130"/>
      <c r="BH4" s="130"/>
      <c r="BI4" s="130"/>
      <c r="BJ4" s="130"/>
      <c r="BK4" s="130"/>
      <c r="BL4" s="130"/>
      <c r="BM4" s="130"/>
      <c r="BN4" s="130"/>
      <c r="BO4" s="131" t="s">
        <v>77</v>
      </c>
      <c r="BP4" s="132"/>
      <c r="BQ4" s="132"/>
      <c r="BR4" s="132"/>
      <c r="BS4" s="132"/>
      <c r="BT4" s="132"/>
      <c r="BU4" s="132"/>
      <c r="BV4" s="132"/>
      <c r="BW4" s="132"/>
      <c r="BX4" s="132"/>
      <c r="BY4" s="133"/>
      <c r="BZ4" s="130" t="s">
        <v>78</v>
      </c>
      <c r="CA4" s="130"/>
      <c r="CB4" s="130"/>
      <c r="CC4" s="130"/>
      <c r="CD4" s="130"/>
      <c r="CE4" s="130"/>
      <c r="CF4" s="130"/>
      <c r="CG4" s="130"/>
      <c r="CH4" s="130"/>
      <c r="CI4" s="130"/>
      <c r="CJ4" s="130"/>
      <c r="CK4" s="134" t="s">
        <v>79</v>
      </c>
      <c r="CL4" s="130"/>
      <c r="CM4" s="130"/>
      <c r="CN4" s="130"/>
      <c r="CO4" s="130"/>
      <c r="CP4" s="130"/>
      <c r="CQ4" s="130"/>
      <c r="CR4" s="130"/>
      <c r="CS4" s="130"/>
      <c r="CT4" s="130"/>
      <c r="CU4" s="130"/>
      <c r="CV4" s="130" t="s">
        <v>80</v>
      </c>
      <c r="CW4" s="130"/>
      <c r="CX4" s="130"/>
      <c r="CY4" s="130"/>
      <c r="CZ4" s="130"/>
      <c r="DA4" s="130"/>
      <c r="DB4" s="130"/>
      <c r="DC4" s="130"/>
      <c r="DD4" s="130"/>
      <c r="DE4" s="130"/>
      <c r="DF4" s="130"/>
      <c r="DG4" s="130" t="s">
        <v>81</v>
      </c>
      <c r="DH4" s="130"/>
      <c r="DI4" s="130"/>
      <c r="DJ4" s="130"/>
      <c r="DK4" s="130"/>
      <c r="DL4" s="130"/>
      <c r="DM4" s="130"/>
      <c r="DN4" s="130"/>
      <c r="DO4" s="130"/>
      <c r="DP4" s="130"/>
      <c r="DQ4" s="130"/>
      <c r="DR4" s="131" t="s">
        <v>82</v>
      </c>
      <c r="DS4" s="132"/>
      <c r="DT4" s="132"/>
      <c r="DU4" s="132"/>
      <c r="DV4" s="132"/>
      <c r="DW4" s="132"/>
      <c r="DX4" s="132"/>
      <c r="DY4" s="132"/>
      <c r="DZ4" s="132"/>
      <c r="EA4" s="132"/>
      <c r="EB4" s="133"/>
      <c r="EC4" s="130" t="s">
        <v>83</v>
      </c>
      <c r="ED4" s="130"/>
      <c r="EE4" s="130"/>
      <c r="EF4" s="130"/>
      <c r="EG4" s="130"/>
      <c r="EH4" s="130"/>
      <c r="EI4" s="130"/>
      <c r="EJ4" s="130"/>
      <c r="EK4" s="130"/>
      <c r="EL4" s="130"/>
      <c r="EM4" s="130"/>
      <c r="EN4" s="130" t="s">
        <v>84</v>
      </c>
      <c r="EO4" s="130"/>
      <c r="EP4" s="130"/>
      <c r="EQ4" s="130"/>
      <c r="ER4" s="130"/>
      <c r="ES4" s="130"/>
      <c r="ET4" s="130"/>
      <c r="EU4" s="130"/>
      <c r="EV4" s="130"/>
      <c r="EW4" s="130"/>
      <c r="EX4" s="130"/>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111</v>
      </c>
      <c r="AW5" s="61" t="s">
        <v>122</v>
      </c>
      <c r="AX5" s="61" t="s">
        <v>113</v>
      </c>
      <c r="AY5" s="61" t="s">
        <v>114</v>
      </c>
      <c r="AZ5" s="61" t="s">
        <v>115</v>
      </c>
      <c r="BA5" s="61" t="s">
        <v>116</v>
      </c>
      <c r="BB5" s="61" t="s">
        <v>117</v>
      </c>
      <c r="BC5" s="61" t="s">
        <v>118</v>
      </c>
      <c r="BD5" s="61" t="s">
        <v>123</v>
      </c>
      <c r="BE5" s="61" t="s">
        <v>120</v>
      </c>
      <c r="BF5" s="61" t="s">
        <v>110</v>
      </c>
      <c r="BG5" s="61" t="s">
        <v>111</v>
      </c>
      <c r="BH5" s="61" t="s">
        <v>112</v>
      </c>
      <c r="BI5" s="61" t="s">
        <v>113</v>
      </c>
      <c r="BJ5" s="61" t="s">
        <v>114</v>
      </c>
      <c r="BK5" s="61" t="s">
        <v>115</v>
      </c>
      <c r="BL5" s="61" t="s">
        <v>116</v>
      </c>
      <c r="BM5" s="61" t="s">
        <v>117</v>
      </c>
      <c r="BN5" s="61" t="s">
        <v>118</v>
      </c>
      <c r="BO5" s="61" t="s">
        <v>119</v>
      </c>
      <c r="BP5" s="61" t="s">
        <v>124</v>
      </c>
      <c r="BQ5" s="61" t="s">
        <v>125</v>
      </c>
      <c r="BR5" s="61" t="s">
        <v>111</v>
      </c>
      <c r="BS5" s="61" t="s">
        <v>126</v>
      </c>
      <c r="BT5" s="61" t="s">
        <v>113</v>
      </c>
      <c r="BU5" s="61" t="s">
        <v>114</v>
      </c>
      <c r="BV5" s="61" t="s">
        <v>115</v>
      </c>
      <c r="BW5" s="61" t="s">
        <v>116</v>
      </c>
      <c r="BX5" s="61" t="s">
        <v>117</v>
      </c>
      <c r="BY5" s="61" t="s">
        <v>118</v>
      </c>
      <c r="BZ5" s="61" t="s">
        <v>119</v>
      </c>
      <c r="CA5" s="61" t="s">
        <v>120</v>
      </c>
      <c r="CB5" s="61" t="s">
        <v>110</v>
      </c>
      <c r="CC5" s="61" t="s">
        <v>111</v>
      </c>
      <c r="CD5" s="61" t="s">
        <v>127</v>
      </c>
      <c r="CE5" s="61" t="s">
        <v>113</v>
      </c>
      <c r="CF5" s="61" t="s">
        <v>114</v>
      </c>
      <c r="CG5" s="61" t="s">
        <v>115</v>
      </c>
      <c r="CH5" s="61" t="s">
        <v>116</v>
      </c>
      <c r="CI5" s="61" t="s">
        <v>117</v>
      </c>
      <c r="CJ5" s="61" t="s">
        <v>118</v>
      </c>
      <c r="CK5" s="61" t="s">
        <v>128</v>
      </c>
      <c r="CL5" s="61" t="s">
        <v>120</v>
      </c>
      <c r="CM5" s="61" t="s">
        <v>110</v>
      </c>
      <c r="CN5" s="61" t="s">
        <v>129</v>
      </c>
      <c r="CO5" s="61" t="s">
        <v>130</v>
      </c>
      <c r="CP5" s="61" t="s">
        <v>113</v>
      </c>
      <c r="CQ5" s="61" t="s">
        <v>114</v>
      </c>
      <c r="CR5" s="61" t="s">
        <v>115</v>
      </c>
      <c r="CS5" s="61" t="s">
        <v>116</v>
      </c>
      <c r="CT5" s="61" t="s">
        <v>117</v>
      </c>
      <c r="CU5" s="61" t="s">
        <v>118</v>
      </c>
      <c r="CV5" s="61" t="s">
        <v>119</v>
      </c>
      <c r="CW5" s="61" t="s">
        <v>131</v>
      </c>
      <c r="CX5" s="61" t="s">
        <v>110</v>
      </c>
      <c r="CY5" s="61" t="s">
        <v>111</v>
      </c>
      <c r="CZ5" s="61" t="s">
        <v>112</v>
      </c>
      <c r="DA5" s="61" t="s">
        <v>113</v>
      </c>
      <c r="DB5" s="61" t="s">
        <v>114</v>
      </c>
      <c r="DC5" s="61" t="s">
        <v>115</v>
      </c>
      <c r="DD5" s="61" t="s">
        <v>116</v>
      </c>
      <c r="DE5" s="61" t="s">
        <v>117</v>
      </c>
      <c r="DF5" s="61" t="s">
        <v>118</v>
      </c>
      <c r="DG5" s="61" t="s">
        <v>119</v>
      </c>
      <c r="DH5" s="61" t="s">
        <v>120</v>
      </c>
      <c r="DI5" s="61" t="s">
        <v>110</v>
      </c>
      <c r="DJ5" s="61" t="s">
        <v>111</v>
      </c>
      <c r="DK5" s="61" t="s">
        <v>130</v>
      </c>
      <c r="DL5" s="61" t="s">
        <v>113</v>
      </c>
      <c r="DM5" s="61" t="s">
        <v>114</v>
      </c>
      <c r="DN5" s="61" t="s">
        <v>115</v>
      </c>
      <c r="DO5" s="61" t="s">
        <v>116</v>
      </c>
      <c r="DP5" s="61" t="s">
        <v>117</v>
      </c>
      <c r="DQ5" s="61" t="s">
        <v>118</v>
      </c>
      <c r="DR5" s="61" t="s">
        <v>119</v>
      </c>
      <c r="DS5" s="61" t="s">
        <v>120</v>
      </c>
      <c r="DT5" s="61" t="s">
        <v>110</v>
      </c>
      <c r="DU5" s="61" t="s">
        <v>129</v>
      </c>
      <c r="DV5" s="61" t="s">
        <v>112</v>
      </c>
      <c r="DW5" s="61" t="s">
        <v>113</v>
      </c>
      <c r="DX5" s="61" t="s">
        <v>114</v>
      </c>
      <c r="DY5" s="61" t="s">
        <v>115</v>
      </c>
      <c r="DZ5" s="61" t="s">
        <v>116</v>
      </c>
      <c r="EA5" s="61" t="s">
        <v>117</v>
      </c>
      <c r="EB5" s="61" t="s">
        <v>118</v>
      </c>
      <c r="EC5" s="61" t="s">
        <v>119</v>
      </c>
      <c r="ED5" s="61" t="s">
        <v>120</v>
      </c>
      <c r="EE5" s="61" t="s">
        <v>125</v>
      </c>
      <c r="EF5" s="61" t="s">
        <v>129</v>
      </c>
      <c r="EG5" s="61" t="s">
        <v>112</v>
      </c>
      <c r="EH5" s="61" t="s">
        <v>113</v>
      </c>
      <c r="EI5" s="61" t="s">
        <v>114</v>
      </c>
      <c r="EJ5" s="61" t="s">
        <v>115</v>
      </c>
      <c r="EK5" s="61" t="s">
        <v>116</v>
      </c>
      <c r="EL5" s="61" t="s">
        <v>117</v>
      </c>
      <c r="EM5" s="61" t="s">
        <v>132</v>
      </c>
      <c r="EN5" s="61" t="s">
        <v>128</v>
      </c>
      <c r="EO5" s="61" t="s">
        <v>120</v>
      </c>
      <c r="EP5" s="61" t="s">
        <v>110</v>
      </c>
      <c r="EQ5" s="61" t="s">
        <v>111</v>
      </c>
      <c r="ER5" s="61" t="s">
        <v>126</v>
      </c>
      <c r="ES5" s="61" t="s">
        <v>113</v>
      </c>
      <c r="ET5" s="61" t="s">
        <v>114</v>
      </c>
      <c r="EU5" s="61" t="s">
        <v>115</v>
      </c>
      <c r="EV5" s="61" t="s">
        <v>116</v>
      </c>
      <c r="EW5" s="61" t="s">
        <v>117</v>
      </c>
      <c r="EX5" s="61" t="s">
        <v>118</v>
      </c>
    </row>
    <row r="6" spans="1:154" s="66" customFormat="1">
      <c r="A6" s="47" t="s">
        <v>133</v>
      </c>
      <c r="B6" s="62">
        <f>B8</f>
        <v>2017</v>
      </c>
      <c r="C6" s="62">
        <f t="shared" ref="C6:M6" si="2">C8</f>
        <v>360007</v>
      </c>
      <c r="D6" s="62">
        <f t="shared" si="2"/>
        <v>46</v>
      </c>
      <c r="E6" s="62">
        <f t="shared" si="2"/>
        <v>6</v>
      </c>
      <c r="F6" s="62">
        <f t="shared" si="2"/>
        <v>0</v>
      </c>
      <c r="G6" s="62">
        <f t="shared" si="2"/>
        <v>2</v>
      </c>
      <c r="H6" s="135" t="str">
        <f>IF(H8&lt;&gt;I8,H8,"")&amp;IF(I8&lt;&gt;J8,I8,"")&amp;"　"&amp;J8</f>
        <v>徳島県　三好病院</v>
      </c>
      <c r="I6" s="136"/>
      <c r="J6" s="137"/>
      <c r="K6" s="62" t="str">
        <f t="shared" si="2"/>
        <v>条例全部</v>
      </c>
      <c r="L6" s="62" t="str">
        <f t="shared" si="2"/>
        <v>病院事業</v>
      </c>
      <c r="M6" s="62" t="str">
        <f t="shared" si="2"/>
        <v>一般病院</v>
      </c>
      <c r="N6" s="62" t="str">
        <f>N8</f>
        <v>200床以上～300床未満</v>
      </c>
      <c r="O6" s="62" t="str">
        <f>O8</f>
        <v>学術・研究機関出身</v>
      </c>
      <c r="P6" s="62" t="str">
        <f>P8</f>
        <v>直営</v>
      </c>
      <c r="Q6" s="63">
        <f t="shared" ref="Q6:AG6" si="3">Q8</f>
        <v>17</v>
      </c>
      <c r="R6" s="62" t="str">
        <f t="shared" si="3"/>
        <v>対象</v>
      </c>
      <c r="S6" s="62" t="str">
        <f t="shared" si="3"/>
        <v>透 I 訓 ガ</v>
      </c>
      <c r="T6" s="62" t="str">
        <f t="shared" si="3"/>
        <v>救 臨 が 感 へ 災 地</v>
      </c>
      <c r="U6" s="63">
        <f>U8</f>
        <v>757377</v>
      </c>
      <c r="V6" s="63">
        <f>V8</f>
        <v>21511</v>
      </c>
      <c r="W6" s="62" t="str">
        <f>W8</f>
        <v>非該当</v>
      </c>
      <c r="X6" s="62" t="str">
        <f t="shared" si="3"/>
        <v>７：１</v>
      </c>
      <c r="Y6" s="63">
        <f t="shared" si="3"/>
        <v>206</v>
      </c>
      <c r="Z6" s="63" t="str">
        <f t="shared" si="3"/>
        <v>-</v>
      </c>
      <c r="AA6" s="63">
        <f t="shared" si="3"/>
        <v>8</v>
      </c>
      <c r="AB6" s="63" t="str">
        <f t="shared" si="3"/>
        <v>-</v>
      </c>
      <c r="AC6" s="63">
        <f t="shared" si="3"/>
        <v>6</v>
      </c>
      <c r="AD6" s="63">
        <f t="shared" si="3"/>
        <v>220</v>
      </c>
      <c r="AE6" s="63">
        <f t="shared" si="3"/>
        <v>151</v>
      </c>
      <c r="AF6" s="63" t="str">
        <f t="shared" si="3"/>
        <v>-</v>
      </c>
      <c r="AG6" s="63">
        <f t="shared" si="3"/>
        <v>151</v>
      </c>
      <c r="AH6" s="64">
        <f>IF(AH8="-",NA(),AH8)</f>
        <v>100.8</v>
      </c>
      <c r="AI6" s="64">
        <f t="shared" ref="AI6:AQ6" si="4">IF(AI8="-",NA(),AI8)</f>
        <v>84.8</v>
      </c>
      <c r="AJ6" s="64">
        <f t="shared" si="4"/>
        <v>88.3</v>
      </c>
      <c r="AK6" s="64">
        <f t="shared" si="4"/>
        <v>84.3</v>
      </c>
      <c r="AL6" s="64">
        <f t="shared" si="4"/>
        <v>88.2</v>
      </c>
      <c r="AM6" s="64">
        <f t="shared" si="4"/>
        <v>98.1</v>
      </c>
      <c r="AN6" s="64">
        <f t="shared" si="4"/>
        <v>97.9</v>
      </c>
      <c r="AO6" s="64">
        <f t="shared" si="4"/>
        <v>96.6</v>
      </c>
      <c r="AP6" s="64">
        <f t="shared" si="4"/>
        <v>96.2</v>
      </c>
      <c r="AQ6" s="64">
        <f t="shared" si="4"/>
        <v>97.2</v>
      </c>
      <c r="AR6" s="64" t="str">
        <f>IF(AR8="-","【-】","【"&amp;SUBSTITUTE(TEXT(AR8,"#,##0.0"),"-","△")&amp;"】")</f>
        <v>【98.5】</v>
      </c>
      <c r="AS6" s="64">
        <f>IF(AS8="-",NA(),AS8)</f>
        <v>93.7</v>
      </c>
      <c r="AT6" s="64">
        <f t="shared" ref="AT6:BB6" si="5">IF(AT8="-",NA(),AT8)</f>
        <v>72.2</v>
      </c>
      <c r="AU6" s="64">
        <f t="shared" si="5"/>
        <v>71.5</v>
      </c>
      <c r="AV6" s="64">
        <f t="shared" si="5"/>
        <v>69.099999999999994</v>
      </c>
      <c r="AW6" s="64">
        <f t="shared" si="5"/>
        <v>74.5</v>
      </c>
      <c r="AX6" s="64">
        <f t="shared" si="5"/>
        <v>89.6</v>
      </c>
      <c r="AY6" s="64">
        <f t="shared" si="5"/>
        <v>88</v>
      </c>
      <c r="AZ6" s="64">
        <f t="shared" si="5"/>
        <v>86.2</v>
      </c>
      <c r="BA6" s="64">
        <f t="shared" si="5"/>
        <v>85.7</v>
      </c>
      <c r="BB6" s="64">
        <f t="shared" si="5"/>
        <v>85.9</v>
      </c>
      <c r="BC6" s="64" t="str">
        <f>IF(BC8="-","【-】","【"&amp;SUBSTITUTE(TEXT(BC8,"#,##0.0"),"-","△")&amp;"】")</f>
        <v>【89.7】</v>
      </c>
      <c r="BD6" s="64">
        <f>IF(BD8="-",NA(),BD8)</f>
        <v>56.3</v>
      </c>
      <c r="BE6" s="64">
        <f t="shared" ref="BE6:BM6" si="6">IF(BE8="-",NA(),BE8)</f>
        <v>47</v>
      </c>
      <c r="BF6" s="64">
        <f t="shared" si="6"/>
        <v>74.099999999999994</v>
      </c>
      <c r="BG6" s="64">
        <f t="shared" si="6"/>
        <v>96.2</v>
      </c>
      <c r="BH6" s="64">
        <f t="shared" si="6"/>
        <v>109.5</v>
      </c>
      <c r="BI6" s="64">
        <f t="shared" si="6"/>
        <v>103.1</v>
      </c>
      <c r="BJ6" s="64">
        <f t="shared" si="6"/>
        <v>87.1</v>
      </c>
      <c r="BK6" s="64">
        <f t="shared" si="6"/>
        <v>81.599999999999994</v>
      </c>
      <c r="BL6" s="64">
        <f t="shared" si="6"/>
        <v>84.7</v>
      </c>
      <c r="BM6" s="64">
        <f t="shared" si="6"/>
        <v>86.8</v>
      </c>
      <c r="BN6" s="64" t="str">
        <f>IF(BN8="-","【-】","【"&amp;SUBSTITUTE(TEXT(BN8,"#,##0.0"),"-","△")&amp;"】")</f>
        <v>【64.7】</v>
      </c>
      <c r="BO6" s="64">
        <f>IF(BO8="-",NA(),BO8)</f>
        <v>79.2</v>
      </c>
      <c r="BP6" s="64">
        <f t="shared" ref="BP6:BX6" si="7">IF(BP8="-",NA(),BP8)</f>
        <v>62.4</v>
      </c>
      <c r="BQ6" s="64">
        <f t="shared" si="7"/>
        <v>57.7</v>
      </c>
      <c r="BR6" s="64">
        <f t="shared" si="7"/>
        <v>59.9</v>
      </c>
      <c r="BS6" s="64">
        <f t="shared" si="7"/>
        <v>64.3</v>
      </c>
      <c r="BT6" s="64">
        <f t="shared" si="7"/>
        <v>69.2</v>
      </c>
      <c r="BU6" s="64">
        <f t="shared" si="7"/>
        <v>69.099999999999994</v>
      </c>
      <c r="BV6" s="64">
        <f t="shared" si="7"/>
        <v>69.8</v>
      </c>
      <c r="BW6" s="64">
        <f t="shared" si="7"/>
        <v>71.2</v>
      </c>
      <c r="BX6" s="64">
        <f t="shared" si="7"/>
        <v>73</v>
      </c>
      <c r="BY6" s="64" t="str">
        <f>IF(BY8="-","【-】","【"&amp;SUBSTITUTE(TEXT(BY8,"#,##0.0"),"-","△")&amp;"】")</f>
        <v>【74.8】</v>
      </c>
      <c r="BZ6" s="65">
        <f>IF(BZ8="-",NA(),BZ8)</f>
        <v>41351</v>
      </c>
      <c r="CA6" s="65">
        <f t="shared" ref="CA6:CI6" si="8">IF(CA8="-",NA(),CA8)</f>
        <v>46215</v>
      </c>
      <c r="CB6" s="65">
        <f t="shared" si="8"/>
        <v>50023</v>
      </c>
      <c r="CC6" s="65">
        <f t="shared" si="8"/>
        <v>51140</v>
      </c>
      <c r="CD6" s="65">
        <f t="shared" si="8"/>
        <v>47704</v>
      </c>
      <c r="CE6" s="65">
        <f t="shared" si="8"/>
        <v>43981</v>
      </c>
      <c r="CF6" s="65">
        <f t="shared" si="8"/>
        <v>45099</v>
      </c>
      <c r="CG6" s="65">
        <f t="shared" si="8"/>
        <v>45085</v>
      </c>
      <c r="CH6" s="65">
        <f t="shared" si="8"/>
        <v>44825</v>
      </c>
      <c r="CI6" s="65">
        <f t="shared" si="8"/>
        <v>45494</v>
      </c>
      <c r="CJ6" s="64" t="str">
        <f>IF(CJ8="-","【-】","【"&amp;SUBSTITUTE(TEXT(CJ8,"#,##0"),"-","△")&amp;"】")</f>
        <v>【50,718】</v>
      </c>
      <c r="CK6" s="65">
        <f>IF(CK8="-",NA(),CK8)</f>
        <v>12034</v>
      </c>
      <c r="CL6" s="65">
        <f t="shared" ref="CL6:CT6" si="9">IF(CL8="-",NA(),CL8)</f>
        <v>12116</v>
      </c>
      <c r="CM6" s="65">
        <f t="shared" si="9"/>
        <v>13174</v>
      </c>
      <c r="CN6" s="65">
        <f t="shared" si="9"/>
        <v>13321</v>
      </c>
      <c r="CO6" s="65">
        <f t="shared" si="9"/>
        <v>13031</v>
      </c>
      <c r="CP6" s="65">
        <f t="shared" si="9"/>
        <v>11009</v>
      </c>
      <c r="CQ6" s="65">
        <f t="shared" si="9"/>
        <v>11173</v>
      </c>
      <c r="CR6" s="65">
        <f t="shared" si="9"/>
        <v>11881</v>
      </c>
      <c r="CS6" s="65">
        <f t="shared" si="9"/>
        <v>12023</v>
      </c>
      <c r="CT6" s="65">
        <f t="shared" si="9"/>
        <v>12309</v>
      </c>
      <c r="CU6" s="64" t="str">
        <f>IF(CU8="-","【-】","【"&amp;SUBSTITUTE(TEXT(CU8,"#,##0"),"-","△")&amp;"】")</f>
        <v>【14,202】</v>
      </c>
      <c r="CV6" s="64">
        <f>IF(CV8="-",NA(),CV8)</f>
        <v>57.1</v>
      </c>
      <c r="CW6" s="64">
        <f t="shared" ref="CW6:DE6" si="10">IF(CW8="-",NA(),CW8)</f>
        <v>70.900000000000006</v>
      </c>
      <c r="CX6" s="64">
        <f t="shared" si="10"/>
        <v>68.5</v>
      </c>
      <c r="CY6" s="64">
        <f t="shared" si="10"/>
        <v>74.7</v>
      </c>
      <c r="CZ6" s="64">
        <f t="shared" si="10"/>
        <v>68.7</v>
      </c>
      <c r="DA6" s="64">
        <f t="shared" si="10"/>
        <v>56.5</v>
      </c>
      <c r="DB6" s="64">
        <f t="shared" si="10"/>
        <v>57.6</v>
      </c>
      <c r="DC6" s="64">
        <f t="shared" si="10"/>
        <v>58.3</v>
      </c>
      <c r="DD6" s="64">
        <f t="shared" si="10"/>
        <v>59.7</v>
      </c>
      <c r="DE6" s="64">
        <f t="shared" si="10"/>
        <v>59</v>
      </c>
      <c r="DF6" s="64" t="str">
        <f>IF(DF8="-","【-】","【"&amp;SUBSTITUTE(TEXT(DF8,"#,##0.0"),"-","△")&amp;"】")</f>
        <v>【55.0】</v>
      </c>
      <c r="DG6" s="64">
        <f>IF(DG8="-",NA(),DG8)</f>
        <v>22.6</v>
      </c>
      <c r="DH6" s="64">
        <f t="shared" ref="DH6:DP6" si="11">IF(DH8="-",NA(),DH8)</f>
        <v>23.1</v>
      </c>
      <c r="DI6" s="64">
        <f t="shared" si="11"/>
        <v>23</v>
      </c>
      <c r="DJ6" s="64">
        <f t="shared" si="11"/>
        <v>21.6</v>
      </c>
      <c r="DK6" s="64">
        <f t="shared" si="11"/>
        <v>18.899999999999999</v>
      </c>
      <c r="DL6" s="64">
        <f t="shared" si="11"/>
        <v>22</v>
      </c>
      <c r="DM6" s="64">
        <f t="shared" si="11"/>
        <v>21.3</v>
      </c>
      <c r="DN6" s="64">
        <f t="shared" si="11"/>
        <v>22</v>
      </c>
      <c r="DO6" s="64">
        <f t="shared" si="11"/>
        <v>20.9</v>
      </c>
      <c r="DP6" s="64">
        <f t="shared" si="11"/>
        <v>20.7</v>
      </c>
      <c r="DQ6" s="64" t="str">
        <f>IF(DQ8="-","【-】","【"&amp;SUBSTITUTE(TEXT(DQ8,"#,##0.0"),"-","△")&amp;"】")</f>
        <v>【24.3】</v>
      </c>
      <c r="DR6" s="64">
        <f>IF(DR8="-",NA(),DR8)</f>
        <v>74.400000000000006</v>
      </c>
      <c r="DS6" s="64">
        <f t="shared" ref="DS6:EA6" si="12">IF(DS8="-",NA(),DS8)</f>
        <v>33.4</v>
      </c>
      <c r="DT6" s="64">
        <f t="shared" si="12"/>
        <v>32.799999999999997</v>
      </c>
      <c r="DU6" s="64">
        <f t="shared" si="12"/>
        <v>38.5</v>
      </c>
      <c r="DV6" s="64">
        <f t="shared" si="12"/>
        <v>44.1</v>
      </c>
      <c r="DW6" s="64">
        <f t="shared" si="12"/>
        <v>48.2</v>
      </c>
      <c r="DX6" s="64">
        <f t="shared" si="12"/>
        <v>49.7</v>
      </c>
      <c r="DY6" s="64">
        <f t="shared" si="12"/>
        <v>48.1</v>
      </c>
      <c r="DZ6" s="64">
        <f t="shared" si="12"/>
        <v>44.7</v>
      </c>
      <c r="EA6" s="64">
        <f t="shared" si="12"/>
        <v>46.9</v>
      </c>
      <c r="EB6" s="64" t="str">
        <f>IF(EB8="-","【-】","【"&amp;SUBSTITUTE(TEXT(EB8,"#,##0.0"),"-","△")&amp;"】")</f>
        <v>【51.6】</v>
      </c>
      <c r="EC6" s="64">
        <f>IF(EC8="-",NA(),EC8)</f>
        <v>78.900000000000006</v>
      </c>
      <c r="ED6" s="64">
        <f t="shared" ref="ED6:EL6" si="13">IF(ED8="-",NA(),ED8)</f>
        <v>42.6</v>
      </c>
      <c r="EE6" s="64">
        <f t="shared" si="13"/>
        <v>51.4</v>
      </c>
      <c r="EF6" s="64">
        <f t="shared" si="13"/>
        <v>61.1</v>
      </c>
      <c r="EG6" s="64">
        <f t="shared" si="13"/>
        <v>69.900000000000006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26418105</v>
      </c>
      <c r="EO6" s="65">
        <f t="shared" ref="EO6:EW6" si="14">IF(EO8="-",NA(),EO8)</f>
        <v>56002695</v>
      </c>
      <c r="EP6" s="65">
        <f t="shared" si="14"/>
        <v>49105527</v>
      </c>
      <c r="EQ6" s="65">
        <f t="shared" si="14"/>
        <v>49170486</v>
      </c>
      <c r="ER6" s="65">
        <f t="shared" si="14"/>
        <v>49387832</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134</v>
      </c>
      <c r="B7" s="62">
        <f t="shared" ref="B7:AG7" si="15">B8</f>
        <v>2017</v>
      </c>
      <c r="C7" s="62">
        <f t="shared" si="15"/>
        <v>360007</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200床以上～300床未満</v>
      </c>
      <c r="O7" s="62" t="str">
        <f>O8</f>
        <v>学術・研究機関出身</v>
      </c>
      <c r="P7" s="62" t="str">
        <f>P8</f>
        <v>直営</v>
      </c>
      <c r="Q7" s="63">
        <f t="shared" si="15"/>
        <v>17</v>
      </c>
      <c r="R7" s="62" t="str">
        <f t="shared" si="15"/>
        <v>対象</v>
      </c>
      <c r="S7" s="62" t="str">
        <f t="shared" si="15"/>
        <v>透 I 訓 ガ</v>
      </c>
      <c r="T7" s="62" t="str">
        <f t="shared" si="15"/>
        <v>救 臨 が 感 へ 災 地</v>
      </c>
      <c r="U7" s="63">
        <f>U8</f>
        <v>757377</v>
      </c>
      <c r="V7" s="63">
        <f>V8</f>
        <v>21511</v>
      </c>
      <c r="W7" s="62" t="str">
        <f>W8</f>
        <v>非該当</v>
      </c>
      <c r="X7" s="62" t="str">
        <f t="shared" si="15"/>
        <v>７：１</v>
      </c>
      <c r="Y7" s="63">
        <f t="shared" si="15"/>
        <v>206</v>
      </c>
      <c r="Z7" s="63" t="str">
        <f t="shared" si="15"/>
        <v>-</v>
      </c>
      <c r="AA7" s="63">
        <f t="shared" si="15"/>
        <v>8</v>
      </c>
      <c r="AB7" s="63" t="str">
        <f t="shared" si="15"/>
        <v>-</v>
      </c>
      <c r="AC7" s="63">
        <f t="shared" si="15"/>
        <v>6</v>
      </c>
      <c r="AD7" s="63">
        <f t="shared" si="15"/>
        <v>220</v>
      </c>
      <c r="AE7" s="63">
        <f t="shared" si="15"/>
        <v>151</v>
      </c>
      <c r="AF7" s="63" t="str">
        <f t="shared" si="15"/>
        <v>-</v>
      </c>
      <c r="AG7" s="63">
        <f t="shared" si="15"/>
        <v>151</v>
      </c>
      <c r="AH7" s="64">
        <f>AH8</f>
        <v>100.8</v>
      </c>
      <c r="AI7" s="64">
        <f t="shared" ref="AI7:AQ7" si="16">AI8</f>
        <v>84.8</v>
      </c>
      <c r="AJ7" s="64">
        <f t="shared" si="16"/>
        <v>88.3</v>
      </c>
      <c r="AK7" s="64">
        <f t="shared" si="16"/>
        <v>84.3</v>
      </c>
      <c r="AL7" s="64">
        <f t="shared" si="16"/>
        <v>88.2</v>
      </c>
      <c r="AM7" s="64">
        <f t="shared" si="16"/>
        <v>98.1</v>
      </c>
      <c r="AN7" s="64">
        <f t="shared" si="16"/>
        <v>97.9</v>
      </c>
      <c r="AO7" s="64">
        <f t="shared" si="16"/>
        <v>96.6</v>
      </c>
      <c r="AP7" s="64">
        <f t="shared" si="16"/>
        <v>96.2</v>
      </c>
      <c r="AQ7" s="64">
        <f t="shared" si="16"/>
        <v>97.2</v>
      </c>
      <c r="AR7" s="64"/>
      <c r="AS7" s="64">
        <f>AS8</f>
        <v>93.7</v>
      </c>
      <c r="AT7" s="64">
        <f t="shared" ref="AT7:BB7" si="17">AT8</f>
        <v>72.2</v>
      </c>
      <c r="AU7" s="64">
        <f t="shared" si="17"/>
        <v>71.5</v>
      </c>
      <c r="AV7" s="64">
        <f t="shared" si="17"/>
        <v>69.099999999999994</v>
      </c>
      <c r="AW7" s="64">
        <f t="shared" si="17"/>
        <v>74.5</v>
      </c>
      <c r="AX7" s="64">
        <f t="shared" si="17"/>
        <v>89.6</v>
      </c>
      <c r="AY7" s="64">
        <f t="shared" si="17"/>
        <v>88</v>
      </c>
      <c r="AZ7" s="64">
        <f t="shared" si="17"/>
        <v>86.2</v>
      </c>
      <c r="BA7" s="64">
        <f t="shared" si="17"/>
        <v>85.7</v>
      </c>
      <c r="BB7" s="64">
        <f t="shared" si="17"/>
        <v>85.9</v>
      </c>
      <c r="BC7" s="64"/>
      <c r="BD7" s="64">
        <f>BD8</f>
        <v>56.3</v>
      </c>
      <c r="BE7" s="64">
        <f t="shared" ref="BE7:BM7" si="18">BE8</f>
        <v>47</v>
      </c>
      <c r="BF7" s="64">
        <f t="shared" si="18"/>
        <v>74.099999999999994</v>
      </c>
      <c r="BG7" s="64">
        <f t="shared" si="18"/>
        <v>96.2</v>
      </c>
      <c r="BH7" s="64">
        <f t="shared" si="18"/>
        <v>109.5</v>
      </c>
      <c r="BI7" s="64">
        <f t="shared" si="18"/>
        <v>103.1</v>
      </c>
      <c r="BJ7" s="64">
        <f t="shared" si="18"/>
        <v>87.1</v>
      </c>
      <c r="BK7" s="64">
        <f t="shared" si="18"/>
        <v>81.599999999999994</v>
      </c>
      <c r="BL7" s="64">
        <f t="shared" si="18"/>
        <v>84.7</v>
      </c>
      <c r="BM7" s="64">
        <f t="shared" si="18"/>
        <v>86.8</v>
      </c>
      <c r="BN7" s="64"/>
      <c r="BO7" s="64">
        <f>BO8</f>
        <v>79.2</v>
      </c>
      <c r="BP7" s="64">
        <f t="shared" ref="BP7:BX7" si="19">BP8</f>
        <v>62.4</v>
      </c>
      <c r="BQ7" s="64">
        <f t="shared" si="19"/>
        <v>57.7</v>
      </c>
      <c r="BR7" s="64">
        <f t="shared" si="19"/>
        <v>59.9</v>
      </c>
      <c r="BS7" s="64">
        <f t="shared" si="19"/>
        <v>64.3</v>
      </c>
      <c r="BT7" s="64">
        <f t="shared" si="19"/>
        <v>69.2</v>
      </c>
      <c r="BU7" s="64">
        <f t="shared" si="19"/>
        <v>69.099999999999994</v>
      </c>
      <c r="BV7" s="64">
        <f t="shared" si="19"/>
        <v>69.8</v>
      </c>
      <c r="BW7" s="64">
        <f t="shared" si="19"/>
        <v>71.2</v>
      </c>
      <c r="BX7" s="64">
        <f t="shared" si="19"/>
        <v>73</v>
      </c>
      <c r="BY7" s="64"/>
      <c r="BZ7" s="65">
        <f>BZ8</f>
        <v>41351</v>
      </c>
      <c r="CA7" s="65">
        <f t="shared" ref="CA7:CI7" si="20">CA8</f>
        <v>46215</v>
      </c>
      <c r="CB7" s="65">
        <f t="shared" si="20"/>
        <v>50023</v>
      </c>
      <c r="CC7" s="65">
        <f t="shared" si="20"/>
        <v>51140</v>
      </c>
      <c r="CD7" s="65">
        <f t="shared" si="20"/>
        <v>47704</v>
      </c>
      <c r="CE7" s="65">
        <f t="shared" si="20"/>
        <v>43981</v>
      </c>
      <c r="CF7" s="65">
        <f t="shared" si="20"/>
        <v>45099</v>
      </c>
      <c r="CG7" s="65">
        <f t="shared" si="20"/>
        <v>45085</v>
      </c>
      <c r="CH7" s="65">
        <f t="shared" si="20"/>
        <v>44825</v>
      </c>
      <c r="CI7" s="65">
        <f t="shared" si="20"/>
        <v>45494</v>
      </c>
      <c r="CJ7" s="64"/>
      <c r="CK7" s="65">
        <f>CK8</f>
        <v>12034</v>
      </c>
      <c r="CL7" s="65">
        <f t="shared" ref="CL7:CT7" si="21">CL8</f>
        <v>12116</v>
      </c>
      <c r="CM7" s="65">
        <f t="shared" si="21"/>
        <v>13174</v>
      </c>
      <c r="CN7" s="65">
        <f t="shared" si="21"/>
        <v>13321</v>
      </c>
      <c r="CO7" s="65">
        <f t="shared" si="21"/>
        <v>13031</v>
      </c>
      <c r="CP7" s="65">
        <f t="shared" si="21"/>
        <v>11009</v>
      </c>
      <c r="CQ7" s="65">
        <f t="shared" si="21"/>
        <v>11173</v>
      </c>
      <c r="CR7" s="65">
        <f t="shared" si="21"/>
        <v>11881</v>
      </c>
      <c r="CS7" s="65">
        <f t="shared" si="21"/>
        <v>12023</v>
      </c>
      <c r="CT7" s="65">
        <f t="shared" si="21"/>
        <v>12309</v>
      </c>
      <c r="CU7" s="64"/>
      <c r="CV7" s="64">
        <f>CV8</f>
        <v>57.1</v>
      </c>
      <c r="CW7" s="64">
        <f t="shared" ref="CW7:DE7" si="22">CW8</f>
        <v>70.900000000000006</v>
      </c>
      <c r="CX7" s="64">
        <f t="shared" si="22"/>
        <v>68.5</v>
      </c>
      <c r="CY7" s="64">
        <f t="shared" si="22"/>
        <v>74.7</v>
      </c>
      <c r="CZ7" s="64">
        <f t="shared" si="22"/>
        <v>68.7</v>
      </c>
      <c r="DA7" s="64">
        <f t="shared" si="22"/>
        <v>56.5</v>
      </c>
      <c r="DB7" s="64">
        <f t="shared" si="22"/>
        <v>57.6</v>
      </c>
      <c r="DC7" s="64">
        <f t="shared" si="22"/>
        <v>58.3</v>
      </c>
      <c r="DD7" s="64">
        <f t="shared" si="22"/>
        <v>59.7</v>
      </c>
      <c r="DE7" s="64">
        <f t="shared" si="22"/>
        <v>59</v>
      </c>
      <c r="DF7" s="64"/>
      <c r="DG7" s="64">
        <f>DG8</f>
        <v>22.6</v>
      </c>
      <c r="DH7" s="64">
        <f t="shared" ref="DH7:DP7" si="23">DH8</f>
        <v>23.1</v>
      </c>
      <c r="DI7" s="64">
        <f t="shared" si="23"/>
        <v>23</v>
      </c>
      <c r="DJ7" s="64">
        <f t="shared" si="23"/>
        <v>21.6</v>
      </c>
      <c r="DK7" s="64">
        <f t="shared" si="23"/>
        <v>18.899999999999999</v>
      </c>
      <c r="DL7" s="64">
        <f t="shared" si="23"/>
        <v>22</v>
      </c>
      <c r="DM7" s="64">
        <f t="shared" si="23"/>
        <v>21.3</v>
      </c>
      <c r="DN7" s="64">
        <f t="shared" si="23"/>
        <v>22</v>
      </c>
      <c r="DO7" s="64">
        <f t="shared" si="23"/>
        <v>20.9</v>
      </c>
      <c r="DP7" s="64">
        <f t="shared" si="23"/>
        <v>20.7</v>
      </c>
      <c r="DQ7" s="64"/>
      <c r="DR7" s="64">
        <f>DR8</f>
        <v>74.400000000000006</v>
      </c>
      <c r="DS7" s="64">
        <f t="shared" ref="DS7:EA7" si="24">DS8</f>
        <v>33.4</v>
      </c>
      <c r="DT7" s="64">
        <f t="shared" si="24"/>
        <v>32.799999999999997</v>
      </c>
      <c r="DU7" s="64">
        <f t="shared" si="24"/>
        <v>38.5</v>
      </c>
      <c r="DV7" s="64">
        <f t="shared" si="24"/>
        <v>44.1</v>
      </c>
      <c r="DW7" s="64">
        <f t="shared" si="24"/>
        <v>48.2</v>
      </c>
      <c r="DX7" s="64">
        <f t="shared" si="24"/>
        <v>49.7</v>
      </c>
      <c r="DY7" s="64">
        <f t="shared" si="24"/>
        <v>48.1</v>
      </c>
      <c r="DZ7" s="64">
        <f t="shared" si="24"/>
        <v>44.7</v>
      </c>
      <c r="EA7" s="64">
        <f t="shared" si="24"/>
        <v>46.9</v>
      </c>
      <c r="EB7" s="64"/>
      <c r="EC7" s="64">
        <f>EC8</f>
        <v>78.900000000000006</v>
      </c>
      <c r="ED7" s="64">
        <f t="shared" ref="ED7:EL7" si="25">ED8</f>
        <v>42.6</v>
      </c>
      <c r="EE7" s="64">
        <f t="shared" si="25"/>
        <v>51.4</v>
      </c>
      <c r="EF7" s="64">
        <f t="shared" si="25"/>
        <v>61.1</v>
      </c>
      <c r="EG7" s="64">
        <f t="shared" si="25"/>
        <v>69.900000000000006</v>
      </c>
      <c r="EH7" s="64">
        <f t="shared" si="25"/>
        <v>61.6</v>
      </c>
      <c r="EI7" s="64">
        <f t="shared" si="25"/>
        <v>66.900000000000006</v>
      </c>
      <c r="EJ7" s="64">
        <f t="shared" si="25"/>
        <v>66.5</v>
      </c>
      <c r="EK7" s="64">
        <f t="shared" si="25"/>
        <v>64.2</v>
      </c>
      <c r="EL7" s="64">
        <f t="shared" si="25"/>
        <v>67.3</v>
      </c>
      <c r="EM7" s="64"/>
      <c r="EN7" s="65">
        <f>EN8</f>
        <v>26418105</v>
      </c>
      <c r="EO7" s="65">
        <f t="shared" ref="EO7:EW7" si="26">EO8</f>
        <v>56002695</v>
      </c>
      <c r="EP7" s="65">
        <f t="shared" si="26"/>
        <v>49105527</v>
      </c>
      <c r="EQ7" s="65">
        <f t="shared" si="26"/>
        <v>49170486</v>
      </c>
      <c r="ER7" s="65">
        <f t="shared" si="26"/>
        <v>49387832</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360007</v>
      </c>
      <c r="D8" s="67">
        <v>46</v>
      </c>
      <c r="E8" s="67">
        <v>6</v>
      </c>
      <c r="F8" s="67">
        <v>0</v>
      </c>
      <c r="G8" s="67">
        <v>2</v>
      </c>
      <c r="H8" s="67" t="s">
        <v>135</v>
      </c>
      <c r="I8" s="67" t="s">
        <v>135</v>
      </c>
      <c r="J8" s="67" t="s">
        <v>136</v>
      </c>
      <c r="K8" s="67" t="s">
        <v>137</v>
      </c>
      <c r="L8" s="67" t="s">
        <v>138</v>
      </c>
      <c r="M8" s="67" t="s">
        <v>139</v>
      </c>
      <c r="N8" s="67" t="s">
        <v>140</v>
      </c>
      <c r="O8" s="67" t="s">
        <v>141</v>
      </c>
      <c r="P8" s="67" t="s">
        <v>142</v>
      </c>
      <c r="Q8" s="68">
        <v>17</v>
      </c>
      <c r="R8" s="67" t="s">
        <v>143</v>
      </c>
      <c r="S8" s="67" t="s">
        <v>144</v>
      </c>
      <c r="T8" s="67" t="s">
        <v>145</v>
      </c>
      <c r="U8" s="68">
        <v>757377</v>
      </c>
      <c r="V8" s="68">
        <v>21511</v>
      </c>
      <c r="W8" s="67" t="s">
        <v>146</v>
      </c>
      <c r="X8" s="69" t="s">
        <v>147</v>
      </c>
      <c r="Y8" s="68">
        <v>206</v>
      </c>
      <c r="Z8" s="68" t="s">
        <v>148</v>
      </c>
      <c r="AA8" s="68">
        <v>8</v>
      </c>
      <c r="AB8" s="68" t="s">
        <v>148</v>
      </c>
      <c r="AC8" s="68">
        <v>6</v>
      </c>
      <c r="AD8" s="68">
        <v>220</v>
      </c>
      <c r="AE8" s="68">
        <v>151</v>
      </c>
      <c r="AF8" s="68" t="s">
        <v>148</v>
      </c>
      <c r="AG8" s="68">
        <v>151</v>
      </c>
      <c r="AH8" s="70">
        <v>100.8</v>
      </c>
      <c r="AI8" s="70">
        <v>84.8</v>
      </c>
      <c r="AJ8" s="70">
        <v>88.3</v>
      </c>
      <c r="AK8" s="70">
        <v>84.3</v>
      </c>
      <c r="AL8" s="70">
        <v>88.2</v>
      </c>
      <c r="AM8" s="70">
        <v>98.1</v>
      </c>
      <c r="AN8" s="70">
        <v>97.9</v>
      </c>
      <c r="AO8" s="70">
        <v>96.6</v>
      </c>
      <c r="AP8" s="70">
        <v>96.2</v>
      </c>
      <c r="AQ8" s="70">
        <v>97.2</v>
      </c>
      <c r="AR8" s="70">
        <v>98.5</v>
      </c>
      <c r="AS8" s="70">
        <v>93.7</v>
      </c>
      <c r="AT8" s="70">
        <v>72.2</v>
      </c>
      <c r="AU8" s="70">
        <v>71.5</v>
      </c>
      <c r="AV8" s="70">
        <v>69.099999999999994</v>
      </c>
      <c r="AW8" s="70">
        <v>74.5</v>
      </c>
      <c r="AX8" s="70">
        <v>89.6</v>
      </c>
      <c r="AY8" s="70">
        <v>88</v>
      </c>
      <c r="AZ8" s="70">
        <v>86.2</v>
      </c>
      <c r="BA8" s="70">
        <v>85.7</v>
      </c>
      <c r="BB8" s="70">
        <v>85.9</v>
      </c>
      <c r="BC8" s="70">
        <v>89.7</v>
      </c>
      <c r="BD8" s="71">
        <v>56.3</v>
      </c>
      <c r="BE8" s="71">
        <v>47</v>
      </c>
      <c r="BF8" s="71">
        <v>74.099999999999994</v>
      </c>
      <c r="BG8" s="71">
        <v>96.2</v>
      </c>
      <c r="BH8" s="71">
        <v>109.5</v>
      </c>
      <c r="BI8" s="71">
        <v>103.1</v>
      </c>
      <c r="BJ8" s="71">
        <v>87.1</v>
      </c>
      <c r="BK8" s="71">
        <v>81.599999999999994</v>
      </c>
      <c r="BL8" s="71">
        <v>84.7</v>
      </c>
      <c r="BM8" s="71">
        <v>86.8</v>
      </c>
      <c r="BN8" s="71">
        <v>64.7</v>
      </c>
      <c r="BO8" s="70">
        <v>79.2</v>
      </c>
      <c r="BP8" s="70">
        <v>62.4</v>
      </c>
      <c r="BQ8" s="70">
        <v>57.7</v>
      </c>
      <c r="BR8" s="70">
        <v>59.9</v>
      </c>
      <c r="BS8" s="70">
        <v>64.3</v>
      </c>
      <c r="BT8" s="70">
        <v>69.2</v>
      </c>
      <c r="BU8" s="70">
        <v>69.099999999999994</v>
      </c>
      <c r="BV8" s="70">
        <v>69.8</v>
      </c>
      <c r="BW8" s="70">
        <v>71.2</v>
      </c>
      <c r="BX8" s="70">
        <v>73</v>
      </c>
      <c r="BY8" s="70">
        <v>74.8</v>
      </c>
      <c r="BZ8" s="71">
        <v>41351</v>
      </c>
      <c r="CA8" s="71">
        <v>46215</v>
      </c>
      <c r="CB8" s="71">
        <v>50023</v>
      </c>
      <c r="CC8" s="71">
        <v>51140</v>
      </c>
      <c r="CD8" s="71">
        <v>47704</v>
      </c>
      <c r="CE8" s="71">
        <v>43981</v>
      </c>
      <c r="CF8" s="71">
        <v>45099</v>
      </c>
      <c r="CG8" s="71">
        <v>45085</v>
      </c>
      <c r="CH8" s="71">
        <v>44825</v>
      </c>
      <c r="CI8" s="71">
        <v>45494</v>
      </c>
      <c r="CJ8" s="70">
        <v>50718</v>
      </c>
      <c r="CK8" s="71">
        <v>12034</v>
      </c>
      <c r="CL8" s="71">
        <v>12116</v>
      </c>
      <c r="CM8" s="71">
        <v>13174</v>
      </c>
      <c r="CN8" s="71">
        <v>13321</v>
      </c>
      <c r="CO8" s="71">
        <v>13031</v>
      </c>
      <c r="CP8" s="71">
        <v>11009</v>
      </c>
      <c r="CQ8" s="71">
        <v>11173</v>
      </c>
      <c r="CR8" s="71">
        <v>11881</v>
      </c>
      <c r="CS8" s="71">
        <v>12023</v>
      </c>
      <c r="CT8" s="71">
        <v>12309</v>
      </c>
      <c r="CU8" s="70">
        <v>14202</v>
      </c>
      <c r="CV8" s="71">
        <v>57.1</v>
      </c>
      <c r="CW8" s="71">
        <v>70.900000000000006</v>
      </c>
      <c r="CX8" s="71">
        <v>68.5</v>
      </c>
      <c r="CY8" s="71">
        <v>74.7</v>
      </c>
      <c r="CZ8" s="71">
        <v>68.7</v>
      </c>
      <c r="DA8" s="71">
        <v>56.5</v>
      </c>
      <c r="DB8" s="71">
        <v>57.6</v>
      </c>
      <c r="DC8" s="71">
        <v>58.3</v>
      </c>
      <c r="DD8" s="71">
        <v>59.7</v>
      </c>
      <c r="DE8" s="71">
        <v>59</v>
      </c>
      <c r="DF8" s="71">
        <v>55</v>
      </c>
      <c r="DG8" s="71">
        <v>22.6</v>
      </c>
      <c r="DH8" s="71">
        <v>23.1</v>
      </c>
      <c r="DI8" s="71">
        <v>23</v>
      </c>
      <c r="DJ8" s="71">
        <v>21.6</v>
      </c>
      <c r="DK8" s="71">
        <v>18.899999999999999</v>
      </c>
      <c r="DL8" s="71">
        <v>22</v>
      </c>
      <c r="DM8" s="71">
        <v>21.3</v>
      </c>
      <c r="DN8" s="71">
        <v>22</v>
      </c>
      <c r="DO8" s="71">
        <v>20.9</v>
      </c>
      <c r="DP8" s="71">
        <v>20.7</v>
      </c>
      <c r="DQ8" s="71">
        <v>24.3</v>
      </c>
      <c r="DR8" s="70">
        <v>74.400000000000006</v>
      </c>
      <c r="DS8" s="70">
        <v>33.4</v>
      </c>
      <c r="DT8" s="70">
        <v>32.799999999999997</v>
      </c>
      <c r="DU8" s="70">
        <v>38.5</v>
      </c>
      <c r="DV8" s="70">
        <v>44.1</v>
      </c>
      <c r="DW8" s="70">
        <v>48.2</v>
      </c>
      <c r="DX8" s="70">
        <v>49.7</v>
      </c>
      <c r="DY8" s="70">
        <v>48.1</v>
      </c>
      <c r="DZ8" s="70">
        <v>44.7</v>
      </c>
      <c r="EA8" s="70">
        <v>46.9</v>
      </c>
      <c r="EB8" s="70">
        <v>51.6</v>
      </c>
      <c r="EC8" s="70">
        <v>78.900000000000006</v>
      </c>
      <c r="ED8" s="70">
        <v>42.6</v>
      </c>
      <c r="EE8" s="70">
        <v>51.4</v>
      </c>
      <c r="EF8" s="70">
        <v>61.1</v>
      </c>
      <c r="EG8" s="70">
        <v>69.900000000000006</v>
      </c>
      <c r="EH8" s="70">
        <v>61.6</v>
      </c>
      <c r="EI8" s="70">
        <v>66.900000000000006</v>
      </c>
      <c r="EJ8" s="70">
        <v>66.5</v>
      </c>
      <c r="EK8" s="70">
        <v>64.2</v>
      </c>
      <c r="EL8" s="70">
        <v>67.3</v>
      </c>
      <c r="EM8" s="70">
        <v>67.599999999999994</v>
      </c>
      <c r="EN8" s="71">
        <v>26418105</v>
      </c>
      <c r="EO8" s="71">
        <v>56002695</v>
      </c>
      <c r="EP8" s="71">
        <v>49105527</v>
      </c>
      <c r="EQ8" s="71">
        <v>49170486</v>
      </c>
      <c r="ER8" s="71">
        <v>49387832</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2019-01-22T04:30:56Z</cp:lastPrinted>
  <dcterms:created xsi:type="dcterms:W3CDTF">2018-12-07T10:48:17Z</dcterms:created>
  <dcterms:modified xsi:type="dcterms:W3CDTF">2019-01-31T00:31:57Z</dcterms:modified>
  <cp:category/>
</cp:coreProperties>
</file>