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36徳島　〇\"/>
    </mc:Choice>
  </mc:AlternateContent>
  <workbookProtection workbookAlgorithmName="SHA-512" workbookHashValue="jDPgGeXt7NfrDwZ8JEdqLC+VDpfMHJW1IKjJqveyLj0l44Ka1U+avbDtO+FR8rOwX4ZngovijQoMHmDPp5D7Aw==" workbookSaltValue="KchPje9dgDxwc5zMmHWNpA==" workbookSpinCount="100000" lockStructure="1"/>
  <bookViews>
    <workbookView xWindow="948"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EU7" i="5"/>
  <c r="KV80" i="4" s="1"/>
  <c r="ET7" i="5"/>
  <c r="ES7" i="5"/>
  <c r="ER7" i="5"/>
  <c r="EQ7" i="5"/>
  <c r="EP7" i="5"/>
  <c r="EO7" i="5"/>
  <c r="EN7" i="5"/>
  <c r="EL7" i="5"/>
  <c r="HM80" i="4" s="1"/>
  <c r="EK7" i="5"/>
  <c r="EJ7" i="5"/>
  <c r="EI7" i="5"/>
  <c r="EH7" i="5"/>
  <c r="EO80" i="4" s="1"/>
  <c r="EG7" i="5"/>
  <c r="EF7" i="5"/>
  <c r="GT79" i="4" s="1"/>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KU55" i="4" s="1"/>
  <c r="DG7" i="5"/>
  <c r="DE7" i="5"/>
  <c r="DD7" i="5"/>
  <c r="DC7" i="5"/>
  <c r="HV56" i="4" s="1"/>
  <c r="DB7" i="5"/>
  <c r="DA7" i="5"/>
  <c r="CZ7" i="5"/>
  <c r="CY7" i="5"/>
  <c r="CX7" i="5"/>
  <c r="CW7" i="5"/>
  <c r="CV7" i="5"/>
  <c r="CT7" i="5"/>
  <c r="CS7" i="5"/>
  <c r="CR7" i="5"/>
  <c r="CQ7" i="5"/>
  <c r="CP7" i="5"/>
  <c r="CO7" i="5"/>
  <c r="CN7" i="5"/>
  <c r="EW55" i="4" s="1"/>
  <c r="CM7" i="5"/>
  <c r="CL7" i="5"/>
  <c r="DS55" i="4" s="1"/>
  <c r="CK7" i="5"/>
  <c r="CI7" i="5"/>
  <c r="BX56" i="4" s="1"/>
  <c r="CH7" i="5"/>
  <c r="CG7" i="5"/>
  <c r="AT56" i="4" s="1"/>
  <c r="CF7" i="5"/>
  <c r="CE7" i="5"/>
  <c r="P56" i="4" s="1"/>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BF7" i="5"/>
  <c r="BE7" i="5"/>
  <c r="BD7" i="5"/>
  <c r="BB7" i="5"/>
  <c r="BA7" i="5"/>
  <c r="AZ7" i="5"/>
  <c r="AY7" i="5"/>
  <c r="AX7" i="5"/>
  <c r="AW7" i="5"/>
  <c r="AV7" i="5"/>
  <c r="EW33" i="4" s="1"/>
  <c r="AU7" i="5"/>
  <c r="AT7" i="5"/>
  <c r="DS33" i="4" s="1"/>
  <c r="AS7" i="5"/>
  <c r="AQ7" i="5"/>
  <c r="BX34" i="4" s="1"/>
  <c r="AP7" i="5"/>
  <c r="AO7" i="5"/>
  <c r="AT34" i="4" s="1"/>
  <c r="AN7" i="5"/>
  <c r="AM7" i="5"/>
  <c r="P34" i="4" s="1"/>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X6" i="5"/>
  <c r="W6" i="5"/>
  <c r="CN12" i="4" s="1"/>
  <c r="V6" i="5"/>
  <c r="U6" i="5"/>
  <c r="T6" i="5"/>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LO80" i="4"/>
  <c r="KC80" i="4"/>
  <c r="JJ80" i="4"/>
  <c r="GT80" i="4"/>
  <c r="GA80" i="4"/>
  <c r="FH80" i="4"/>
  <c r="CS80" i="4"/>
  <c r="BZ80" i="4"/>
  <c r="BG80" i="4"/>
  <c r="AN80" i="4"/>
  <c r="U80" i="4"/>
  <c r="MH79" i="4"/>
  <c r="LO79" i="4"/>
  <c r="KV79" i="4"/>
  <c r="KC79" i="4"/>
  <c r="JJ79" i="4"/>
  <c r="HM79" i="4"/>
  <c r="GA79" i="4"/>
  <c r="EO79" i="4"/>
  <c r="CS79" i="4"/>
  <c r="BG79" i="4"/>
  <c r="AN79" i="4"/>
  <c r="U79" i="4"/>
  <c r="LY56" i="4"/>
  <c r="LJ56" i="4"/>
  <c r="KU56" i="4"/>
  <c r="IZ56" i="4"/>
  <c r="IK56" i="4"/>
  <c r="HG56" i="4"/>
  <c r="GR56" i="4"/>
  <c r="FL56" i="4"/>
  <c r="EW56" i="4"/>
  <c r="EH56" i="4"/>
  <c r="DS56" i="4"/>
  <c r="DD56" i="4"/>
  <c r="BI56" i="4"/>
  <c r="AE56" i="4"/>
  <c r="MN55" i="4"/>
  <c r="LY55" i="4"/>
  <c r="LJ55" i="4"/>
  <c r="KF55" i="4"/>
  <c r="IZ55" i="4"/>
  <c r="IK55" i="4"/>
  <c r="HV55" i="4"/>
  <c r="HG55" i="4"/>
  <c r="GR55" i="4"/>
  <c r="FL55" i="4"/>
  <c r="EH55" i="4"/>
  <c r="DD55" i="4"/>
  <c r="BX55" i="4"/>
  <c r="AT55" i="4"/>
  <c r="AE55" i="4"/>
  <c r="P55" i="4"/>
  <c r="LY34" i="4"/>
  <c r="LJ34" i="4"/>
  <c r="KU34" i="4"/>
  <c r="IZ34" i="4"/>
  <c r="IK34" i="4"/>
  <c r="HG34" i="4"/>
  <c r="GR34" i="4"/>
  <c r="FL34" i="4"/>
  <c r="EW34" i="4"/>
  <c r="EH34" i="4"/>
  <c r="DS34" i="4"/>
  <c r="DD34" i="4"/>
  <c r="BI34" i="4"/>
  <c r="AE34" i="4"/>
  <c r="MN33" i="4"/>
  <c r="LY33" i="4"/>
  <c r="LJ33" i="4"/>
  <c r="KF33" i="4"/>
  <c r="IZ33" i="4"/>
  <c r="IK33" i="4"/>
  <c r="HV33" i="4"/>
  <c r="HG33" i="4"/>
  <c r="GR33" i="4"/>
  <c r="FL33" i="4"/>
  <c r="EH33" i="4"/>
  <c r="DD33" i="4"/>
  <c r="BX33" i="4"/>
  <c r="AT33" i="4"/>
  <c r="AE33" i="4"/>
  <c r="P33" i="4"/>
  <c r="LP12" i="4"/>
  <c r="JW12" i="4"/>
  <c r="ID12" i="4"/>
  <c r="EG12" i="4"/>
  <c r="AU12" i="4"/>
  <c r="B12" i="4"/>
  <c r="LP10" i="4"/>
  <c r="JW10" i="4"/>
  <c r="ID10" i="4"/>
  <c r="FZ10" i="4"/>
  <c r="CN10" i="4"/>
  <c r="AU10" i="4"/>
  <c r="B10" i="4"/>
  <c r="JW8" i="4"/>
  <c r="ID8" i="4"/>
  <c r="FZ8" i="4"/>
  <c r="EG8" i="4"/>
  <c r="CN8" i="4"/>
  <c r="AU8" i="4"/>
  <c r="B8" i="4"/>
  <c r="B6" i="4"/>
  <c r="MH78" i="4" l="1"/>
  <c r="IZ54" i="4"/>
  <c r="IZ32" i="4"/>
  <c r="HM78" i="4"/>
  <c r="FL54" i="4"/>
  <c r="MN32" i="4"/>
  <c r="FL32" i="4"/>
  <c r="CS78" i="4"/>
  <c r="BX54" i="4"/>
  <c r="BX32" i="4"/>
  <c r="MN54" i="4"/>
  <c r="C11" i="5"/>
  <c r="D11" i="5"/>
  <c r="E11" i="5"/>
  <c r="B11" i="5"/>
  <c r="FH78" i="4" l="1"/>
  <c r="DS54" i="4"/>
  <c r="DS32" i="4"/>
  <c r="AN78" i="4"/>
  <c r="AE54" i="4"/>
  <c r="HG54" i="4"/>
  <c r="AE32" i="4"/>
  <c r="KU54" i="4"/>
  <c r="KU32" i="4"/>
  <c r="KC78" i="4"/>
  <c r="HG32" i="4"/>
  <c r="LY54" i="4"/>
  <c r="LY32" i="4"/>
  <c r="LO78" i="4"/>
  <c r="IK54" i="4"/>
  <c r="IK32" i="4"/>
  <c r="BZ78" i="4"/>
  <c r="GT78" i="4"/>
  <c r="EW54" i="4"/>
  <c r="EW32" i="4"/>
  <c r="BI54" i="4"/>
  <c r="BI32" i="4"/>
  <c r="KF32" i="4"/>
  <c r="JJ78" i="4"/>
  <c r="GR54" i="4"/>
  <c r="GR32" i="4"/>
  <c r="DD32" i="4"/>
  <c r="EO78" i="4"/>
  <c r="DD54" i="4"/>
  <c r="KF54" i="4"/>
  <c r="U78" i="4"/>
  <c r="P54" i="4"/>
  <c r="P32" i="4"/>
  <c r="BG78" i="4"/>
  <c r="AT54" i="4"/>
  <c r="AT32" i="4"/>
  <c r="LJ54" i="4"/>
  <c r="EH32" i="4"/>
  <c r="LJ32" i="4"/>
  <c r="GA78" i="4"/>
  <c r="EH54" i="4"/>
  <c r="KV78" i="4"/>
  <c r="HV54" i="4"/>
  <c r="HV32" i="4"/>
</calcChain>
</file>

<file path=xl/sharedStrings.xml><?xml version="1.0" encoding="utf-8"?>
<sst xmlns="http://schemas.openxmlformats.org/spreadsheetml/2006/main" count="289" uniqueCount="164">
  <si>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</si>
  <si>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</si>
  <si>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</si>
  <si>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</si>
  <si>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</si>
  <si>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</si>
  <si>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</si>
  <si>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</si>
  <si>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</si>
  <si>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</si>
  <si>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</si>
  <si>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</si>
  <si>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</si>
  <si>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</si>
  <si>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</si>
  <si>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</si>
  <si>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</si>
  <si>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</si>
  <si>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</si>
  <si>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</si>
  <si>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</si>
  <si>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</si>
  <si>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</si>
  <si>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</si>
  <si>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</si>
  <si>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</si>
  <si>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</si>
  <si>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</si>
  <si>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</si>
  <si>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</si>
  <si>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</si>
  <si>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</si>
  <si>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</si>
  <si>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</si>
  <si>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</si>
  <si>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</si>
  <si>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</si>
  <si>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</si>
  <si>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</si>
  <si>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</si>
  <si>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</si>
  <si>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</si>
  <si>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</si>
  <si>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</si>
  <si>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</si>
  <si>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</si>
  <si>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</si>
  <si>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</si>
  <si>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</si>
  <si>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</si>
  <si>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</si>
  <si>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</si>
  <si>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</si>
  <si>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</si>
  <si>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</si>
  <si>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</si>
  <si>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</si>
  <si>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</si>
  <si>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</si>
  <si>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</si>
  <si>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</si>
  <si>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</si>
  <si>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</si>
  <si>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</si>
  <si>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</si>
  <si>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</si>
  <si>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</si>
  <si>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</si>
  <si>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</si>
  <si>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</si>
  <si>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</si>
  <si>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</si>
  <si>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</si>
  <si>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</si>
  <si>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</si>
  <si>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</si>
  <si>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</si>
  <si>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</si>
  <si>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</si>
  <si>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</si>
  <si>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</si>
  <si>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</si>
  <si>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</si>
  <si>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</si>
  <si>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</si>
  <si>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</si>
  <si>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</si>
  <si>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</si>
  <si>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</si>
  <si>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</si>
  <si>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</si>
  <si>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</si>
  <si>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</si>
  <si>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</si>
  <si>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</si>
  <si>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</si>
  <si>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</si>
  <si>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</si>
  <si>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</si>
  <si>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</si>
  <si>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</si>
  <si>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</si>
  <si>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</si>
  <si>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</si>
  <si>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</si>
  <si>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</si>
  <si>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</si>
  <si>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</si>
  <si>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</si>
  <si>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</si>
  <si>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</si>
  <si>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</si>
  <si>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</si>
  <si>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</si>
  <si>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</si>
  <si>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</si>
  <si>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</si>
  <si>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</si>
  <si>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</si>
  <si>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</si>
  <si>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</si>
  <si>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</si>
  <si>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</si>
  <si>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</si>
  <si>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</si>
  <si>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</si>
  <si>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</si>
  <si>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</si>
  <si>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</si>
  <si>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</si>
  <si>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</si>
  <si>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t>
    <phoneticPr fontId="5"/>
  </si>
  <si>
    <t>当該値(N-3)</t>
    <phoneticPr fontId="5"/>
  </si>
  <si>
    <t>当該値(N-1)</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</si>
  <si>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</si>
  <si>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</si>
  <si>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</si>
  <si>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</si>
  <si>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</si>
  <si>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</si>
  <si>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地方独立行政法人徳島県鳴門病院</t>
  </si>
  <si>
    <t>徳島県鳴門病院</t>
  </si>
  <si>
    <t>地方独立行政法人</t>
  </si>
  <si>
    <t>病院事業</t>
  </si>
  <si>
    <t>一般病院</t>
  </si>
  <si>
    <t>300床以上～400床未満</t>
  </si>
  <si>
    <t>非設置</t>
  </si>
  <si>
    <t>直営</t>
  </si>
  <si>
    <t>対象</t>
  </si>
  <si>
    <t>ド 透 訓 ガ</t>
  </si>
  <si>
    <t>救 臨 災 地</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</si>
  <si>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</si>
  <si>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</si>
  <si>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</si>
  <si>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</si>
  <si>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</si>
  <si>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</si>
  <si>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</si>
  <si>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</si>
  <si>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</si>
  <si>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平成25年4月1日に、徳島県により地方独立行政法人として新たに設立された病院であり、鳴門市を中心とした県北部地域における中核病院として、急性期医療はもとより、救急、小児、周産期、災害などの医療、臨床研修医の養成についても積極的な役割を担っています。</t>
    <phoneticPr fontId="5"/>
  </si>
  <si>
    <t>①有形固定資産減価償却率
　類似病院平均値を下回っているものの、既存建物の減価償却累計額の増や医療用器械備品の更新等に伴う減価償却累計額の増により、率が上昇していることから、より一層、計画的整備に努めます。
②器械備品減価償却率
　類似病院平均値を下回っているものの、医療用器械備品の更新等に伴う減価償却累計額の増により、率が上昇していることから、より一層、計画的整備に努めます。
③1床当たり有形固定資産
　類似病院平均値を大きく下回っていますが、今後ともその動向に留意していきます。</t>
    <phoneticPr fontId="5"/>
  </si>
  <si>
    <t>平成25年4月1日の法人設立以降、収益・費用ともに増加が続く中、平成27年度以降は経常収支比率が赤字（100％未満）となりました。
今後の経営にあたっては、第２期中期計画（H29～H32）に基づき、鳴門市を中心とした県北部地域における中核的病院としての使命を果たしつつ、収入の確保と費用の抑制を図り、「経常収支比率100.0％以上」を達成をできるよう取り組んでまいります。</t>
    <phoneticPr fontId="5"/>
  </si>
  <si>
    <t>①経常収支比率
　類似病院平均値を上回っているものの、平成29年度においても100％未満となっており、引き続き収支改善に向けて取り組みます。
②医業収支比率
　類似病院平均値を上回っているものの、平成29年度においても100％未満となっており、引き続き診療収入の増加など取り組みます。
③累積欠損金比率
　類似病院平均値は大きく下回っているものの、欠損金が生じており、その解消に向け収支改善に取り組みます。
④病床利用率
　類似病院平均値を上回っているものの、更なる利用率の向上に向け、新規入院患者数の増等に努めます。
⑤入院患者1人1日当たり収益
　前年度より増加しており、類似病院平均値も上回っていますが、高度な手術の増等に取り組み、単価の上昇を図ります。
⑥外来患者1人1日当たり収益
　前年度より増加しているものの、類似病院平均値をやや下回っており、外来化学療法の増等に取り組み、単価の上昇を図ります。　
⑦職員給与費対医業収益比率
　前年度より医業収益の増により比率が低下し、類似病院平均値も下回っていますが、職員給与費の適正な管理に努めます。
⑧材料費対医業収益比率
　県立病院との共同購入等により、類似病院平均値を下回っていますが、今後とも材料費の動向に留意していきます。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</si>
</sst>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69.7</c:v>
                </c:pt>
                <c:pt idx="1">
                  <c:v>74.900000000000006</c:v>
                </c:pt>
                <c:pt idx="2">
                  <c:v>76.599999999999994</c:v>
                </c:pt>
                <c:pt idx="3">
                  <c:v>76.7</c:v>
                </c:pt>
                <c:pt idx="4">
                  <c:v>76.3</c:v>
                </c:pt>
              </c:numCache>
            </c:numRef>
          </c:val>
          <c:extLst xmlns:c16r2="http://schemas.microsoft.com/office/drawing/2015/06/chart">
            <c:ext xmlns:c16="http://schemas.microsoft.com/office/drawing/2014/chart" uri="{C3380CC4-5D6E-409C-BE32-E72D297353CC}">
              <c16:uniqueId val="{00000000-1C53-4743-81CB-5C7ACCEE7F9D}"/>
            </c:ext>
          </c:extLst>
        </c:ser>
        <c:dLbls>
          <c:showLegendKey val="0"/>
          <c:showVal val="0"/>
          <c:showCatName val="0"/>
          <c:showSerName val="0"/>
          <c:showPercent val="0"/>
          <c:showBubbleSize val="0"/>
        </c:dLbls>
        <c:gapWidth val="150"/>
        <c:axId val="235178960"/>
        <c:axId val="23518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1C53-4743-81CB-5C7ACCEE7F9D}"/>
            </c:ext>
          </c:extLst>
        </c:ser>
        <c:dLbls>
          <c:showLegendKey val="0"/>
          <c:showVal val="0"/>
          <c:showCatName val="0"/>
          <c:showSerName val="0"/>
          <c:showPercent val="0"/>
          <c:showBubbleSize val="0"/>
        </c:dLbls>
        <c:marker val="1"/>
        <c:smooth val="0"/>
        <c:axId val="235178960"/>
        <c:axId val="235186512"/>
      </c:lineChart>
      <c:dateAx>
        <c:axId val="235178960"/>
        <c:scaling>
          <c:orientation val="minMax"/>
        </c:scaling>
        <c:delete val="1"/>
        <c:axPos val="b"/>
        <c:numFmt formatCode="ge" sourceLinked="1"/>
        <c:majorTickMark val="none"/>
        <c:minorTickMark val="none"/>
        <c:tickLblPos val="none"/>
        <c:crossAx val="235186512"/>
        <c:crosses val="autoZero"/>
        <c:auto val="1"/>
        <c:lblOffset val="100"/>
        <c:baseTimeUnit val="years"/>
      </c:dateAx>
      <c:valAx>
        <c:axId val="23518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17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12386</c:v>
                </c:pt>
                <c:pt idx="1">
                  <c:v>12700</c:v>
                </c:pt>
                <c:pt idx="2">
                  <c:v>12690</c:v>
                </c:pt>
                <c:pt idx="3">
                  <c:v>12830</c:v>
                </c:pt>
                <c:pt idx="4">
                  <c:v>13724</c:v>
                </c:pt>
              </c:numCache>
            </c:numRef>
          </c:val>
          <c:extLst xmlns:c16r2="http://schemas.microsoft.com/office/drawing/2015/06/chart">
            <c:ext xmlns:c16="http://schemas.microsoft.com/office/drawing/2014/chart" uri="{C3380CC4-5D6E-409C-BE32-E72D297353CC}">
              <c16:uniqueId val="{00000000-EC8E-447E-88AC-C36556E94D60}"/>
            </c:ext>
          </c:extLst>
        </c:ser>
        <c:dLbls>
          <c:showLegendKey val="0"/>
          <c:showVal val="0"/>
          <c:showCatName val="0"/>
          <c:showSerName val="0"/>
          <c:showPercent val="0"/>
          <c:showBubbleSize val="0"/>
        </c:dLbls>
        <c:gapWidth val="150"/>
        <c:axId val="235873384"/>
        <c:axId val="23587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EC8E-447E-88AC-C36556E94D60}"/>
            </c:ext>
          </c:extLst>
        </c:ser>
        <c:dLbls>
          <c:showLegendKey val="0"/>
          <c:showVal val="0"/>
          <c:showCatName val="0"/>
          <c:showSerName val="0"/>
          <c:showPercent val="0"/>
          <c:showBubbleSize val="0"/>
        </c:dLbls>
        <c:marker val="1"/>
        <c:smooth val="0"/>
        <c:axId val="235873384"/>
        <c:axId val="235873776"/>
      </c:lineChart>
      <c:dateAx>
        <c:axId val="235873384"/>
        <c:scaling>
          <c:orientation val="minMax"/>
        </c:scaling>
        <c:delete val="1"/>
        <c:axPos val="b"/>
        <c:numFmt formatCode="ge" sourceLinked="1"/>
        <c:majorTickMark val="none"/>
        <c:minorTickMark val="none"/>
        <c:tickLblPos val="none"/>
        <c:crossAx val="235873776"/>
        <c:crosses val="autoZero"/>
        <c:auto val="1"/>
        <c:lblOffset val="100"/>
        <c:baseTimeUnit val="years"/>
      </c:dateAx>
      <c:valAx>
        <c:axId val="235873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873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53408</c:v>
                </c:pt>
                <c:pt idx="1">
                  <c:v>50972</c:v>
                </c:pt>
                <c:pt idx="2">
                  <c:v>51015</c:v>
                </c:pt>
                <c:pt idx="3">
                  <c:v>52003</c:v>
                </c:pt>
                <c:pt idx="4">
                  <c:v>52027</c:v>
                </c:pt>
              </c:numCache>
            </c:numRef>
          </c:val>
          <c:extLst xmlns:c16r2="http://schemas.microsoft.com/office/drawing/2015/06/chart">
            <c:ext xmlns:c16="http://schemas.microsoft.com/office/drawing/2014/chart" uri="{C3380CC4-5D6E-409C-BE32-E72D297353CC}">
              <c16:uniqueId val="{00000000-018E-4821-8DB6-82DC0551E2DE}"/>
            </c:ext>
          </c:extLst>
        </c:ser>
        <c:dLbls>
          <c:showLegendKey val="0"/>
          <c:showVal val="0"/>
          <c:showCatName val="0"/>
          <c:showSerName val="0"/>
          <c:showPercent val="0"/>
          <c:showBubbleSize val="0"/>
        </c:dLbls>
        <c:gapWidth val="150"/>
        <c:axId val="235874560"/>
        <c:axId val="23587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018E-4821-8DB6-82DC0551E2DE}"/>
            </c:ext>
          </c:extLst>
        </c:ser>
        <c:dLbls>
          <c:showLegendKey val="0"/>
          <c:showVal val="0"/>
          <c:showCatName val="0"/>
          <c:showSerName val="0"/>
          <c:showPercent val="0"/>
          <c:showBubbleSize val="0"/>
        </c:dLbls>
        <c:marker val="1"/>
        <c:smooth val="0"/>
        <c:axId val="235874560"/>
        <c:axId val="235874952"/>
      </c:lineChart>
      <c:dateAx>
        <c:axId val="235874560"/>
        <c:scaling>
          <c:orientation val="minMax"/>
        </c:scaling>
        <c:delete val="1"/>
        <c:axPos val="b"/>
        <c:numFmt formatCode="ge" sourceLinked="1"/>
        <c:majorTickMark val="none"/>
        <c:minorTickMark val="none"/>
        <c:tickLblPos val="none"/>
        <c:crossAx val="235874952"/>
        <c:crosses val="autoZero"/>
        <c:auto val="1"/>
        <c:lblOffset val="100"/>
        <c:baseTimeUnit val="years"/>
      </c:dateAx>
      <c:valAx>
        <c:axId val="235874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87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0.9</c:v>
                </c:pt>
                <c:pt idx="3">
                  <c:v>0.6</c:v>
                </c:pt>
                <c:pt idx="4">
                  <c:v>1</c:v>
                </c:pt>
              </c:numCache>
            </c:numRef>
          </c:val>
          <c:extLst xmlns:c16r2="http://schemas.microsoft.com/office/drawing/2015/06/chart">
            <c:ext xmlns:c16="http://schemas.microsoft.com/office/drawing/2014/chart" uri="{C3380CC4-5D6E-409C-BE32-E72D297353CC}">
              <c16:uniqueId val="{00000000-0011-4D1D-A133-7D047A9C0AC8}"/>
            </c:ext>
          </c:extLst>
        </c:ser>
        <c:dLbls>
          <c:showLegendKey val="0"/>
          <c:showVal val="0"/>
          <c:showCatName val="0"/>
          <c:showSerName val="0"/>
          <c:showPercent val="0"/>
          <c:showBubbleSize val="0"/>
        </c:dLbls>
        <c:gapWidth val="150"/>
        <c:axId val="235415640"/>
        <c:axId val="23528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0011-4D1D-A133-7D047A9C0AC8}"/>
            </c:ext>
          </c:extLst>
        </c:ser>
        <c:dLbls>
          <c:showLegendKey val="0"/>
          <c:showVal val="0"/>
          <c:showCatName val="0"/>
          <c:showSerName val="0"/>
          <c:showPercent val="0"/>
          <c:showBubbleSize val="0"/>
        </c:dLbls>
        <c:marker val="1"/>
        <c:smooth val="0"/>
        <c:axId val="235415640"/>
        <c:axId val="235284880"/>
      </c:lineChart>
      <c:dateAx>
        <c:axId val="235415640"/>
        <c:scaling>
          <c:orientation val="minMax"/>
        </c:scaling>
        <c:delete val="1"/>
        <c:axPos val="b"/>
        <c:numFmt formatCode="ge" sourceLinked="1"/>
        <c:majorTickMark val="none"/>
        <c:minorTickMark val="none"/>
        <c:tickLblPos val="none"/>
        <c:crossAx val="235284880"/>
        <c:crosses val="autoZero"/>
        <c:auto val="1"/>
        <c:lblOffset val="100"/>
        <c:baseTimeUnit val="years"/>
      </c:dateAx>
      <c:valAx>
        <c:axId val="235284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415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98.2</c:v>
                </c:pt>
                <c:pt idx="1">
                  <c:v>95.7</c:v>
                </c:pt>
                <c:pt idx="2">
                  <c:v>95.2</c:v>
                </c:pt>
                <c:pt idx="3">
                  <c:v>95.6</c:v>
                </c:pt>
                <c:pt idx="4">
                  <c:v>95.1</c:v>
                </c:pt>
              </c:numCache>
            </c:numRef>
          </c:val>
          <c:extLst xmlns:c16r2="http://schemas.microsoft.com/office/drawing/2015/06/chart">
            <c:ext xmlns:c16="http://schemas.microsoft.com/office/drawing/2014/chart" uri="{C3380CC4-5D6E-409C-BE32-E72D297353CC}">
              <c16:uniqueId val="{00000000-60E9-4BF8-B393-258E7EB04A0F}"/>
            </c:ext>
          </c:extLst>
        </c:ser>
        <c:dLbls>
          <c:showLegendKey val="0"/>
          <c:showVal val="0"/>
          <c:showCatName val="0"/>
          <c:showSerName val="0"/>
          <c:showPercent val="0"/>
          <c:showBubbleSize val="0"/>
        </c:dLbls>
        <c:gapWidth val="150"/>
        <c:axId val="235559632"/>
        <c:axId val="23556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60E9-4BF8-B393-258E7EB04A0F}"/>
            </c:ext>
          </c:extLst>
        </c:ser>
        <c:dLbls>
          <c:showLegendKey val="0"/>
          <c:showVal val="0"/>
          <c:showCatName val="0"/>
          <c:showSerName val="0"/>
          <c:showPercent val="0"/>
          <c:showBubbleSize val="0"/>
        </c:dLbls>
        <c:marker val="1"/>
        <c:smooth val="0"/>
        <c:axId val="235559632"/>
        <c:axId val="235564112"/>
      </c:lineChart>
      <c:dateAx>
        <c:axId val="235559632"/>
        <c:scaling>
          <c:orientation val="minMax"/>
        </c:scaling>
        <c:delete val="1"/>
        <c:axPos val="b"/>
        <c:numFmt formatCode="ge" sourceLinked="1"/>
        <c:majorTickMark val="none"/>
        <c:minorTickMark val="none"/>
        <c:tickLblPos val="none"/>
        <c:crossAx val="235564112"/>
        <c:crosses val="autoZero"/>
        <c:auto val="1"/>
        <c:lblOffset val="100"/>
        <c:baseTimeUnit val="years"/>
      </c:dateAx>
      <c:valAx>
        <c:axId val="23556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55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101.5</c:v>
                </c:pt>
                <c:pt idx="1">
                  <c:v>100</c:v>
                </c:pt>
                <c:pt idx="2">
                  <c:v>99.1</c:v>
                </c:pt>
                <c:pt idx="3">
                  <c:v>99.5</c:v>
                </c:pt>
                <c:pt idx="4">
                  <c:v>99.1</c:v>
                </c:pt>
              </c:numCache>
            </c:numRef>
          </c:val>
          <c:extLst xmlns:c16r2="http://schemas.microsoft.com/office/drawing/2015/06/chart">
            <c:ext xmlns:c16="http://schemas.microsoft.com/office/drawing/2014/chart" uri="{C3380CC4-5D6E-409C-BE32-E72D297353CC}">
              <c16:uniqueId val="{00000000-D01F-45F4-9646-9422B2DE9E41}"/>
            </c:ext>
          </c:extLst>
        </c:ser>
        <c:dLbls>
          <c:showLegendKey val="0"/>
          <c:showVal val="0"/>
          <c:showCatName val="0"/>
          <c:showSerName val="0"/>
          <c:showPercent val="0"/>
          <c:showBubbleSize val="0"/>
        </c:dLbls>
        <c:gapWidth val="150"/>
        <c:axId val="235629152"/>
        <c:axId val="23564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D01F-45F4-9646-9422B2DE9E41}"/>
            </c:ext>
          </c:extLst>
        </c:ser>
        <c:dLbls>
          <c:showLegendKey val="0"/>
          <c:showVal val="0"/>
          <c:showCatName val="0"/>
          <c:showSerName val="0"/>
          <c:showPercent val="0"/>
          <c:showBubbleSize val="0"/>
        </c:dLbls>
        <c:marker val="1"/>
        <c:smooth val="0"/>
        <c:axId val="235629152"/>
        <c:axId val="235646088"/>
      </c:lineChart>
      <c:dateAx>
        <c:axId val="235629152"/>
        <c:scaling>
          <c:orientation val="minMax"/>
        </c:scaling>
        <c:delete val="1"/>
        <c:axPos val="b"/>
        <c:numFmt formatCode="ge" sourceLinked="1"/>
        <c:majorTickMark val="none"/>
        <c:minorTickMark val="none"/>
        <c:tickLblPos val="none"/>
        <c:crossAx val="235646088"/>
        <c:crosses val="autoZero"/>
        <c:auto val="1"/>
        <c:lblOffset val="100"/>
        <c:baseTimeUnit val="years"/>
      </c:dateAx>
      <c:valAx>
        <c:axId val="235646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562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7.9</c:v>
                </c:pt>
                <c:pt idx="1">
                  <c:v>19.899999999999999</c:v>
                </c:pt>
                <c:pt idx="2">
                  <c:v>29</c:v>
                </c:pt>
                <c:pt idx="3">
                  <c:v>36.799999999999997</c:v>
                </c:pt>
                <c:pt idx="4">
                  <c:v>46.4</c:v>
                </c:pt>
              </c:numCache>
            </c:numRef>
          </c:val>
          <c:extLst xmlns:c16r2="http://schemas.microsoft.com/office/drawing/2015/06/chart">
            <c:ext xmlns:c16="http://schemas.microsoft.com/office/drawing/2014/chart" uri="{C3380CC4-5D6E-409C-BE32-E72D297353CC}">
              <c16:uniqueId val="{00000000-3F17-4A20-9281-7249ED5F918C}"/>
            </c:ext>
          </c:extLst>
        </c:ser>
        <c:dLbls>
          <c:showLegendKey val="0"/>
          <c:showVal val="0"/>
          <c:showCatName val="0"/>
          <c:showSerName val="0"/>
          <c:showPercent val="0"/>
          <c:showBubbleSize val="0"/>
        </c:dLbls>
        <c:gapWidth val="150"/>
        <c:axId val="235576864"/>
        <c:axId val="23573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3F17-4A20-9281-7249ED5F918C}"/>
            </c:ext>
          </c:extLst>
        </c:ser>
        <c:dLbls>
          <c:showLegendKey val="0"/>
          <c:showVal val="0"/>
          <c:showCatName val="0"/>
          <c:showSerName val="0"/>
          <c:showPercent val="0"/>
          <c:showBubbleSize val="0"/>
        </c:dLbls>
        <c:marker val="1"/>
        <c:smooth val="0"/>
        <c:axId val="235576864"/>
        <c:axId val="235736352"/>
      </c:lineChart>
      <c:dateAx>
        <c:axId val="235576864"/>
        <c:scaling>
          <c:orientation val="minMax"/>
        </c:scaling>
        <c:delete val="1"/>
        <c:axPos val="b"/>
        <c:numFmt formatCode="ge" sourceLinked="1"/>
        <c:majorTickMark val="none"/>
        <c:minorTickMark val="none"/>
        <c:tickLblPos val="none"/>
        <c:crossAx val="235736352"/>
        <c:crosses val="autoZero"/>
        <c:auto val="1"/>
        <c:lblOffset val="100"/>
        <c:baseTimeUnit val="years"/>
      </c:dateAx>
      <c:valAx>
        <c:axId val="235736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57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11.7</c:v>
                </c:pt>
                <c:pt idx="1">
                  <c:v>29.4</c:v>
                </c:pt>
                <c:pt idx="2">
                  <c:v>40</c:v>
                </c:pt>
                <c:pt idx="3">
                  <c:v>50.6</c:v>
                </c:pt>
                <c:pt idx="4">
                  <c:v>63.4</c:v>
                </c:pt>
              </c:numCache>
            </c:numRef>
          </c:val>
          <c:extLst xmlns:c16r2="http://schemas.microsoft.com/office/drawing/2015/06/chart">
            <c:ext xmlns:c16="http://schemas.microsoft.com/office/drawing/2014/chart" uri="{C3380CC4-5D6E-409C-BE32-E72D297353CC}">
              <c16:uniqueId val="{00000000-6540-406B-8E14-5C620DB92861}"/>
            </c:ext>
          </c:extLst>
        </c:ser>
        <c:dLbls>
          <c:showLegendKey val="0"/>
          <c:showVal val="0"/>
          <c:showCatName val="0"/>
          <c:showSerName val="0"/>
          <c:showPercent val="0"/>
          <c:showBubbleSize val="0"/>
        </c:dLbls>
        <c:gapWidth val="150"/>
        <c:axId val="235713528"/>
        <c:axId val="23571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6540-406B-8E14-5C620DB92861}"/>
            </c:ext>
          </c:extLst>
        </c:ser>
        <c:dLbls>
          <c:showLegendKey val="0"/>
          <c:showVal val="0"/>
          <c:showCatName val="0"/>
          <c:showSerName val="0"/>
          <c:showPercent val="0"/>
          <c:showBubbleSize val="0"/>
        </c:dLbls>
        <c:marker val="1"/>
        <c:smooth val="0"/>
        <c:axId val="235713528"/>
        <c:axId val="235713920"/>
      </c:lineChart>
      <c:dateAx>
        <c:axId val="235713528"/>
        <c:scaling>
          <c:orientation val="minMax"/>
        </c:scaling>
        <c:delete val="1"/>
        <c:axPos val="b"/>
        <c:numFmt formatCode="ge" sourceLinked="1"/>
        <c:majorTickMark val="none"/>
        <c:minorTickMark val="none"/>
        <c:tickLblPos val="none"/>
        <c:crossAx val="235713920"/>
        <c:crosses val="autoZero"/>
        <c:auto val="1"/>
        <c:lblOffset val="100"/>
        <c:baseTimeUnit val="years"/>
      </c:dateAx>
      <c:valAx>
        <c:axId val="23571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713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4390365</c:v>
                </c:pt>
                <c:pt idx="1">
                  <c:v>4934884</c:v>
                </c:pt>
                <c:pt idx="2">
                  <c:v>5679405</c:v>
                </c:pt>
                <c:pt idx="3">
                  <c:v>6400781</c:v>
                </c:pt>
                <c:pt idx="4">
                  <c:v>6587195</c:v>
                </c:pt>
              </c:numCache>
            </c:numRef>
          </c:val>
          <c:extLst xmlns:c16r2="http://schemas.microsoft.com/office/drawing/2015/06/chart">
            <c:ext xmlns:c16="http://schemas.microsoft.com/office/drawing/2014/chart" uri="{C3380CC4-5D6E-409C-BE32-E72D297353CC}">
              <c16:uniqueId val="{00000000-00F5-4C87-B2F3-D9EE4C783DFD}"/>
            </c:ext>
          </c:extLst>
        </c:ser>
        <c:dLbls>
          <c:showLegendKey val="0"/>
          <c:showVal val="0"/>
          <c:showCatName val="0"/>
          <c:showSerName val="0"/>
          <c:showPercent val="0"/>
          <c:showBubbleSize val="0"/>
        </c:dLbls>
        <c:gapWidth val="150"/>
        <c:axId val="235714704"/>
        <c:axId val="23571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00F5-4C87-B2F3-D9EE4C783DFD}"/>
            </c:ext>
          </c:extLst>
        </c:ser>
        <c:dLbls>
          <c:showLegendKey val="0"/>
          <c:showVal val="0"/>
          <c:showCatName val="0"/>
          <c:showSerName val="0"/>
          <c:showPercent val="0"/>
          <c:showBubbleSize val="0"/>
        </c:dLbls>
        <c:marker val="1"/>
        <c:smooth val="0"/>
        <c:axId val="235714704"/>
        <c:axId val="235715096"/>
      </c:lineChart>
      <c:dateAx>
        <c:axId val="235714704"/>
        <c:scaling>
          <c:orientation val="minMax"/>
        </c:scaling>
        <c:delete val="1"/>
        <c:axPos val="b"/>
        <c:numFmt formatCode="ge" sourceLinked="1"/>
        <c:majorTickMark val="none"/>
        <c:minorTickMark val="none"/>
        <c:tickLblPos val="none"/>
        <c:crossAx val="235715096"/>
        <c:crosses val="autoZero"/>
        <c:auto val="1"/>
        <c:lblOffset val="100"/>
        <c:baseTimeUnit val="years"/>
      </c:dateAx>
      <c:valAx>
        <c:axId val="235715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71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19.600000000000001</c:v>
                </c:pt>
                <c:pt idx="1">
                  <c:v>20</c:v>
                </c:pt>
                <c:pt idx="2">
                  <c:v>19.7</c:v>
                </c:pt>
                <c:pt idx="3">
                  <c:v>20.8</c:v>
                </c:pt>
                <c:pt idx="4">
                  <c:v>22.4</c:v>
                </c:pt>
              </c:numCache>
            </c:numRef>
          </c:val>
          <c:extLst xmlns:c16r2="http://schemas.microsoft.com/office/drawing/2015/06/chart">
            <c:ext xmlns:c16="http://schemas.microsoft.com/office/drawing/2014/chart" uri="{C3380CC4-5D6E-409C-BE32-E72D297353CC}">
              <c16:uniqueId val="{00000000-DA5E-4617-BC5A-DC81D22C894D}"/>
            </c:ext>
          </c:extLst>
        </c:ser>
        <c:dLbls>
          <c:showLegendKey val="0"/>
          <c:showVal val="0"/>
          <c:showCatName val="0"/>
          <c:showSerName val="0"/>
          <c:showPercent val="0"/>
          <c:showBubbleSize val="0"/>
        </c:dLbls>
        <c:gapWidth val="150"/>
        <c:axId val="235715880"/>
        <c:axId val="23571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DA5E-4617-BC5A-DC81D22C894D}"/>
            </c:ext>
          </c:extLst>
        </c:ser>
        <c:dLbls>
          <c:showLegendKey val="0"/>
          <c:showVal val="0"/>
          <c:showCatName val="0"/>
          <c:showSerName val="0"/>
          <c:showPercent val="0"/>
          <c:showBubbleSize val="0"/>
        </c:dLbls>
        <c:marker val="1"/>
        <c:smooth val="0"/>
        <c:axId val="235715880"/>
        <c:axId val="235716272"/>
      </c:lineChart>
      <c:dateAx>
        <c:axId val="235715880"/>
        <c:scaling>
          <c:orientation val="minMax"/>
        </c:scaling>
        <c:delete val="1"/>
        <c:axPos val="b"/>
        <c:numFmt formatCode="ge" sourceLinked="1"/>
        <c:majorTickMark val="none"/>
        <c:minorTickMark val="none"/>
        <c:tickLblPos val="none"/>
        <c:crossAx val="235716272"/>
        <c:crosses val="autoZero"/>
        <c:auto val="1"/>
        <c:lblOffset val="100"/>
        <c:baseTimeUnit val="years"/>
      </c:dateAx>
      <c:valAx>
        <c:axId val="23571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715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63.3</c:v>
                </c:pt>
                <c:pt idx="1">
                  <c:v>62.8</c:v>
                </c:pt>
                <c:pt idx="2">
                  <c:v>63.7</c:v>
                </c:pt>
                <c:pt idx="3">
                  <c:v>55.1</c:v>
                </c:pt>
                <c:pt idx="4">
                  <c:v>53.5</c:v>
                </c:pt>
              </c:numCache>
            </c:numRef>
          </c:val>
          <c:extLst xmlns:c16r2="http://schemas.microsoft.com/office/drawing/2015/06/chart">
            <c:ext xmlns:c16="http://schemas.microsoft.com/office/drawing/2014/chart" uri="{C3380CC4-5D6E-409C-BE32-E72D297353CC}">
              <c16:uniqueId val="{00000000-80F9-4021-88C2-EB51C443E636}"/>
            </c:ext>
          </c:extLst>
        </c:ser>
        <c:dLbls>
          <c:showLegendKey val="0"/>
          <c:showVal val="0"/>
          <c:showCatName val="0"/>
          <c:showSerName val="0"/>
          <c:showPercent val="0"/>
          <c:showBubbleSize val="0"/>
        </c:dLbls>
        <c:gapWidth val="150"/>
        <c:axId val="235712744"/>
        <c:axId val="23587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80F9-4021-88C2-EB51C443E636}"/>
            </c:ext>
          </c:extLst>
        </c:ser>
        <c:dLbls>
          <c:showLegendKey val="0"/>
          <c:showVal val="0"/>
          <c:showCatName val="0"/>
          <c:showSerName val="0"/>
          <c:showPercent val="0"/>
          <c:showBubbleSize val="0"/>
        </c:dLbls>
        <c:marker val="1"/>
        <c:smooth val="0"/>
        <c:axId val="235712744"/>
        <c:axId val="235872600"/>
      </c:lineChart>
      <c:dateAx>
        <c:axId val="235712744"/>
        <c:scaling>
          <c:orientation val="minMax"/>
        </c:scaling>
        <c:delete val="1"/>
        <c:axPos val="b"/>
        <c:numFmt formatCode="ge" sourceLinked="1"/>
        <c:majorTickMark val="none"/>
        <c:minorTickMark val="none"/>
        <c:tickLblPos val="none"/>
        <c:crossAx val="235872600"/>
        <c:crosses val="autoZero"/>
        <c:auto val="1"/>
        <c:lblOffset val="100"/>
        <c:baseTimeUnit val="years"/>
      </c:dateAx>
      <c:valAx>
        <c:axId val="235872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71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X91"/>
  <sheetViews>
    <sheetView showGridLines="0" tabSelected="1" view="pageBreakPreview" zoomScaleNormal="100" zoomScaleSheetLayoutView="10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c r="NX2" s="128"/>
    </row>
    <row r="3" spans="1:388" ht="9.75" customHeight="1">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c r="NX3" s="128"/>
    </row>
    <row r="4" spans="1:388" ht="9.75" customHeight="1">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c r="NX4" s="12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9" t="str">
        <f>データ!H6</f>
        <v>徳島県地方独立行政法人徳島県鳴門病院　徳島県鳴門病院</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1" t="s">
        <v>1</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3"/>
      <c r="AU7" s="121" t="s">
        <v>2</v>
      </c>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3"/>
      <c r="CN7" s="121" t="s">
        <v>3</v>
      </c>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3"/>
      <c r="EG7" s="121" t="s">
        <v>4</v>
      </c>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2"/>
      <c r="FJ7" s="122"/>
      <c r="FK7" s="122"/>
      <c r="FL7" s="122"/>
      <c r="FM7" s="122"/>
      <c r="FN7" s="122"/>
      <c r="FO7" s="122"/>
      <c r="FP7" s="122"/>
      <c r="FQ7" s="122"/>
      <c r="FR7" s="122"/>
      <c r="FS7" s="122"/>
      <c r="FT7" s="122"/>
      <c r="FU7" s="122"/>
      <c r="FV7" s="122"/>
      <c r="FW7" s="122"/>
      <c r="FX7" s="122"/>
      <c r="FY7" s="123"/>
      <c r="FZ7" s="121" t="s">
        <v>5</v>
      </c>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3"/>
      <c r="ID7" s="121" t="s">
        <v>6</v>
      </c>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c r="JR7" s="122"/>
      <c r="JS7" s="122"/>
      <c r="JT7" s="122"/>
      <c r="JU7" s="122"/>
      <c r="JV7" s="123"/>
      <c r="JW7" s="121" t="s">
        <v>7</v>
      </c>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c r="LK7" s="122"/>
      <c r="LL7" s="122"/>
      <c r="LM7" s="122"/>
      <c r="LN7" s="122"/>
      <c r="LO7" s="123"/>
      <c r="LP7" s="121" t="s">
        <v>8</v>
      </c>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122"/>
      <c r="ND7" s="122"/>
      <c r="NE7" s="122"/>
      <c r="NF7" s="122"/>
      <c r="NG7" s="122"/>
      <c r="NH7" s="123"/>
      <c r="NI7" s="3"/>
      <c r="NJ7" s="6" t="s">
        <v>9</v>
      </c>
      <c r="NK7" s="7"/>
      <c r="NL7" s="7"/>
      <c r="NM7" s="7"/>
      <c r="NN7" s="7"/>
      <c r="NO7" s="7"/>
      <c r="NP7" s="7"/>
      <c r="NQ7" s="7"/>
      <c r="NR7" s="7"/>
      <c r="NS7" s="7"/>
      <c r="NT7" s="7"/>
      <c r="NU7" s="7"/>
      <c r="NV7" s="7"/>
      <c r="NW7" s="8"/>
      <c r="NX7" s="3"/>
    </row>
    <row r="8" spans="1:388" ht="18.75" customHeight="1">
      <c r="A8" s="2"/>
      <c r="B8" s="116" t="str">
        <f>データ!K6</f>
        <v>地方独立行政法人</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8"/>
      <c r="AU8" s="116" t="str">
        <f>データ!L6</f>
        <v>病院事業</v>
      </c>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8"/>
      <c r="CN8" s="116" t="str">
        <f>データ!M6</f>
        <v>一般病院</v>
      </c>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8"/>
      <c r="EG8" s="116" t="str">
        <f>データ!N6</f>
        <v>300床以上～400床未満</v>
      </c>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8"/>
      <c r="FZ8" s="116" t="str">
        <f>データ!O7</f>
        <v>非設置</v>
      </c>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8"/>
      <c r="ID8" s="112">
        <f>データ!Y6</f>
        <v>307</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6" t="s">
        <v>10</v>
      </c>
      <c r="NK8" s="127"/>
      <c r="NL8" s="9" t="s">
        <v>11</v>
      </c>
      <c r="NM8" s="10"/>
      <c r="NN8" s="10"/>
      <c r="NO8" s="10"/>
      <c r="NP8" s="10"/>
      <c r="NQ8" s="10"/>
      <c r="NR8" s="10"/>
      <c r="NS8" s="10"/>
      <c r="NT8" s="10"/>
      <c r="NU8" s="10"/>
      <c r="NV8" s="10"/>
      <c r="NW8" s="11"/>
      <c r="NX8" s="3"/>
    </row>
    <row r="9" spans="1:388" ht="18.75" customHeight="1">
      <c r="A9" s="2"/>
      <c r="B9" s="121" t="s">
        <v>12</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3"/>
      <c r="AU9" s="121" t="s">
        <v>13</v>
      </c>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3"/>
      <c r="CN9" s="121" t="s">
        <v>14</v>
      </c>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3"/>
      <c r="EG9" s="121" t="s">
        <v>15</v>
      </c>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122"/>
      <c r="FK9" s="122"/>
      <c r="FL9" s="122"/>
      <c r="FM9" s="122"/>
      <c r="FN9" s="122"/>
      <c r="FO9" s="122"/>
      <c r="FP9" s="122"/>
      <c r="FQ9" s="122"/>
      <c r="FR9" s="122"/>
      <c r="FS9" s="122"/>
      <c r="FT9" s="122"/>
      <c r="FU9" s="122"/>
      <c r="FV9" s="122"/>
      <c r="FW9" s="122"/>
      <c r="FX9" s="122"/>
      <c r="FY9" s="123"/>
      <c r="FZ9" s="121" t="s">
        <v>16</v>
      </c>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3"/>
      <c r="ID9" s="121" t="s">
        <v>17</v>
      </c>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c r="JR9" s="122"/>
      <c r="JS9" s="122"/>
      <c r="JT9" s="122"/>
      <c r="JU9" s="122"/>
      <c r="JV9" s="123"/>
      <c r="JW9" s="121" t="s">
        <v>18</v>
      </c>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c r="LK9" s="122"/>
      <c r="LL9" s="122"/>
      <c r="LM9" s="122"/>
      <c r="LN9" s="122"/>
      <c r="LO9" s="123"/>
      <c r="LP9" s="121" t="s">
        <v>19</v>
      </c>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122"/>
      <c r="ND9" s="122"/>
      <c r="NE9" s="122"/>
      <c r="NF9" s="122"/>
      <c r="NG9" s="122"/>
      <c r="NH9" s="123"/>
      <c r="NI9" s="3"/>
      <c r="NJ9" s="124" t="s">
        <v>20</v>
      </c>
      <c r="NK9" s="125"/>
      <c r="NL9" s="12" t="s">
        <v>21</v>
      </c>
      <c r="NM9" s="13"/>
      <c r="NN9" s="13"/>
      <c r="NO9" s="13"/>
      <c r="NP9" s="13"/>
      <c r="NQ9" s="13"/>
      <c r="NR9" s="13"/>
      <c r="NS9" s="13"/>
      <c r="NT9" s="13"/>
      <c r="NU9" s="14"/>
      <c r="NV9" s="14"/>
      <c r="NW9" s="15"/>
      <c r="NX9" s="3"/>
    </row>
    <row r="10" spans="1:388" ht="18.75" customHeight="1">
      <c r="A10" s="2"/>
      <c r="B10" s="116" t="str">
        <f>データ!P6</f>
        <v>直営</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8"/>
      <c r="AU10" s="112">
        <f>データ!Q6</f>
        <v>14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6" t="str">
        <f>データ!R6</f>
        <v>対象</v>
      </c>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17"/>
      <c r="DY10" s="117"/>
      <c r="DZ10" s="117"/>
      <c r="EA10" s="117"/>
      <c r="EB10" s="117"/>
      <c r="EC10" s="117"/>
      <c r="ED10" s="117"/>
      <c r="EE10" s="117"/>
      <c r="EF10" s="118"/>
      <c r="EG10" s="116" t="str">
        <f>データ!S6</f>
        <v>ド 透 訓 ガ</v>
      </c>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8"/>
      <c r="FZ10" s="116" t="str">
        <f>データ!T6</f>
        <v>救 臨 災 地</v>
      </c>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8"/>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307</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19" t="s">
        <v>22</v>
      </c>
      <c r="NK10" s="120"/>
      <c r="NL10" s="16" t="s">
        <v>23</v>
      </c>
      <c r="NM10" s="17"/>
      <c r="NN10" s="17"/>
      <c r="NO10" s="17"/>
      <c r="NP10" s="17"/>
      <c r="NQ10" s="17"/>
      <c r="NR10" s="17"/>
      <c r="NS10" s="17"/>
      <c r="NT10" s="17"/>
      <c r="NU10" s="17"/>
      <c r="NV10" s="17"/>
      <c r="NW10" s="18"/>
      <c r="NX10" s="3"/>
    </row>
    <row r="11" spans="1:388" ht="18.75" customHeight="1">
      <c r="A11" s="2"/>
      <c r="B11" s="121" t="s">
        <v>24</v>
      </c>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3"/>
      <c r="AU11" s="121" t="s">
        <v>25</v>
      </c>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3"/>
      <c r="CN11" s="121" t="s">
        <v>26</v>
      </c>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2"/>
      <c r="DL11" s="122"/>
      <c r="DM11" s="122"/>
      <c r="DN11" s="122"/>
      <c r="DO11" s="122"/>
      <c r="DP11" s="122"/>
      <c r="DQ11" s="122"/>
      <c r="DR11" s="122"/>
      <c r="DS11" s="122"/>
      <c r="DT11" s="122"/>
      <c r="DU11" s="122"/>
      <c r="DV11" s="122"/>
      <c r="DW11" s="122"/>
      <c r="DX11" s="122"/>
      <c r="DY11" s="122"/>
      <c r="DZ11" s="122"/>
      <c r="EA11" s="122"/>
      <c r="EB11" s="122"/>
      <c r="EC11" s="122"/>
      <c r="ED11" s="122"/>
      <c r="EE11" s="122"/>
      <c r="EF11" s="123"/>
      <c r="EG11" s="121" t="s">
        <v>27</v>
      </c>
      <c r="EH11" s="122"/>
      <c r="EI11" s="122"/>
      <c r="EJ11" s="122"/>
      <c r="EK11" s="122"/>
      <c r="EL11" s="122"/>
      <c r="EM11" s="122"/>
      <c r="EN11" s="122"/>
      <c r="EO11" s="122"/>
      <c r="EP11" s="122"/>
      <c r="EQ11" s="122"/>
      <c r="ER11" s="122"/>
      <c r="ES11" s="122"/>
      <c r="ET11" s="122"/>
      <c r="EU11" s="122"/>
      <c r="EV11" s="122"/>
      <c r="EW11" s="122"/>
      <c r="EX11" s="122"/>
      <c r="EY11" s="122"/>
      <c r="EZ11" s="122"/>
      <c r="FA11" s="122"/>
      <c r="FB11" s="122"/>
      <c r="FC11" s="122"/>
      <c r="FD11" s="122"/>
      <c r="FE11" s="122"/>
      <c r="FF11" s="122"/>
      <c r="FG11" s="122"/>
      <c r="FH11" s="122"/>
      <c r="FI11" s="122"/>
      <c r="FJ11" s="122"/>
      <c r="FK11" s="122"/>
      <c r="FL11" s="122"/>
      <c r="FM11" s="122"/>
      <c r="FN11" s="122"/>
      <c r="FO11" s="122"/>
      <c r="FP11" s="122"/>
      <c r="FQ11" s="122"/>
      <c r="FR11" s="122"/>
      <c r="FS11" s="122"/>
      <c r="FT11" s="122"/>
      <c r="FU11" s="122"/>
      <c r="FV11" s="122"/>
      <c r="FW11" s="122"/>
      <c r="FX11" s="122"/>
      <c r="FY11" s="123"/>
      <c r="ID11" s="121" t="s">
        <v>28</v>
      </c>
      <c r="IE11" s="122"/>
      <c r="IF11" s="122"/>
      <c r="IG11" s="122"/>
      <c r="IH11" s="122"/>
      <c r="II11" s="122"/>
      <c r="IJ11" s="122"/>
      <c r="IK11" s="122"/>
      <c r="IL11" s="122"/>
      <c r="IM11" s="122"/>
      <c r="IN11" s="122"/>
      <c r="IO11" s="122"/>
      <c r="IP11" s="122"/>
      <c r="IQ11" s="122"/>
      <c r="IR11" s="122"/>
      <c r="IS11" s="122"/>
      <c r="IT11" s="122"/>
      <c r="IU11" s="122"/>
      <c r="IV11" s="122"/>
      <c r="IW11" s="122"/>
      <c r="IX11" s="122"/>
      <c r="IY11" s="122"/>
      <c r="IZ11" s="122"/>
      <c r="JA11" s="122"/>
      <c r="JB11" s="122"/>
      <c r="JC11" s="122"/>
      <c r="JD11" s="122"/>
      <c r="JE11" s="122"/>
      <c r="JF11" s="122"/>
      <c r="JG11" s="122"/>
      <c r="JH11" s="122"/>
      <c r="JI11" s="122"/>
      <c r="JJ11" s="122"/>
      <c r="JK11" s="122"/>
      <c r="JL11" s="122"/>
      <c r="JM11" s="122"/>
      <c r="JN11" s="122"/>
      <c r="JO11" s="122"/>
      <c r="JP11" s="122"/>
      <c r="JQ11" s="122"/>
      <c r="JR11" s="122"/>
      <c r="JS11" s="122"/>
      <c r="JT11" s="122"/>
      <c r="JU11" s="122"/>
      <c r="JV11" s="123"/>
      <c r="JW11" s="121" t="s">
        <v>29</v>
      </c>
      <c r="JX11" s="122"/>
      <c r="JY11" s="122"/>
      <c r="JZ11" s="122"/>
      <c r="KA11" s="122"/>
      <c r="KB11" s="122"/>
      <c r="KC11" s="122"/>
      <c r="KD11" s="122"/>
      <c r="KE11" s="122"/>
      <c r="KF11" s="122"/>
      <c r="KG11" s="122"/>
      <c r="KH11" s="122"/>
      <c r="KI11" s="122"/>
      <c r="KJ11" s="122"/>
      <c r="KK11" s="122"/>
      <c r="KL11" s="122"/>
      <c r="KM11" s="122"/>
      <c r="KN11" s="122"/>
      <c r="KO11" s="122"/>
      <c r="KP11" s="122"/>
      <c r="KQ11" s="122"/>
      <c r="KR11" s="122"/>
      <c r="KS11" s="122"/>
      <c r="KT11" s="122"/>
      <c r="KU11" s="122"/>
      <c r="KV11" s="122"/>
      <c r="KW11" s="122"/>
      <c r="KX11" s="122"/>
      <c r="KY11" s="122"/>
      <c r="KZ11" s="122"/>
      <c r="LA11" s="122"/>
      <c r="LB11" s="122"/>
      <c r="LC11" s="122"/>
      <c r="LD11" s="122"/>
      <c r="LE11" s="122"/>
      <c r="LF11" s="122"/>
      <c r="LG11" s="122"/>
      <c r="LH11" s="122"/>
      <c r="LI11" s="122"/>
      <c r="LJ11" s="122"/>
      <c r="LK11" s="122"/>
      <c r="LL11" s="122"/>
      <c r="LM11" s="122"/>
      <c r="LN11" s="122"/>
      <c r="LO11" s="123"/>
      <c r="LP11" s="121" t="s">
        <v>30</v>
      </c>
      <c r="LQ11" s="122"/>
      <c r="LR11" s="122"/>
      <c r="LS11" s="122"/>
      <c r="LT11" s="122"/>
      <c r="LU11" s="122"/>
      <c r="LV11" s="122"/>
      <c r="LW11" s="122"/>
      <c r="LX11" s="122"/>
      <c r="LY11" s="122"/>
      <c r="LZ11" s="122"/>
      <c r="MA11" s="122"/>
      <c r="MB11" s="122"/>
      <c r="MC11" s="122"/>
      <c r="MD11" s="122"/>
      <c r="ME11" s="122"/>
      <c r="MF11" s="122"/>
      <c r="MG11" s="122"/>
      <c r="MH11" s="122"/>
      <c r="MI11" s="122"/>
      <c r="MJ11" s="122"/>
      <c r="MK11" s="122"/>
      <c r="ML11" s="122"/>
      <c r="MM11" s="122"/>
      <c r="MN11" s="122"/>
      <c r="MO11" s="122"/>
      <c r="MP11" s="122"/>
      <c r="MQ11" s="122"/>
      <c r="MR11" s="122"/>
      <c r="MS11" s="122"/>
      <c r="MT11" s="122"/>
      <c r="MU11" s="122"/>
      <c r="MV11" s="122"/>
      <c r="MW11" s="122"/>
      <c r="MX11" s="122"/>
      <c r="MY11" s="122"/>
      <c r="MZ11" s="122"/>
      <c r="NA11" s="122"/>
      <c r="NB11" s="122"/>
      <c r="NC11" s="122"/>
      <c r="ND11" s="122"/>
      <c r="NE11" s="122"/>
      <c r="NF11" s="122"/>
      <c r="NG11" s="122"/>
      <c r="NH11" s="123"/>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31282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6" t="str">
        <f>データ!W6</f>
        <v>非該当</v>
      </c>
      <c r="CO12" s="117"/>
      <c r="CP12" s="117"/>
      <c r="CQ12" s="117"/>
      <c r="CR12" s="117"/>
      <c r="CS12" s="117"/>
      <c r="CT12" s="117"/>
      <c r="CU12" s="117"/>
      <c r="CV12" s="117"/>
      <c r="CW12" s="117"/>
      <c r="CX12" s="117"/>
      <c r="CY12" s="117"/>
      <c r="CZ12" s="117"/>
      <c r="DA12" s="117"/>
      <c r="DB12" s="117"/>
      <c r="DC12" s="117"/>
      <c r="DD12" s="117"/>
      <c r="DE12" s="117"/>
      <c r="DF12" s="117"/>
      <c r="DG12" s="117"/>
      <c r="DH12" s="117"/>
      <c r="DI12" s="117"/>
      <c r="DJ12" s="117"/>
      <c r="DK12" s="117"/>
      <c r="DL12" s="117"/>
      <c r="DM12" s="117"/>
      <c r="DN12" s="117"/>
      <c r="DO12" s="117"/>
      <c r="DP12" s="117"/>
      <c r="DQ12" s="117"/>
      <c r="DR12" s="117"/>
      <c r="DS12" s="117"/>
      <c r="DT12" s="117"/>
      <c r="DU12" s="117"/>
      <c r="DV12" s="117"/>
      <c r="DW12" s="117"/>
      <c r="DX12" s="117"/>
      <c r="DY12" s="117"/>
      <c r="DZ12" s="117"/>
      <c r="EA12" s="117"/>
      <c r="EB12" s="117"/>
      <c r="EC12" s="117"/>
      <c r="ED12" s="117"/>
      <c r="EE12" s="117"/>
      <c r="EF12" s="118"/>
      <c r="EG12" s="116" t="str">
        <f>データ!X6</f>
        <v>７：１</v>
      </c>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8"/>
      <c r="ID12" s="112">
        <f>データ!AE6</f>
        <v>279</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279</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44" t="s">
        <v>160</v>
      </c>
      <c r="NK16" s="145"/>
      <c r="NL16" s="145"/>
      <c r="NM16" s="145"/>
      <c r="NN16" s="145"/>
      <c r="NO16" s="145"/>
      <c r="NP16" s="145"/>
      <c r="NQ16" s="145"/>
      <c r="NR16" s="145"/>
      <c r="NS16" s="145"/>
      <c r="NT16" s="145"/>
      <c r="NU16" s="145"/>
      <c r="NV16" s="145"/>
      <c r="NW16" s="145"/>
      <c r="NX16" s="146"/>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38"/>
      <c r="NK17" s="139"/>
      <c r="NL17" s="139"/>
      <c r="NM17" s="139"/>
      <c r="NN17" s="139"/>
      <c r="NO17" s="139"/>
      <c r="NP17" s="139"/>
      <c r="NQ17" s="139"/>
      <c r="NR17" s="139"/>
      <c r="NS17" s="139"/>
      <c r="NT17" s="139"/>
      <c r="NU17" s="139"/>
      <c r="NV17" s="139"/>
      <c r="NW17" s="139"/>
      <c r="NX17" s="140"/>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8"/>
      <c r="NK18" s="139"/>
      <c r="NL18" s="139"/>
      <c r="NM18" s="139"/>
      <c r="NN18" s="139"/>
      <c r="NO18" s="139"/>
      <c r="NP18" s="139"/>
      <c r="NQ18" s="139"/>
      <c r="NR18" s="139"/>
      <c r="NS18" s="139"/>
      <c r="NT18" s="139"/>
      <c r="NU18" s="139"/>
      <c r="NV18" s="139"/>
      <c r="NW18" s="139"/>
      <c r="NX18" s="140"/>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9"/>
      <c r="NN19" s="139"/>
      <c r="NO19" s="139"/>
      <c r="NP19" s="139"/>
      <c r="NQ19" s="139"/>
      <c r="NR19" s="139"/>
      <c r="NS19" s="139"/>
      <c r="NT19" s="139"/>
      <c r="NU19" s="139"/>
      <c r="NV19" s="139"/>
      <c r="NW19" s="139"/>
      <c r="NX19" s="140"/>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8"/>
      <c r="NK20" s="139"/>
      <c r="NL20" s="139"/>
      <c r="NM20" s="139"/>
      <c r="NN20" s="139"/>
      <c r="NO20" s="139"/>
      <c r="NP20" s="139"/>
      <c r="NQ20" s="139"/>
      <c r="NR20" s="139"/>
      <c r="NS20" s="139"/>
      <c r="NT20" s="139"/>
      <c r="NU20" s="139"/>
      <c r="NV20" s="139"/>
      <c r="NW20" s="139"/>
      <c r="NX20" s="140"/>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8"/>
      <c r="NK21" s="139"/>
      <c r="NL21" s="139"/>
      <c r="NM21" s="139"/>
      <c r="NN21" s="139"/>
      <c r="NO21" s="139"/>
      <c r="NP21" s="139"/>
      <c r="NQ21" s="139"/>
      <c r="NR21" s="139"/>
      <c r="NS21" s="139"/>
      <c r="NT21" s="139"/>
      <c r="NU21" s="139"/>
      <c r="NV21" s="139"/>
      <c r="NW21" s="139"/>
      <c r="NX21" s="140"/>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8"/>
      <c r="NK22" s="139"/>
      <c r="NL22" s="139"/>
      <c r="NM22" s="139"/>
      <c r="NN22" s="139"/>
      <c r="NO22" s="139"/>
      <c r="NP22" s="139"/>
      <c r="NQ22" s="139"/>
      <c r="NR22" s="139"/>
      <c r="NS22" s="139"/>
      <c r="NT22" s="139"/>
      <c r="NU22" s="139"/>
      <c r="NV22" s="139"/>
      <c r="NW22" s="139"/>
      <c r="NX22" s="140"/>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8"/>
      <c r="NK23" s="139"/>
      <c r="NL23" s="139"/>
      <c r="NM23" s="139"/>
      <c r="NN23" s="139"/>
      <c r="NO23" s="139"/>
      <c r="NP23" s="139"/>
      <c r="NQ23" s="139"/>
      <c r="NR23" s="139"/>
      <c r="NS23" s="139"/>
      <c r="NT23" s="139"/>
      <c r="NU23" s="139"/>
      <c r="NV23" s="139"/>
      <c r="NW23" s="139"/>
      <c r="NX23" s="140"/>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8"/>
      <c r="NK24" s="139"/>
      <c r="NL24" s="139"/>
      <c r="NM24" s="139"/>
      <c r="NN24" s="139"/>
      <c r="NO24" s="139"/>
      <c r="NP24" s="139"/>
      <c r="NQ24" s="139"/>
      <c r="NR24" s="139"/>
      <c r="NS24" s="139"/>
      <c r="NT24" s="139"/>
      <c r="NU24" s="139"/>
      <c r="NV24" s="139"/>
      <c r="NW24" s="139"/>
      <c r="NX24" s="140"/>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1"/>
      <c r="NK25" s="142"/>
      <c r="NL25" s="142"/>
      <c r="NM25" s="142"/>
      <c r="NN25" s="142"/>
      <c r="NO25" s="142"/>
      <c r="NP25" s="142"/>
      <c r="NQ25" s="142"/>
      <c r="NR25" s="142"/>
      <c r="NS25" s="142"/>
      <c r="NT25" s="142"/>
      <c r="NU25" s="142"/>
      <c r="NV25" s="142"/>
      <c r="NW25" s="142"/>
      <c r="NX25" s="143"/>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163</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101.5</v>
      </c>
      <c r="Q33" s="100"/>
      <c r="R33" s="100"/>
      <c r="S33" s="100"/>
      <c r="T33" s="100"/>
      <c r="U33" s="100"/>
      <c r="V33" s="100"/>
      <c r="W33" s="100"/>
      <c r="X33" s="100"/>
      <c r="Y33" s="100"/>
      <c r="Z33" s="100"/>
      <c r="AA33" s="100"/>
      <c r="AB33" s="100"/>
      <c r="AC33" s="100"/>
      <c r="AD33" s="101"/>
      <c r="AE33" s="99">
        <f>データ!AI7</f>
        <v>100</v>
      </c>
      <c r="AF33" s="100"/>
      <c r="AG33" s="100"/>
      <c r="AH33" s="100"/>
      <c r="AI33" s="100"/>
      <c r="AJ33" s="100"/>
      <c r="AK33" s="100"/>
      <c r="AL33" s="100"/>
      <c r="AM33" s="100"/>
      <c r="AN33" s="100"/>
      <c r="AO33" s="100"/>
      <c r="AP33" s="100"/>
      <c r="AQ33" s="100"/>
      <c r="AR33" s="100"/>
      <c r="AS33" s="101"/>
      <c r="AT33" s="99">
        <f>データ!AJ7</f>
        <v>99.1</v>
      </c>
      <c r="AU33" s="100"/>
      <c r="AV33" s="100"/>
      <c r="AW33" s="100"/>
      <c r="AX33" s="100"/>
      <c r="AY33" s="100"/>
      <c r="AZ33" s="100"/>
      <c r="BA33" s="100"/>
      <c r="BB33" s="100"/>
      <c r="BC33" s="100"/>
      <c r="BD33" s="100"/>
      <c r="BE33" s="100"/>
      <c r="BF33" s="100"/>
      <c r="BG33" s="100"/>
      <c r="BH33" s="101"/>
      <c r="BI33" s="99">
        <f>データ!AK7</f>
        <v>99.5</v>
      </c>
      <c r="BJ33" s="100"/>
      <c r="BK33" s="100"/>
      <c r="BL33" s="100"/>
      <c r="BM33" s="100"/>
      <c r="BN33" s="100"/>
      <c r="BO33" s="100"/>
      <c r="BP33" s="100"/>
      <c r="BQ33" s="100"/>
      <c r="BR33" s="100"/>
      <c r="BS33" s="100"/>
      <c r="BT33" s="100"/>
      <c r="BU33" s="100"/>
      <c r="BV33" s="100"/>
      <c r="BW33" s="101"/>
      <c r="BX33" s="99">
        <f>データ!AL7</f>
        <v>99.1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98.2</v>
      </c>
      <c r="DE33" s="100"/>
      <c r="DF33" s="100"/>
      <c r="DG33" s="100"/>
      <c r="DH33" s="100"/>
      <c r="DI33" s="100"/>
      <c r="DJ33" s="100"/>
      <c r="DK33" s="100"/>
      <c r="DL33" s="100"/>
      <c r="DM33" s="100"/>
      <c r="DN33" s="100"/>
      <c r="DO33" s="100"/>
      <c r="DP33" s="100"/>
      <c r="DQ33" s="100"/>
      <c r="DR33" s="101"/>
      <c r="DS33" s="99">
        <f>データ!AT7</f>
        <v>95.7</v>
      </c>
      <c r="DT33" s="100"/>
      <c r="DU33" s="100"/>
      <c r="DV33" s="100"/>
      <c r="DW33" s="100"/>
      <c r="DX33" s="100"/>
      <c r="DY33" s="100"/>
      <c r="DZ33" s="100"/>
      <c r="EA33" s="100"/>
      <c r="EB33" s="100"/>
      <c r="EC33" s="100"/>
      <c r="ED33" s="100"/>
      <c r="EE33" s="100"/>
      <c r="EF33" s="100"/>
      <c r="EG33" s="101"/>
      <c r="EH33" s="99">
        <f>データ!AU7</f>
        <v>95.2</v>
      </c>
      <c r="EI33" s="100"/>
      <c r="EJ33" s="100"/>
      <c r="EK33" s="100"/>
      <c r="EL33" s="100"/>
      <c r="EM33" s="100"/>
      <c r="EN33" s="100"/>
      <c r="EO33" s="100"/>
      <c r="EP33" s="100"/>
      <c r="EQ33" s="100"/>
      <c r="ER33" s="100"/>
      <c r="ES33" s="100"/>
      <c r="ET33" s="100"/>
      <c r="EU33" s="100"/>
      <c r="EV33" s="101"/>
      <c r="EW33" s="99">
        <f>データ!AV7</f>
        <v>95.6</v>
      </c>
      <c r="EX33" s="100"/>
      <c r="EY33" s="100"/>
      <c r="EZ33" s="100"/>
      <c r="FA33" s="100"/>
      <c r="FB33" s="100"/>
      <c r="FC33" s="100"/>
      <c r="FD33" s="100"/>
      <c r="FE33" s="100"/>
      <c r="FF33" s="100"/>
      <c r="FG33" s="100"/>
      <c r="FH33" s="100"/>
      <c r="FI33" s="100"/>
      <c r="FJ33" s="100"/>
      <c r="FK33" s="101"/>
      <c r="FL33" s="99">
        <f>データ!AW7</f>
        <v>95.1</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0.9</v>
      </c>
      <c r="HW33" s="100"/>
      <c r="HX33" s="100"/>
      <c r="HY33" s="100"/>
      <c r="HZ33" s="100"/>
      <c r="IA33" s="100"/>
      <c r="IB33" s="100"/>
      <c r="IC33" s="100"/>
      <c r="ID33" s="100"/>
      <c r="IE33" s="100"/>
      <c r="IF33" s="100"/>
      <c r="IG33" s="100"/>
      <c r="IH33" s="100"/>
      <c r="II33" s="100"/>
      <c r="IJ33" s="101"/>
      <c r="IK33" s="99">
        <f>データ!BG7</f>
        <v>0.6</v>
      </c>
      <c r="IL33" s="100"/>
      <c r="IM33" s="100"/>
      <c r="IN33" s="100"/>
      <c r="IO33" s="100"/>
      <c r="IP33" s="100"/>
      <c r="IQ33" s="100"/>
      <c r="IR33" s="100"/>
      <c r="IS33" s="100"/>
      <c r="IT33" s="100"/>
      <c r="IU33" s="100"/>
      <c r="IV33" s="100"/>
      <c r="IW33" s="100"/>
      <c r="IX33" s="100"/>
      <c r="IY33" s="101"/>
      <c r="IZ33" s="99">
        <f>データ!BH7</f>
        <v>1</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69.7</v>
      </c>
      <c r="KG33" s="100"/>
      <c r="KH33" s="100"/>
      <c r="KI33" s="100"/>
      <c r="KJ33" s="100"/>
      <c r="KK33" s="100"/>
      <c r="KL33" s="100"/>
      <c r="KM33" s="100"/>
      <c r="KN33" s="100"/>
      <c r="KO33" s="100"/>
      <c r="KP33" s="100"/>
      <c r="KQ33" s="100"/>
      <c r="KR33" s="100"/>
      <c r="KS33" s="100"/>
      <c r="KT33" s="101"/>
      <c r="KU33" s="99">
        <f>データ!BP7</f>
        <v>74.900000000000006</v>
      </c>
      <c r="KV33" s="100"/>
      <c r="KW33" s="100"/>
      <c r="KX33" s="100"/>
      <c r="KY33" s="100"/>
      <c r="KZ33" s="100"/>
      <c r="LA33" s="100"/>
      <c r="LB33" s="100"/>
      <c r="LC33" s="100"/>
      <c r="LD33" s="100"/>
      <c r="LE33" s="100"/>
      <c r="LF33" s="100"/>
      <c r="LG33" s="100"/>
      <c r="LH33" s="100"/>
      <c r="LI33" s="101"/>
      <c r="LJ33" s="99">
        <f>データ!BQ7</f>
        <v>76.599999999999994</v>
      </c>
      <c r="LK33" s="100"/>
      <c r="LL33" s="100"/>
      <c r="LM33" s="100"/>
      <c r="LN33" s="100"/>
      <c r="LO33" s="100"/>
      <c r="LP33" s="100"/>
      <c r="LQ33" s="100"/>
      <c r="LR33" s="100"/>
      <c r="LS33" s="100"/>
      <c r="LT33" s="100"/>
      <c r="LU33" s="100"/>
      <c r="LV33" s="100"/>
      <c r="LW33" s="100"/>
      <c r="LX33" s="101"/>
      <c r="LY33" s="99">
        <f>データ!BR7</f>
        <v>76.7</v>
      </c>
      <c r="LZ33" s="100"/>
      <c r="MA33" s="100"/>
      <c r="MB33" s="100"/>
      <c r="MC33" s="100"/>
      <c r="MD33" s="100"/>
      <c r="ME33" s="100"/>
      <c r="MF33" s="100"/>
      <c r="MG33" s="100"/>
      <c r="MH33" s="100"/>
      <c r="MI33" s="100"/>
      <c r="MJ33" s="100"/>
      <c r="MK33" s="100"/>
      <c r="ML33" s="100"/>
      <c r="MM33" s="101"/>
      <c r="MN33" s="99">
        <f>データ!BS7</f>
        <v>76.3</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t="s">
        <v>161</v>
      </c>
      <c r="NK49" s="139"/>
      <c r="NL49" s="139"/>
      <c r="NM49" s="139"/>
      <c r="NN49" s="139"/>
      <c r="NO49" s="139"/>
      <c r="NP49" s="139"/>
      <c r="NQ49" s="139"/>
      <c r="NR49" s="139"/>
      <c r="NS49" s="139"/>
      <c r="NT49" s="139"/>
      <c r="NU49" s="139"/>
      <c r="NV49" s="139"/>
      <c r="NW49" s="139"/>
      <c r="NX49" s="140"/>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8"/>
      <c r="NK51" s="139"/>
      <c r="NL51" s="139"/>
      <c r="NM51" s="139"/>
      <c r="NN51" s="139"/>
      <c r="NO51" s="139"/>
      <c r="NP51" s="139"/>
      <c r="NQ51" s="139"/>
      <c r="NR51" s="139"/>
      <c r="NS51" s="139"/>
      <c r="NT51" s="139"/>
      <c r="NU51" s="139"/>
      <c r="NV51" s="139"/>
      <c r="NW51" s="139"/>
      <c r="NX51" s="140"/>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8"/>
      <c r="NK52" s="139"/>
      <c r="NL52" s="139"/>
      <c r="NM52" s="139"/>
      <c r="NN52" s="139"/>
      <c r="NO52" s="139"/>
      <c r="NP52" s="139"/>
      <c r="NQ52" s="139"/>
      <c r="NR52" s="139"/>
      <c r="NS52" s="139"/>
      <c r="NT52" s="139"/>
      <c r="NU52" s="139"/>
      <c r="NV52" s="139"/>
      <c r="NW52" s="139"/>
      <c r="NX52" s="140"/>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8"/>
      <c r="NK53" s="139"/>
      <c r="NL53" s="139"/>
      <c r="NM53" s="139"/>
      <c r="NN53" s="139"/>
      <c r="NO53" s="139"/>
      <c r="NP53" s="139"/>
      <c r="NQ53" s="139"/>
      <c r="NR53" s="139"/>
      <c r="NS53" s="139"/>
      <c r="NT53" s="139"/>
      <c r="NU53" s="139"/>
      <c r="NV53" s="139"/>
      <c r="NW53" s="139"/>
      <c r="NX53" s="140"/>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138"/>
      <c r="NK54" s="139"/>
      <c r="NL54" s="139"/>
      <c r="NM54" s="139"/>
      <c r="NN54" s="139"/>
      <c r="NO54" s="139"/>
      <c r="NP54" s="139"/>
      <c r="NQ54" s="139"/>
      <c r="NR54" s="139"/>
      <c r="NS54" s="139"/>
      <c r="NT54" s="139"/>
      <c r="NU54" s="139"/>
      <c r="NV54" s="139"/>
      <c r="NW54" s="139"/>
      <c r="NX54" s="140"/>
    </row>
    <row r="55" spans="1:388" ht="13.5" customHeight="1">
      <c r="A55" s="2"/>
      <c r="B55" s="25"/>
      <c r="C55" s="5"/>
      <c r="D55" s="5"/>
      <c r="E55" s="5"/>
      <c r="F55" s="5"/>
      <c r="G55" s="98" t="s">
        <v>37</v>
      </c>
      <c r="H55" s="98"/>
      <c r="I55" s="98"/>
      <c r="J55" s="98"/>
      <c r="K55" s="98"/>
      <c r="L55" s="98"/>
      <c r="M55" s="98"/>
      <c r="N55" s="98"/>
      <c r="O55" s="98"/>
      <c r="P55" s="102">
        <f>データ!BZ7</f>
        <v>53408</v>
      </c>
      <c r="Q55" s="103"/>
      <c r="R55" s="103"/>
      <c r="S55" s="103"/>
      <c r="T55" s="103"/>
      <c r="U55" s="103"/>
      <c r="V55" s="103"/>
      <c r="W55" s="103"/>
      <c r="X55" s="103"/>
      <c r="Y55" s="103"/>
      <c r="Z55" s="103"/>
      <c r="AA55" s="103"/>
      <c r="AB55" s="103"/>
      <c r="AC55" s="103"/>
      <c r="AD55" s="104"/>
      <c r="AE55" s="102">
        <f>データ!CA7</f>
        <v>50972</v>
      </c>
      <c r="AF55" s="103"/>
      <c r="AG55" s="103"/>
      <c r="AH55" s="103"/>
      <c r="AI55" s="103"/>
      <c r="AJ55" s="103"/>
      <c r="AK55" s="103"/>
      <c r="AL55" s="103"/>
      <c r="AM55" s="103"/>
      <c r="AN55" s="103"/>
      <c r="AO55" s="103"/>
      <c r="AP55" s="103"/>
      <c r="AQ55" s="103"/>
      <c r="AR55" s="103"/>
      <c r="AS55" s="104"/>
      <c r="AT55" s="102">
        <f>データ!CB7</f>
        <v>51015</v>
      </c>
      <c r="AU55" s="103"/>
      <c r="AV55" s="103"/>
      <c r="AW55" s="103"/>
      <c r="AX55" s="103"/>
      <c r="AY55" s="103"/>
      <c r="AZ55" s="103"/>
      <c r="BA55" s="103"/>
      <c r="BB55" s="103"/>
      <c r="BC55" s="103"/>
      <c r="BD55" s="103"/>
      <c r="BE55" s="103"/>
      <c r="BF55" s="103"/>
      <c r="BG55" s="103"/>
      <c r="BH55" s="104"/>
      <c r="BI55" s="102">
        <f>データ!CC7</f>
        <v>52003</v>
      </c>
      <c r="BJ55" s="103"/>
      <c r="BK55" s="103"/>
      <c r="BL55" s="103"/>
      <c r="BM55" s="103"/>
      <c r="BN55" s="103"/>
      <c r="BO55" s="103"/>
      <c r="BP55" s="103"/>
      <c r="BQ55" s="103"/>
      <c r="BR55" s="103"/>
      <c r="BS55" s="103"/>
      <c r="BT55" s="103"/>
      <c r="BU55" s="103"/>
      <c r="BV55" s="103"/>
      <c r="BW55" s="104"/>
      <c r="BX55" s="102">
        <f>データ!CD7</f>
        <v>52027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12386</v>
      </c>
      <c r="DE55" s="103"/>
      <c r="DF55" s="103"/>
      <c r="DG55" s="103"/>
      <c r="DH55" s="103"/>
      <c r="DI55" s="103"/>
      <c r="DJ55" s="103"/>
      <c r="DK55" s="103"/>
      <c r="DL55" s="103"/>
      <c r="DM55" s="103"/>
      <c r="DN55" s="103"/>
      <c r="DO55" s="103"/>
      <c r="DP55" s="103"/>
      <c r="DQ55" s="103"/>
      <c r="DR55" s="104"/>
      <c r="DS55" s="102">
        <f>データ!CL7</f>
        <v>12700</v>
      </c>
      <c r="DT55" s="103"/>
      <c r="DU55" s="103"/>
      <c r="DV55" s="103"/>
      <c r="DW55" s="103"/>
      <c r="DX55" s="103"/>
      <c r="DY55" s="103"/>
      <c r="DZ55" s="103"/>
      <c r="EA55" s="103"/>
      <c r="EB55" s="103"/>
      <c r="EC55" s="103"/>
      <c r="ED55" s="103"/>
      <c r="EE55" s="103"/>
      <c r="EF55" s="103"/>
      <c r="EG55" s="104"/>
      <c r="EH55" s="102">
        <f>データ!CM7</f>
        <v>12690</v>
      </c>
      <c r="EI55" s="103"/>
      <c r="EJ55" s="103"/>
      <c r="EK55" s="103"/>
      <c r="EL55" s="103"/>
      <c r="EM55" s="103"/>
      <c r="EN55" s="103"/>
      <c r="EO55" s="103"/>
      <c r="EP55" s="103"/>
      <c r="EQ55" s="103"/>
      <c r="ER55" s="103"/>
      <c r="ES55" s="103"/>
      <c r="ET55" s="103"/>
      <c r="EU55" s="103"/>
      <c r="EV55" s="104"/>
      <c r="EW55" s="102">
        <f>データ!CN7</f>
        <v>12830</v>
      </c>
      <c r="EX55" s="103"/>
      <c r="EY55" s="103"/>
      <c r="EZ55" s="103"/>
      <c r="FA55" s="103"/>
      <c r="FB55" s="103"/>
      <c r="FC55" s="103"/>
      <c r="FD55" s="103"/>
      <c r="FE55" s="103"/>
      <c r="FF55" s="103"/>
      <c r="FG55" s="103"/>
      <c r="FH55" s="103"/>
      <c r="FI55" s="103"/>
      <c r="FJ55" s="103"/>
      <c r="FK55" s="104"/>
      <c r="FL55" s="102">
        <f>データ!CO7</f>
        <v>13724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63.3</v>
      </c>
      <c r="GS55" s="100"/>
      <c r="GT55" s="100"/>
      <c r="GU55" s="100"/>
      <c r="GV55" s="100"/>
      <c r="GW55" s="100"/>
      <c r="GX55" s="100"/>
      <c r="GY55" s="100"/>
      <c r="GZ55" s="100"/>
      <c r="HA55" s="100"/>
      <c r="HB55" s="100"/>
      <c r="HC55" s="100"/>
      <c r="HD55" s="100"/>
      <c r="HE55" s="100"/>
      <c r="HF55" s="101"/>
      <c r="HG55" s="99">
        <f>データ!CW7</f>
        <v>62.8</v>
      </c>
      <c r="HH55" s="100"/>
      <c r="HI55" s="100"/>
      <c r="HJ55" s="100"/>
      <c r="HK55" s="100"/>
      <c r="HL55" s="100"/>
      <c r="HM55" s="100"/>
      <c r="HN55" s="100"/>
      <c r="HO55" s="100"/>
      <c r="HP55" s="100"/>
      <c r="HQ55" s="100"/>
      <c r="HR55" s="100"/>
      <c r="HS55" s="100"/>
      <c r="HT55" s="100"/>
      <c r="HU55" s="101"/>
      <c r="HV55" s="99">
        <f>データ!CX7</f>
        <v>63.7</v>
      </c>
      <c r="HW55" s="100"/>
      <c r="HX55" s="100"/>
      <c r="HY55" s="100"/>
      <c r="HZ55" s="100"/>
      <c r="IA55" s="100"/>
      <c r="IB55" s="100"/>
      <c r="IC55" s="100"/>
      <c r="ID55" s="100"/>
      <c r="IE55" s="100"/>
      <c r="IF55" s="100"/>
      <c r="IG55" s="100"/>
      <c r="IH55" s="100"/>
      <c r="II55" s="100"/>
      <c r="IJ55" s="101"/>
      <c r="IK55" s="99">
        <f>データ!CY7</f>
        <v>55.1</v>
      </c>
      <c r="IL55" s="100"/>
      <c r="IM55" s="100"/>
      <c r="IN55" s="100"/>
      <c r="IO55" s="100"/>
      <c r="IP55" s="100"/>
      <c r="IQ55" s="100"/>
      <c r="IR55" s="100"/>
      <c r="IS55" s="100"/>
      <c r="IT55" s="100"/>
      <c r="IU55" s="100"/>
      <c r="IV55" s="100"/>
      <c r="IW55" s="100"/>
      <c r="IX55" s="100"/>
      <c r="IY55" s="101"/>
      <c r="IZ55" s="99">
        <f>データ!CZ7</f>
        <v>53.5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19.600000000000001</v>
      </c>
      <c r="KG55" s="100"/>
      <c r="KH55" s="100"/>
      <c r="KI55" s="100"/>
      <c r="KJ55" s="100"/>
      <c r="KK55" s="100"/>
      <c r="KL55" s="100"/>
      <c r="KM55" s="100"/>
      <c r="KN55" s="100"/>
      <c r="KO55" s="100"/>
      <c r="KP55" s="100"/>
      <c r="KQ55" s="100"/>
      <c r="KR55" s="100"/>
      <c r="KS55" s="100"/>
      <c r="KT55" s="101"/>
      <c r="KU55" s="99">
        <f>データ!DH7</f>
        <v>20</v>
      </c>
      <c r="KV55" s="100"/>
      <c r="KW55" s="100"/>
      <c r="KX55" s="100"/>
      <c r="KY55" s="100"/>
      <c r="KZ55" s="100"/>
      <c r="LA55" s="100"/>
      <c r="LB55" s="100"/>
      <c r="LC55" s="100"/>
      <c r="LD55" s="100"/>
      <c r="LE55" s="100"/>
      <c r="LF55" s="100"/>
      <c r="LG55" s="100"/>
      <c r="LH55" s="100"/>
      <c r="LI55" s="101"/>
      <c r="LJ55" s="99">
        <f>データ!DI7</f>
        <v>19.7</v>
      </c>
      <c r="LK55" s="100"/>
      <c r="LL55" s="100"/>
      <c r="LM55" s="100"/>
      <c r="LN55" s="100"/>
      <c r="LO55" s="100"/>
      <c r="LP55" s="100"/>
      <c r="LQ55" s="100"/>
      <c r="LR55" s="100"/>
      <c r="LS55" s="100"/>
      <c r="LT55" s="100"/>
      <c r="LU55" s="100"/>
      <c r="LV55" s="100"/>
      <c r="LW55" s="100"/>
      <c r="LX55" s="101"/>
      <c r="LY55" s="99">
        <f>データ!DJ7</f>
        <v>20.8</v>
      </c>
      <c r="LZ55" s="100"/>
      <c r="MA55" s="100"/>
      <c r="MB55" s="100"/>
      <c r="MC55" s="100"/>
      <c r="MD55" s="100"/>
      <c r="ME55" s="100"/>
      <c r="MF55" s="100"/>
      <c r="MG55" s="100"/>
      <c r="MH55" s="100"/>
      <c r="MI55" s="100"/>
      <c r="MJ55" s="100"/>
      <c r="MK55" s="100"/>
      <c r="ML55" s="100"/>
      <c r="MM55" s="101"/>
      <c r="MN55" s="99">
        <f>データ!DK7</f>
        <v>22.4</v>
      </c>
      <c r="MO55" s="100"/>
      <c r="MP55" s="100"/>
      <c r="MQ55" s="100"/>
      <c r="MR55" s="100"/>
      <c r="MS55" s="100"/>
      <c r="MT55" s="100"/>
      <c r="MU55" s="100"/>
      <c r="MV55" s="100"/>
      <c r="MW55" s="100"/>
      <c r="MX55" s="100"/>
      <c r="MY55" s="100"/>
      <c r="MZ55" s="100"/>
      <c r="NA55" s="100"/>
      <c r="NB55" s="10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38"/>
      <c r="NK58" s="139"/>
      <c r="NL58" s="139"/>
      <c r="NM58" s="139"/>
      <c r="NN58" s="139"/>
      <c r="NO58" s="139"/>
      <c r="NP58" s="139"/>
      <c r="NQ58" s="139"/>
      <c r="NR58" s="139"/>
      <c r="NS58" s="139"/>
      <c r="NT58" s="139"/>
      <c r="NU58" s="139"/>
      <c r="NV58" s="139"/>
      <c r="NW58" s="139"/>
      <c r="NX58" s="140"/>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38"/>
      <c r="NK59" s="139"/>
      <c r="NL59" s="139"/>
      <c r="NM59" s="139"/>
      <c r="NN59" s="139"/>
      <c r="NO59" s="139"/>
      <c r="NP59" s="139"/>
      <c r="NQ59" s="139"/>
      <c r="NR59" s="139"/>
      <c r="NS59" s="139"/>
      <c r="NT59" s="139"/>
      <c r="NU59" s="139"/>
      <c r="NV59" s="139"/>
      <c r="NW59" s="139"/>
      <c r="NX59" s="140"/>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8"/>
      <c r="NK60" s="139"/>
      <c r="NL60" s="139"/>
      <c r="NM60" s="139"/>
      <c r="NN60" s="139"/>
      <c r="NO60" s="139"/>
      <c r="NP60" s="139"/>
      <c r="NQ60" s="139"/>
      <c r="NR60" s="139"/>
      <c r="NS60" s="139"/>
      <c r="NT60" s="139"/>
      <c r="NU60" s="139"/>
      <c r="NV60" s="139"/>
      <c r="NW60" s="139"/>
      <c r="NX60" s="140"/>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8"/>
      <c r="NK61" s="139"/>
      <c r="NL61" s="139"/>
      <c r="NM61" s="139"/>
      <c r="NN61" s="139"/>
      <c r="NO61" s="139"/>
      <c r="NP61" s="139"/>
      <c r="NQ61" s="139"/>
      <c r="NR61" s="139"/>
      <c r="NS61" s="139"/>
      <c r="NT61" s="139"/>
      <c r="NU61" s="139"/>
      <c r="NV61" s="139"/>
      <c r="NW61" s="139"/>
      <c r="NX61" s="140"/>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38"/>
      <c r="NK62" s="139"/>
      <c r="NL62" s="139"/>
      <c r="NM62" s="139"/>
      <c r="NN62" s="139"/>
      <c r="NO62" s="139"/>
      <c r="NP62" s="139"/>
      <c r="NQ62" s="139"/>
      <c r="NR62" s="139"/>
      <c r="NS62" s="139"/>
      <c r="NT62" s="139"/>
      <c r="NU62" s="139"/>
      <c r="NV62" s="139"/>
      <c r="NW62" s="139"/>
      <c r="NX62" s="140"/>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38"/>
      <c r="NK63" s="139"/>
      <c r="NL63" s="139"/>
      <c r="NM63" s="139"/>
      <c r="NN63" s="139"/>
      <c r="NO63" s="139"/>
      <c r="NP63" s="139"/>
      <c r="NQ63" s="139"/>
      <c r="NR63" s="139"/>
      <c r="NS63" s="139"/>
      <c r="NT63" s="139"/>
      <c r="NU63" s="139"/>
      <c r="NV63" s="139"/>
      <c r="NW63" s="139"/>
      <c r="NX63" s="140"/>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1"/>
      <c r="NK65" s="142"/>
      <c r="NL65" s="142"/>
      <c r="NM65" s="142"/>
      <c r="NN65" s="142"/>
      <c r="NO65" s="142"/>
      <c r="NP65" s="142"/>
      <c r="NQ65" s="142"/>
      <c r="NR65" s="142"/>
      <c r="NS65" s="142"/>
      <c r="NT65" s="142"/>
      <c r="NU65" s="142"/>
      <c r="NV65" s="142"/>
      <c r="NW65" s="142"/>
      <c r="NX65" s="14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8" t="s">
        <v>162</v>
      </c>
      <c r="NK68" s="139"/>
      <c r="NL68" s="139"/>
      <c r="NM68" s="139"/>
      <c r="NN68" s="139"/>
      <c r="NO68" s="139"/>
      <c r="NP68" s="139"/>
      <c r="NQ68" s="139"/>
      <c r="NR68" s="139"/>
      <c r="NS68" s="139"/>
      <c r="NT68" s="139"/>
      <c r="NU68" s="139"/>
      <c r="NV68" s="139"/>
      <c r="NW68" s="139"/>
      <c r="NX68" s="140"/>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8"/>
      <c r="NK69" s="139"/>
      <c r="NL69" s="139"/>
      <c r="NM69" s="139"/>
      <c r="NN69" s="139"/>
      <c r="NO69" s="139"/>
      <c r="NP69" s="139"/>
      <c r="NQ69" s="139"/>
      <c r="NR69" s="139"/>
      <c r="NS69" s="139"/>
      <c r="NT69" s="139"/>
      <c r="NU69" s="139"/>
      <c r="NV69" s="139"/>
      <c r="NW69" s="139"/>
      <c r="NX69" s="140"/>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8"/>
      <c r="NK70" s="139"/>
      <c r="NL70" s="139"/>
      <c r="NM70" s="139"/>
      <c r="NN70" s="139"/>
      <c r="NO70" s="139"/>
      <c r="NP70" s="139"/>
      <c r="NQ70" s="139"/>
      <c r="NR70" s="139"/>
      <c r="NS70" s="139"/>
      <c r="NT70" s="139"/>
      <c r="NU70" s="139"/>
      <c r="NV70" s="139"/>
      <c r="NW70" s="139"/>
      <c r="NX70" s="14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8"/>
      <c r="NK71" s="139"/>
      <c r="NL71" s="139"/>
      <c r="NM71" s="139"/>
      <c r="NN71" s="139"/>
      <c r="NO71" s="139"/>
      <c r="NP71" s="139"/>
      <c r="NQ71" s="139"/>
      <c r="NR71" s="139"/>
      <c r="NS71" s="139"/>
      <c r="NT71" s="139"/>
      <c r="NU71" s="139"/>
      <c r="NV71" s="139"/>
      <c r="NW71" s="139"/>
      <c r="NX71" s="14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8"/>
      <c r="NK72" s="139"/>
      <c r="NL72" s="139"/>
      <c r="NM72" s="139"/>
      <c r="NN72" s="139"/>
      <c r="NO72" s="139"/>
      <c r="NP72" s="139"/>
      <c r="NQ72" s="139"/>
      <c r="NR72" s="139"/>
      <c r="NS72" s="139"/>
      <c r="NT72" s="139"/>
      <c r="NU72" s="139"/>
      <c r="NV72" s="139"/>
      <c r="NW72" s="139"/>
      <c r="NX72" s="14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8"/>
      <c r="NK73" s="139"/>
      <c r="NL73" s="139"/>
      <c r="NM73" s="139"/>
      <c r="NN73" s="139"/>
      <c r="NO73" s="139"/>
      <c r="NP73" s="139"/>
      <c r="NQ73" s="139"/>
      <c r="NR73" s="139"/>
      <c r="NS73" s="139"/>
      <c r="NT73" s="139"/>
      <c r="NU73" s="139"/>
      <c r="NV73" s="139"/>
      <c r="NW73" s="139"/>
      <c r="NX73" s="14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8"/>
      <c r="NK74" s="139"/>
      <c r="NL74" s="139"/>
      <c r="NM74" s="139"/>
      <c r="NN74" s="139"/>
      <c r="NO74" s="139"/>
      <c r="NP74" s="139"/>
      <c r="NQ74" s="139"/>
      <c r="NR74" s="139"/>
      <c r="NS74" s="139"/>
      <c r="NT74" s="139"/>
      <c r="NU74" s="139"/>
      <c r="NV74" s="139"/>
      <c r="NW74" s="139"/>
      <c r="NX74" s="14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8"/>
      <c r="NK75" s="139"/>
      <c r="NL75" s="139"/>
      <c r="NM75" s="139"/>
      <c r="NN75" s="139"/>
      <c r="NO75" s="139"/>
      <c r="NP75" s="139"/>
      <c r="NQ75" s="139"/>
      <c r="NR75" s="139"/>
      <c r="NS75" s="139"/>
      <c r="NT75" s="139"/>
      <c r="NU75" s="139"/>
      <c r="NV75" s="139"/>
      <c r="NW75" s="139"/>
      <c r="NX75" s="14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8"/>
      <c r="NK76" s="139"/>
      <c r="NL76" s="139"/>
      <c r="NM76" s="139"/>
      <c r="NN76" s="139"/>
      <c r="NO76" s="139"/>
      <c r="NP76" s="139"/>
      <c r="NQ76" s="139"/>
      <c r="NR76" s="139"/>
      <c r="NS76" s="139"/>
      <c r="NT76" s="139"/>
      <c r="NU76" s="139"/>
      <c r="NV76" s="139"/>
      <c r="NW76" s="139"/>
      <c r="NX76" s="140"/>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8"/>
      <c r="NK77" s="139"/>
      <c r="NL77" s="139"/>
      <c r="NM77" s="139"/>
      <c r="NN77" s="139"/>
      <c r="NO77" s="139"/>
      <c r="NP77" s="139"/>
      <c r="NQ77" s="139"/>
      <c r="NR77" s="139"/>
      <c r="NS77" s="139"/>
      <c r="NT77" s="139"/>
      <c r="NU77" s="139"/>
      <c r="NV77" s="139"/>
      <c r="NW77" s="139"/>
      <c r="NX77" s="140"/>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138"/>
      <c r="NK78" s="139"/>
      <c r="NL78" s="139"/>
      <c r="NM78" s="139"/>
      <c r="NN78" s="139"/>
      <c r="NO78" s="139"/>
      <c r="NP78" s="139"/>
      <c r="NQ78" s="139"/>
      <c r="NR78" s="139"/>
      <c r="NS78" s="139"/>
      <c r="NT78" s="139"/>
      <c r="NU78" s="139"/>
      <c r="NV78" s="139"/>
      <c r="NW78" s="139"/>
      <c r="NX78" s="140"/>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7.9</v>
      </c>
      <c r="V79" s="82"/>
      <c r="W79" s="82"/>
      <c r="X79" s="82"/>
      <c r="Y79" s="82"/>
      <c r="Z79" s="82"/>
      <c r="AA79" s="82"/>
      <c r="AB79" s="82"/>
      <c r="AC79" s="82"/>
      <c r="AD79" s="82"/>
      <c r="AE79" s="82"/>
      <c r="AF79" s="82"/>
      <c r="AG79" s="82"/>
      <c r="AH79" s="82"/>
      <c r="AI79" s="82"/>
      <c r="AJ79" s="82"/>
      <c r="AK79" s="82"/>
      <c r="AL79" s="82"/>
      <c r="AM79" s="82"/>
      <c r="AN79" s="82">
        <f>データ!DS7</f>
        <v>19.899999999999999</v>
      </c>
      <c r="AO79" s="82"/>
      <c r="AP79" s="82"/>
      <c r="AQ79" s="82"/>
      <c r="AR79" s="82"/>
      <c r="AS79" s="82"/>
      <c r="AT79" s="82"/>
      <c r="AU79" s="82"/>
      <c r="AV79" s="82"/>
      <c r="AW79" s="82"/>
      <c r="AX79" s="82"/>
      <c r="AY79" s="82"/>
      <c r="AZ79" s="82"/>
      <c r="BA79" s="82"/>
      <c r="BB79" s="82"/>
      <c r="BC79" s="82"/>
      <c r="BD79" s="82"/>
      <c r="BE79" s="82"/>
      <c r="BF79" s="82"/>
      <c r="BG79" s="82">
        <f>データ!DT7</f>
        <v>29</v>
      </c>
      <c r="BH79" s="82"/>
      <c r="BI79" s="82"/>
      <c r="BJ79" s="82"/>
      <c r="BK79" s="82"/>
      <c r="BL79" s="82"/>
      <c r="BM79" s="82"/>
      <c r="BN79" s="82"/>
      <c r="BO79" s="82"/>
      <c r="BP79" s="82"/>
      <c r="BQ79" s="82"/>
      <c r="BR79" s="82"/>
      <c r="BS79" s="82"/>
      <c r="BT79" s="82"/>
      <c r="BU79" s="82"/>
      <c r="BV79" s="82"/>
      <c r="BW79" s="82"/>
      <c r="BX79" s="82"/>
      <c r="BY79" s="82"/>
      <c r="BZ79" s="82">
        <f>データ!DU7</f>
        <v>36.799999999999997</v>
      </c>
      <c r="CA79" s="82"/>
      <c r="CB79" s="82"/>
      <c r="CC79" s="82"/>
      <c r="CD79" s="82"/>
      <c r="CE79" s="82"/>
      <c r="CF79" s="82"/>
      <c r="CG79" s="82"/>
      <c r="CH79" s="82"/>
      <c r="CI79" s="82"/>
      <c r="CJ79" s="82"/>
      <c r="CK79" s="82"/>
      <c r="CL79" s="82"/>
      <c r="CM79" s="82"/>
      <c r="CN79" s="82"/>
      <c r="CO79" s="82"/>
      <c r="CP79" s="82"/>
      <c r="CQ79" s="82"/>
      <c r="CR79" s="82"/>
      <c r="CS79" s="82">
        <f>データ!DV7</f>
        <v>46.4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11.7</v>
      </c>
      <c r="EP79" s="82"/>
      <c r="EQ79" s="82"/>
      <c r="ER79" s="82"/>
      <c r="ES79" s="82"/>
      <c r="ET79" s="82"/>
      <c r="EU79" s="82"/>
      <c r="EV79" s="82"/>
      <c r="EW79" s="82"/>
      <c r="EX79" s="82"/>
      <c r="EY79" s="82"/>
      <c r="EZ79" s="82"/>
      <c r="FA79" s="82"/>
      <c r="FB79" s="82"/>
      <c r="FC79" s="82"/>
      <c r="FD79" s="82"/>
      <c r="FE79" s="82"/>
      <c r="FF79" s="82"/>
      <c r="FG79" s="82"/>
      <c r="FH79" s="82">
        <f>データ!ED7</f>
        <v>29.4</v>
      </c>
      <c r="FI79" s="82"/>
      <c r="FJ79" s="82"/>
      <c r="FK79" s="82"/>
      <c r="FL79" s="82"/>
      <c r="FM79" s="82"/>
      <c r="FN79" s="82"/>
      <c r="FO79" s="82"/>
      <c r="FP79" s="82"/>
      <c r="FQ79" s="82"/>
      <c r="FR79" s="82"/>
      <c r="FS79" s="82"/>
      <c r="FT79" s="82"/>
      <c r="FU79" s="82"/>
      <c r="FV79" s="82"/>
      <c r="FW79" s="82"/>
      <c r="FX79" s="82"/>
      <c r="FY79" s="82"/>
      <c r="FZ79" s="82"/>
      <c r="GA79" s="82">
        <f>データ!EE7</f>
        <v>40</v>
      </c>
      <c r="GB79" s="82"/>
      <c r="GC79" s="82"/>
      <c r="GD79" s="82"/>
      <c r="GE79" s="82"/>
      <c r="GF79" s="82"/>
      <c r="GG79" s="82"/>
      <c r="GH79" s="82"/>
      <c r="GI79" s="82"/>
      <c r="GJ79" s="82"/>
      <c r="GK79" s="82"/>
      <c r="GL79" s="82"/>
      <c r="GM79" s="82"/>
      <c r="GN79" s="82"/>
      <c r="GO79" s="82"/>
      <c r="GP79" s="82"/>
      <c r="GQ79" s="82"/>
      <c r="GR79" s="82"/>
      <c r="GS79" s="82"/>
      <c r="GT79" s="82">
        <f>データ!EF7</f>
        <v>50.6</v>
      </c>
      <c r="GU79" s="82"/>
      <c r="GV79" s="82"/>
      <c r="GW79" s="82"/>
      <c r="GX79" s="82"/>
      <c r="GY79" s="82"/>
      <c r="GZ79" s="82"/>
      <c r="HA79" s="82"/>
      <c r="HB79" s="82"/>
      <c r="HC79" s="82"/>
      <c r="HD79" s="82"/>
      <c r="HE79" s="82"/>
      <c r="HF79" s="82"/>
      <c r="HG79" s="82"/>
      <c r="HH79" s="82"/>
      <c r="HI79" s="82"/>
      <c r="HJ79" s="82"/>
      <c r="HK79" s="82"/>
      <c r="HL79" s="82"/>
      <c r="HM79" s="82">
        <f>データ!EG7</f>
        <v>63.4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4390365</v>
      </c>
      <c r="JK79" s="78"/>
      <c r="JL79" s="78"/>
      <c r="JM79" s="78"/>
      <c r="JN79" s="78"/>
      <c r="JO79" s="78"/>
      <c r="JP79" s="78"/>
      <c r="JQ79" s="78"/>
      <c r="JR79" s="78"/>
      <c r="JS79" s="78"/>
      <c r="JT79" s="78"/>
      <c r="JU79" s="78"/>
      <c r="JV79" s="78"/>
      <c r="JW79" s="78"/>
      <c r="JX79" s="78"/>
      <c r="JY79" s="78"/>
      <c r="JZ79" s="78"/>
      <c r="KA79" s="78"/>
      <c r="KB79" s="78"/>
      <c r="KC79" s="78">
        <f>データ!EO7</f>
        <v>4934884</v>
      </c>
      <c r="KD79" s="78"/>
      <c r="KE79" s="78"/>
      <c r="KF79" s="78"/>
      <c r="KG79" s="78"/>
      <c r="KH79" s="78"/>
      <c r="KI79" s="78"/>
      <c r="KJ79" s="78"/>
      <c r="KK79" s="78"/>
      <c r="KL79" s="78"/>
      <c r="KM79" s="78"/>
      <c r="KN79" s="78"/>
      <c r="KO79" s="78"/>
      <c r="KP79" s="78"/>
      <c r="KQ79" s="78"/>
      <c r="KR79" s="78"/>
      <c r="KS79" s="78"/>
      <c r="KT79" s="78"/>
      <c r="KU79" s="78"/>
      <c r="KV79" s="78">
        <f>データ!EP7</f>
        <v>5679405</v>
      </c>
      <c r="KW79" s="78"/>
      <c r="KX79" s="78"/>
      <c r="KY79" s="78"/>
      <c r="KZ79" s="78"/>
      <c r="LA79" s="78"/>
      <c r="LB79" s="78"/>
      <c r="LC79" s="78"/>
      <c r="LD79" s="78"/>
      <c r="LE79" s="78"/>
      <c r="LF79" s="78"/>
      <c r="LG79" s="78"/>
      <c r="LH79" s="78"/>
      <c r="LI79" s="78"/>
      <c r="LJ79" s="78"/>
      <c r="LK79" s="78"/>
      <c r="LL79" s="78"/>
      <c r="LM79" s="78"/>
      <c r="LN79" s="78"/>
      <c r="LO79" s="78">
        <f>データ!EQ7</f>
        <v>6400781</v>
      </c>
      <c r="LP79" s="78"/>
      <c r="LQ79" s="78"/>
      <c r="LR79" s="78"/>
      <c r="LS79" s="78"/>
      <c r="LT79" s="78"/>
      <c r="LU79" s="78"/>
      <c r="LV79" s="78"/>
      <c r="LW79" s="78"/>
      <c r="LX79" s="78"/>
      <c r="LY79" s="78"/>
      <c r="LZ79" s="78"/>
      <c r="MA79" s="78"/>
      <c r="MB79" s="78"/>
      <c r="MC79" s="78"/>
      <c r="MD79" s="78"/>
      <c r="ME79" s="78"/>
      <c r="MF79" s="78"/>
      <c r="MG79" s="78"/>
      <c r="MH79" s="78">
        <f>データ!ER7</f>
        <v>6587195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138"/>
      <c r="NK79" s="139"/>
      <c r="NL79" s="139"/>
      <c r="NM79" s="139"/>
      <c r="NN79" s="139"/>
      <c r="NO79" s="139"/>
      <c r="NP79" s="139"/>
      <c r="NQ79" s="139"/>
      <c r="NR79" s="139"/>
      <c r="NS79" s="139"/>
      <c r="NT79" s="139"/>
      <c r="NU79" s="139"/>
      <c r="NV79" s="139"/>
      <c r="NW79" s="139"/>
      <c r="NX79" s="140"/>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138"/>
      <c r="NK80" s="139"/>
      <c r="NL80" s="139"/>
      <c r="NM80" s="139"/>
      <c r="NN80" s="139"/>
      <c r="NO80" s="139"/>
      <c r="NP80" s="139"/>
      <c r="NQ80" s="139"/>
      <c r="NR80" s="139"/>
      <c r="NS80" s="139"/>
      <c r="NT80" s="139"/>
      <c r="NU80" s="139"/>
      <c r="NV80" s="139"/>
      <c r="NW80" s="139"/>
      <c r="NX80" s="14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8"/>
      <c r="NK81" s="139"/>
      <c r="NL81" s="139"/>
      <c r="NM81" s="139"/>
      <c r="NN81" s="139"/>
      <c r="NO81" s="139"/>
      <c r="NP81" s="139"/>
      <c r="NQ81" s="139"/>
      <c r="NR81" s="139"/>
      <c r="NS81" s="139"/>
      <c r="NT81" s="139"/>
      <c r="NU81" s="139"/>
      <c r="NV81" s="139"/>
      <c r="NW81" s="139"/>
      <c r="NX81" s="140"/>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138"/>
      <c r="NK82" s="139"/>
      <c r="NL82" s="139"/>
      <c r="NM82" s="139"/>
      <c r="NN82" s="139"/>
      <c r="NO82" s="139"/>
      <c r="NP82" s="139"/>
      <c r="NQ82" s="139"/>
      <c r="NR82" s="139"/>
      <c r="NS82" s="139"/>
      <c r="NT82" s="139"/>
      <c r="NU82" s="139"/>
      <c r="NV82" s="139"/>
      <c r="NW82" s="139"/>
      <c r="NX82" s="140"/>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138"/>
      <c r="NK83" s="139"/>
      <c r="NL83" s="139"/>
      <c r="NM83" s="139"/>
      <c r="NN83" s="139"/>
      <c r="NO83" s="139"/>
      <c r="NP83" s="139"/>
      <c r="NQ83" s="139"/>
      <c r="NR83" s="139"/>
      <c r="NS83" s="139"/>
      <c r="NT83" s="139"/>
      <c r="NU83" s="139"/>
      <c r="NV83" s="139"/>
      <c r="NW83" s="139"/>
      <c r="NX83" s="140"/>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41"/>
      <c r="NK84" s="142"/>
      <c r="NL84" s="142"/>
      <c r="NM84" s="142"/>
      <c r="NN84" s="142"/>
      <c r="NO84" s="142"/>
      <c r="NP84" s="142"/>
      <c r="NQ84" s="142"/>
      <c r="NR84" s="142"/>
      <c r="NS84" s="142"/>
      <c r="NT84" s="142"/>
      <c r="NU84" s="142"/>
      <c r="NV84" s="142"/>
      <c r="NW84" s="142"/>
      <c r="NX84" s="143"/>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rn/yUGfvEP+S3PK9gB/dMCXe8n1x0sh+JXW+mFHcgBSvTJMcQxWJWIFJum1h3YvY7prgmmh7DzKXr8RgFbXhrA==" saltValue="0VHwZlPGqRFi0xiUl7E0D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1" t="s">
        <v>76</v>
      </c>
      <c r="AI4" s="132"/>
      <c r="AJ4" s="132"/>
      <c r="AK4" s="132"/>
      <c r="AL4" s="132"/>
      <c r="AM4" s="132"/>
      <c r="AN4" s="132"/>
      <c r="AO4" s="132"/>
      <c r="AP4" s="132"/>
      <c r="AQ4" s="132"/>
      <c r="AR4" s="133"/>
      <c r="AS4" s="134" t="s">
        <v>77</v>
      </c>
      <c r="AT4" s="130"/>
      <c r="AU4" s="130"/>
      <c r="AV4" s="130"/>
      <c r="AW4" s="130"/>
      <c r="AX4" s="130"/>
      <c r="AY4" s="130"/>
      <c r="AZ4" s="130"/>
      <c r="BA4" s="130"/>
      <c r="BB4" s="130"/>
      <c r="BC4" s="130"/>
      <c r="BD4" s="134" t="s">
        <v>78</v>
      </c>
      <c r="BE4" s="130"/>
      <c r="BF4" s="130"/>
      <c r="BG4" s="130"/>
      <c r="BH4" s="130"/>
      <c r="BI4" s="130"/>
      <c r="BJ4" s="130"/>
      <c r="BK4" s="130"/>
      <c r="BL4" s="130"/>
      <c r="BM4" s="130"/>
      <c r="BN4" s="130"/>
      <c r="BO4" s="131" t="s">
        <v>79</v>
      </c>
      <c r="BP4" s="132"/>
      <c r="BQ4" s="132"/>
      <c r="BR4" s="132"/>
      <c r="BS4" s="132"/>
      <c r="BT4" s="132"/>
      <c r="BU4" s="132"/>
      <c r="BV4" s="132"/>
      <c r="BW4" s="132"/>
      <c r="BX4" s="132"/>
      <c r="BY4" s="133"/>
      <c r="BZ4" s="130" t="s">
        <v>80</v>
      </c>
      <c r="CA4" s="130"/>
      <c r="CB4" s="130"/>
      <c r="CC4" s="130"/>
      <c r="CD4" s="130"/>
      <c r="CE4" s="130"/>
      <c r="CF4" s="130"/>
      <c r="CG4" s="130"/>
      <c r="CH4" s="130"/>
      <c r="CI4" s="130"/>
      <c r="CJ4" s="130"/>
      <c r="CK4" s="134" t="s">
        <v>81</v>
      </c>
      <c r="CL4" s="130"/>
      <c r="CM4" s="130"/>
      <c r="CN4" s="130"/>
      <c r="CO4" s="130"/>
      <c r="CP4" s="130"/>
      <c r="CQ4" s="130"/>
      <c r="CR4" s="130"/>
      <c r="CS4" s="130"/>
      <c r="CT4" s="130"/>
      <c r="CU4" s="130"/>
      <c r="CV4" s="130" t="s">
        <v>82</v>
      </c>
      <c r="CW4" s="130"/>
      <c r="CX4" s="130"/>
      <c r="CY4" s="130"/>
      <c r="CZ4" s="130"/>
      <c r="DA4" s="130"/>
      <c r="DB4" s="130"/>
      <c r="DC4" s="130"/>
      <c r="DD4" s="130"/>
      <c r="DE4" s="130"/>
      <c r="DF4" s="130"/>
      <c r="DG4" s="130" t="s">
        <v>83</v>
      </c>
      <c r="DH4" s="130"/>
      <c r="DI4" s="130"/>
      <c r="DJ4" s="130"/>
      <c r="DK4" s="130"/>
      <c r="DL4" s="130"/>
      <c r="DM4" s="130"/>
      <c r="DN4" s="130"/>
      <c r="DO4" s="130"/>
      <c r="DP4" s="130"/>
      <c r="DQ4" s="130"/>
      <c r="DR4" s="131" t="s">
        <v>84</v>
      </c>
      <c r="DS4" s="132"/>
      <c r="DT4" s="132"/>
      <c r="DU4" s="132"/>
      <c r="DV4" s="132"/>
      <c r="DW4" s="132"/>
      <c r="DX4" s="132"/>
      <c r="DY4" s="132"/>
      <c r="DZ4" s="132"/>
      <c r="EA4" s="132"/>
      <c r="EB4" s="133"/>
      <c r="EC4" s="130" t="s">
        <v>85</v>
      </c>
      <c r="ED4" s="130"/>
      <c r="EE4" s="130"/>
      <c r="EF4" s="130"/>
      <c r="EG4" s="130"/>
      <c r="EH4" s="130"/>
      <c r="EI4" s="130"/>
      <c r="EJ4" s="130"/>
      <c r="EK4" s="130"/>
      <c r="EL4" s="130"/>
      <c r="EM4" s="130"/>
      <c r="EN4" s="130" t="s">
        <v>86</v>
      </c>
      <c r="EO4" s="130"/>
      <c r="EP4" s="130"/>
      <c r="EQ4" s="130"/>
      <c r="ER4" s="130"/>
      <c r="ES4" s="130"/>
      <c r="ET4" s="130"/>
      <c r="EU4" s="130"/>
      <c r="EV4" s="130"/>
      <c r="EW4" s="130"/>
      <c r="EX4" s="130"/>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112</v>
      </c>
      <c r="AV5" s="61" t="s">
        <v>113</v>
      </c>
      <c r="AW5" s="61" t="s">
        <v>123</v>
      </c>
      <c r="AX5" s="61" t="s">
        <v>115</v>
      </c>
      <c r="AY5" s="61" t="s">
        <v>116</v>
      </c>
      <c r="AZ5" s="61" t="s">
        <v>117</v>
      </c>
      <c r="BA5" s="61" t="s">
        <v>118</v>
      </c>
      <c r="BB5" s="61" t="s">
        <v>119</v>
      </c>
      <c r="BC5" s="61" t="s">
        <v>120</v>
      </c>
      <c r="BD5" s="61" t="s">
        <v>124</v>
      </c>
      <c r="BE5" s="61" t="s">
        <v>125</v>
      </c>
      <c r="BF5" s="61" t="s">
        <v>126</v>
      </c>
      <c r="BG5" s="61" t="s">
        <v>127</v>
      </c>
      <c r="BH5" s="61" t="s">
        <v>114</v>
      </c>
      <c r="BI5" s="61" t="s">
        <v>115</v>
      </c>
      <c r="BJ5" s="61" t="s">
        <v>116</v>
      </c>
      <c r="BK5" s="61" t="s">
        <v>117</v>
      </c>
      <c r="BL5" s="61" t="s">
        <v>118</v>
      </c>
      <c r="BM5" s="61" t="s">
        <v>119</v>
      </c>
      <c r="BN5" s="61" t="s">
        <v>120</v>
      </c>
      <c r="BO5" s="61" t="s">
        <v>128</v>
      </c>
      <c r="BP5" s="61" t="s">
        <v>129</v>
      </c>
      <c r="BQ5" s="61" t="s">
        <v>130</v>
      </c>
      <c r="BR5" s="61" t="s">
        <v>113</v>
      </c>
      <c r="BS5" s="61" t="s">
        <v>131</v>
      </c>
      <c r="BT5" s="61" t="s">
        <v>115</v>
      </c>
      <c r="BU5" s="61" t="s">
        <v>116</v>
      </c>
      <c r="BV5" s="61" t="s">
        <v>117</v>
      </c>
      <c r="BW5" s="61" t="s">
        <v>118</v>
      </c>
      <c r="BX5" s="61" t="s">
        <v>119</v>
      </c>
      <c r="BY5" s="61" t="s">
        <v>120</v>
      </c>
      <c r="BZ5" s="61" t="s">
        <v>121</v>
      </c>
      <c r="CA5" s="61" t="s">
        <v>132</v>
      </c>
      <c r="CB5" s="61" t="s">
        <v>112</v>
      </c>
      <c r="CC5" s="61" t="s">
        <v>133</v>
      </c>
      <c r="CD5" s="61" t="s">
        <v>114</v>
      </c>
      <c r="CE5" s="61" t="s">
        <v>115</v>
      </c>
      <c r="CF5" s="61" t="s">
        <v>116</v>
      </c>
      <c r="CG5" s="61" t="s">
        <v>117</v>
      </c>
      <c r="CH5" s="61" t="s">
        <v>118</v>
      </c>
      <c r="CI5" s="61" t="s">
        <v>119</v>
      </c>
      <c r="CJ5" s="61" t="s">
        <v>120</v>
      </c>
      <c r="CK5" s="61" t="s">
        <v>110</v>
      </c>
      <c r="CL5" s="61" t="s">
        <v>132</v>
      </c>
      <c r="CM5" s="61" t="s">
        <v>134</v>
      </c>
      <c r="CN5" s="61" t="s">
        <v>113</v>
      </c>
      <c r="CO5" s="61" t="s">
        <v>114</v>
      </c>
      <c r="CP5" s="61" t="s">
        <v>115</v>
      </c>
      <c r="CQ5" s="61" t="s">
        <v>116</v>
      </c>
      <c r="CR5" s="61" t="s">
        <v>117</v>
      </c>
      <c r="CS5" s="61" t="s">
        <v>118</v>
      </c>
      <c r="CT5" s="61" t="s">
        <v>119</v>
      </c>
      <c r="CU5" s="61" t="s">
        <v>120</v>
      </c>
      <c r="CV5" s="61" t="s">
        <v>121</v>
      </c>
      <c r="CW5" s="61" t="s">
        <v>132</v>
      </c>
      <c r="CX5" s="61" t="s">
        <v>112</v>
      </c>
      <c r="CY5" s="61" t="s">
        <v>113</v>
      </c>
      <c r="CZ5" s="61" t="s">
        <v>123</v>
      </c>
      <c r="DA5" s="61" t="s">
        <v>115</v>
      </c>
      <c r="DB5" s="61" t="s">
        <v>116</v>
      </c>
      <c r="DC5" s="61" t="s">
        <v>117</v>
      </c>
      <c r="DD5" s="61" t="s">
        <v>118</v>
      </c>
      <c r="DE5" s="61" t="s">
        <v>119</v>
      </c>
      <c r="DF5" s="61" t="s">
        <v>120</v>
      </c>
      <c r="DG5" s="61" t="s">
        <v>128</v>
      </c>
      <c r="DH5" s="61" t="s">
        <v>125</v>
      </c>
      <c r="DI5" s="61" t="s">
        <v>126</v>
      </c>
      <c r="DJ5" s="61" t="s">
        <v>127</v>
      </c>
      <c r="DK5" s="61" t="s">
        <v>131</v>
      </c>
      <c r="DL5" s="61" t="s">
        <v>115</v>
      </c>
      <c r="DM5" s="61" t="s">
        <v>116</v>
      </c>
      <c r="DN5" s="61" t="s">
        <v>117</v>
      </c>
      <c r="DO5" s="61" t="s">
        <v>118</v>
      </c>
      <c r="DP5" s="61" t="s">
        <v>119</v>
      </c>
      <c r="DQ5" s="61" t="s">
        <v>120</v>
      </c>
      <c r="DR5" s="61" t="s">
        <v>110</v>
      </c>
      <c r="DS5" s="61" t="s">
        <v>132</v>
      </c>
      <c r="DT5" s="61" t="s">
        <v>126</v>
      </c>
      <c r="DU5" s="61" t="s">
        <v>113</v>
      </c>
      <c r="DV5" s="61" t="s">
        <v>114</v>
      </c>
      <c r="DW5" s="61" t="s">
        <v>115</v>
      </c>
      <c r="DX5" s="61" t="s">
        <v>116</v>
      </c>
      <c r="DY5" s="61" t="s">
        <v>117</v>
      </c>
      <c r="DZ5" s="61" t="s">
        <v>118</v>
      </c>
      <c r="EA5" s="61" t="s">
        <v>119</v>
      </c>
      <c r="EB5" s="61" t="s">
        <v>120</v>
      </c>
      <c r="EC5" s="61" t="s">
        <v>121</v>
      </c>
      <c r="ED5" s="61" t="s">
        <v>132</v>
      </c>
      <c r="EE5" s="61" t="s">
        <v>135</v>
      </c>
      <c r="EF5" s="61" t="s">
        <v>113</v>
      </c>
      <c r="EG5" s="61" t="s">
        <v>114</v>
      </c>
      <c r="EH5" s="61" t="s">
        <v>115</v>
      </c>
      <c r="EI5" s="61" t="s">
        <v>116</v>
      </c>
      <c r="EJ5" s="61" t="s">
        <v>117</v>
      </c>
      <c r="EK5" s="61" t="s">
        <v>118</v>
      </c>
      <c r="EL5" s="61" t="s">
        <v>119</v>
      </c>
      <c r="EM5" s="61" t="s">
        <v>136</v>
      </c>
      <c r="EN5" s="61" t="s">
        <v>121</v>
      </c>
      <c r="EO5" s="61" t="s">
        <v>111</v>
      </c>
      <c r="EP5" s="61" t="s">
        <v>112</v>
      </c>
      <c r="EQ5" s="61" t="s">
        <v>133</v>
      </c>
      <c r="ER5" s="61" t="s">
        <v>131</v>
      </c>
      <c r="ES5" s="61" t="s">
        <v>115</v>
      </c>
      <c r="ET5" s="61" t="s">
        <v>116</v>
      </c>
      <c r="EU5" s="61" t="s">
        <v>117</v>
      </c>
      <c r="EV5" s="61" t="s">
        <v>118</v>
      </c>
      <c r="EW5" s="61" t="s">
        <v>119</v>
      </c>
      <c r="EX5" s="61" t="s">
        <v>120</v>
      </c>
    </row>
    <row r="6" spans="1:154" s="66" customFormat="1">
      <c r="A6" s="47" t="s">
        <v>137</v>
      </c>
      <c r="B6" s="62">
        <f>B8</f>
        <v>2017</v>
      </c>
      <c r="C6" s="62">
        <f t="shared" ref="C6:M6" si="2">C8</f>
        <v>367500</v>
      </c>
      <c r="D6" s="62">
        <f t="shared" si="2"/>
        <v>46</v>
      </c>
      <c r="E6" s="62">
        <f t="shared" si="2"/>
        <v>6</v>
      </c>
      <c r="F6" s="62">
        <f t="shared" si="2"/>
        <v>0</v>
      </c>
      <c r="G6" s="62">
        <f t="shared" si="2"/>
        <v>1</v>
      </c>
      <c r="H6" s="135" t="str">
        <f>IF(H8&lt;&gt;I8,H8,"")&amp;IF(I8&lt;&gt;J8,I8,"")&amp;"　"&amp;J8</f>
        <v>徳島県地方独立行政法人徳島県鳴門病院　徳島県鳴門病院</v>
      </c>
      <c r="I6" s="136"/>
      <c r="J6" s="137"/>
      <c r="K6" s="62" t="str">
        <f t="shared" si="2"/>
        <v>地方独立行政法人</v>
      </c>
      <c r="L6" s="62" t="str">
        <f t="shared" si="2"/>
        <v>病院事業</v>
      </c>
      <c r="M6" s="62" t="str">
        <f t="shared" si="2"/>
        <v>一般病院</v>
      </c>
      <c r="N6" s="62" t="str">
        <f>N8</f>
        <v>300床以上～400床未満</v>
      </c>
      <c r="O6" s="62" t="str">
        <f>O8</f>
        <v>非設置</v>
      </c>
      <c r="P6" s="62" t="str">
        <f>P8</f>
        <v>直営</v>
      </c>
      <c r="Q6" s="63">
        <f t="shared" ref="Q6:AG6" si="3">Q8</f>
        <v>14</v>
      </c>
      <c r="R6" s="62" t="str">
        <f t="shared" si="3"/>
        <v>対象</v>
      </c>
      <c r="S6" s="62" t="str">
        <f t="shared" si="3"/>
        <v>ド 透 訓 ガ</v>
      </c>
      <c r="T6" s="62" t="str">
        <f t="shared" si="3"/>
        <v>救 臨 災 地</v>
      </c>
      <c r="U6" s="63" t="str">
        <f>U8</f>
        <v>-</v>
      </c>
      <c r="V6" s="63">
        <f>V8</f>
        <v>31282</v>
      </c>
      <c r="W6" s="62" t="str">
        <f>W8</f>
        <v>非該当</v>
      </c>
      <c r="X6" s="62" t="str">
        <f t="shared" si="3"/>
        <v>７：１</v>
      </c>
      <c r="Y6" s="63">
        <f t="shared" si="3"/>
        <v>307</v>
      </c>
      <c r="Z6" s="63" t="str">
        <f t="shared" si="3"/>
        <v>-</v>
      </c>
      <c r="AA6" s="63" t="str">
        <f t="shared" si="3"/>
        <v>-</v>
      </c>
      <c r="AB6" s="63" t="str">
        <f t="shared" si="3"/>
        <v>-</v>
      </c>
      <c r="AC6" s="63" t="str">
        <f t="shared" si="3"/>
        <v>-</v>
      </c>
      <c r="AD6" s="63">
        <f t="shared" si="3"/>
        <v>307</v>
      </c>
      <c r="AE6" s="63">
        <f t="shared" si="3"/>
        <v>279</v>
      </c>
      <c r="AF6" s="63" t="str">
        <f t="shared" si="3"/>
        <v>-</v>
      </c>
      <c r="AG6" s="63">
        <f t="shared" si="3"/>
        <v>279</v>
      </c>
      <c r="AH6" s="64">
        <f>IF(AH8="-",NA(),AH8)</f>
        <v>101.5</v>
      </c>
      <c r="AI6" s="64">
        <f t="shared" ref="AI6:AQ6" si="4">IF(AI8="-",NA(),AI8)</f>
        <v>100</v>
      </c>
      <c r="AJ6" s="64">
        <f t="shared" si="4"/>
        <v>99.1</v>
      </c>
      <c r="AK6" s="64">
        <f t="shared" si="4"/>
        <v>99.5</v>
      </c>
      <c r="AL6" s="64">
        <f t="shared" si="4"/>
        <v>99.1</v>
      </c>
      <c r="AM6" s="64">
        <f t="shared" si="4"/>
        <v>99</v>
      </c>
      <c r="AN6" s="64">
        <f t="shared" si="4"/>
        <v>97.7</v>
      </c>
      <c r="AO6" s="64">
        <f t="shared" si="4"/>
        <v>98</v>
      </c>
      <c r="AP6" s="64">
        <f t="shared" si="4"/>
        <v>97.2</v>
      </c>
      <c r="AQ6" s="64">
        <f t="shared" si="4"/>
        <v>97</v>
      </c>
      <c r="AR6" s="64" t="str">
        <f>IF(AR8="-","【-】","【"&amp;SUBSTITUTE(TEXT(AR8,"#,##0.0"),"-","△")&amp;"】")</f>
        <v>【98.5】</v>
      </c>
      <c r="AS6" s="64">
        <f>IF(AS8="-",NA(),AS8)</f>
        <v>98.2</v>
      </c>
      <c r="AT6" s="64">
        <f t="shared" ref="AT6:BB6" si="5">IF(AT8="-",NA(),AT8)</f>
        <v>95.7</v>
      </c>
      <c r="AU6" s="64">
        <f t="shared" si="5"/>
        <v>95.2</v>
      </c>
      <c r="AV6" s="64">
        <f t="shared" si="5"/>
        <v>95.6</v>
      </c>
      <c r="AW6" s="64">
        <f t="shared" si="5"/>
        <v>95.1</v>
      </c>
      <c r="AX6" s="64">
        <f t="shared" si="5"/>
        <v>92.2</v>
      </c>
      <c r="AY6" s="64">
        <f t="shared" si="5"/>
        <v>90.2</v>
      </c>
      <c r="AZ6" s="64">
        <f t="shared" si="5"/>
        <v>91.1</v>
      </c>
      <c r="BA6" s="64">
        <f t="shared" si="5"/>
        <v>90.1</v>
      </c>
      <c r="BB6" s="64">
        <f t="shared" si="5"/>
        <v>89.6</v>
      </c>
      <c r="BC6" s="64" t="str">
        <f>IF(BC8="-","【-】","【"&amp;SUBSTITUTE(TEXT(BC8,"#,##0.0"),"-","△")&amp;"】")</f>
        <v>【89.7】</v>
      </c>
      <c r="BD6" s="64">
        <f>IF(BD8="-",NA(),BD8)</f>
        <v>0</v>
      </c>
      <c r="BE6" s="64">
        <f t="shared" ref="BE6:BM6" si="6">IF(BE8="-",NA(),BE8)</f>
        <v>0</v>
      </c>
      <c r="BF6" s="64">
        <f t="shared" si="6"/>
        <v>0.9</v>
      </c>
      <c r="BG6" s="64">
        <f t="shared" si="6"/>
        <v>0.6</v>
      </c>
      <c r="BH6" s="64">
        <f t="shared" si="6"/>
        <v>1</v>
      </c>
      <c r="BI6" s="64">
        <f t="shared" si="6"/>
        <v>85.3</v>
      </c>
      <c r="BJ6" s="64">
        <f t="shared" si="6"/>
        <v>80.7</v>
      </c>
      <c r="BK6" s="64">
        <f t="shared" si="6"/>
        <v>73.099999999999994</v>
      </c>
      <c r="BL6" s="64">
        <f t="shared" si="6"/>
        <v>76.3</v>
      </c>
      <c r="BM6" s="64">
        <f t="shared" si="6"/>
        <v>80.7</v>
      </c>
      <c r="BN6" s="64" t="str">
        <f>IF(BN8="-","【-】","【"&amp;SUBSTITUTE(TEXT(BN8,"#,##0.0"),"-","△")&amp;"】")</f>
        <v>【64.7】</v>
      </c>
      <c r="BO6" s="64">
        <f>IF(BO8="-",NA(),BO8)</f>
        <v>69.7</v>
      </c>
      <c r="BP6" s="64">
        <f t="shared" ref="BP6:BX6" si="7">IF(BP8="-",NA(),BP8)</f>
        <v>74.900000000000006</v>
      </c>
      <c r="BQ6" s="64">
        <f t="shared" si="7"/>
        <v>76.599999999999994</v>
      </c>
      <c r="BR6" s="64">
        <f t="shared" si="7"/>
        <v>76.7</v>
      </c>
      <c r="BS6" s="64">
        <f t="shared" si="7"/>
        <v>76.3</v>
      </c>
      <c r="BT6" s="64">
        <f t="shared" si="7"/>
        <v>70.5</v>
      </c>
      <c r="BU6" s="64">
        <f t="shared" si="7"/>
        <v>70.599999999999994</v>
      </c>
      <c r="BV6" s="64">
        <f t="shared" si="7"/>
        <v>71.3</v>
      </c>
      <c r="BW6" s="64">
        <f t="shared" si="7"/>
        <v>72.599999999999994</v>
      </c>
      <c r="BX6" s="64">
        <f t="shared" si="7"/>
        <v>73.5</v>
      </c>
      <c r="BY6" s="64" t="str">
        <f>IF(BY8="-","【-】","【"&amp;SUBSTITUTE(TEXT(BY8,"#,##0.0"),"-","△")&amp;"】")</f>
        <v>【74.8】</v>
      </c>
      <c r="BZ6" s="65">
        <f>IF(BZ8="-",NA(),BZ8)</f>
        <v>53408</v>
      </c>
      <c r="CA6" s="65">
        <f t="shared" ref="CA6:CI6" si="8">IF(CA8="-",NA(),CA8)</f>
        <v>50972</v>
      </c>
      <c r="CB6" s="65">
        <f t="shared" si="8"/>
        <v>51015</v>
      </c>
      <c r="CC6" s="65">
        <f t="shared" si="8"/>
        <v>52003</v>
      </c>
      <c r="CD6" s="65">
        <f t="shared" si="8"/>
        <v>52027</v>
      </c>
      <c r="CE6" s="65">
        <f t="shared" si="8"/>
        <v>48203</v>
      </c>
      <c r="CF6" s="65">
        <f t="shared" si="8"/>
        <v>48921</v>
      </c>
      <c r="CG6" s="65">
        <f t="shared" si="8"/>
        <v>50413</v>
      </c>
      <c r="CH6" s="65">
        <f t="shared" si="8"/>
        <v>50510</v>
      </c>
      <c r="CI6" s="65">
        <f t="shared" si="8"/>
        <v>50958</v>
      </c>
      <c r="CJ6" s="64" t="str">
        <f>IF(CJ8="-","【-】","【"&amp;SUBSTITUTE(TEXT(CJ8,"#,##0"),"-","△")&amp;"】")</f>
        <v>【50,718】</v>
      </c>
      <c r="CK6" s="65">
        <f>IF(CK8="-",NA(),CK8)</f>
        <v>12386</v>
      </c>
      <c r="CL6" s="65">
        <f t="shared" ref="CL6:CT6" si="9">IF(CL8="-",NA(),CL8)</f>
        <v>12700</v>
      </c>
      <c r="CM6" s="65">
        <f t="shared" si="9"/>
        <v>12690</v>
      </c>
      <c r="CN6" s="65">
        <f t="shared" si="9"/>
        <v>12830</v>
      </c>
      <c r="CO6" s="65">
        <f t="shared" si="9"/>
        <v>13724</v>
      </c>
      <c r="CP6" s="65">
        <f t="shared" si="9"/>
        <v>11941</v>
      </c>
      <c r="CQ6" s="65">
        <f t="shared" si="9"/>
        <v>12272</v>
      </c>
      <c r="CR6" s="65">
        <f t="shared" si="9"/>
        <v>13096</v>
      </c>
      <c r="CS6" s="65">
        <f t="shared" si="9"/>
        <v>13552</v>
      </c>
      <c r="CT6" s="65">
        <f t="shared" si="9"/>
        <v>13792</v>
      </c>
      <c r="CU6" s="64" t="str">
        <f>IF(CU8="-","【-】","【"&amp;SUBSTITUTE(TEXT(CU8,"#,##0"),"-","△")&amp;"】")</f>
        <v>【14,202】</v>
      </c>
      <c r="CV6" s="64">
        <f>IF(CV8="-",NA(),CV8)</f>
        <v>63.3</v>
      </c>
      <c r="CW6" s="64">
        <f t="shared" ref="CW6:DE6" si="10">IF(CW8="-",NA(),CW8)</f>
        <v>62.8</v>
      </c>
      <c r="CX6" s="64">
        <f t="shared" si="10"/>
        <v>63.7</v>
      </c>
      <c r="CY6" s="64">
        <f t="shared" si="10"/>
        <v>55.1</v>
      </c>
      <c r="CZ6" s="64">
        <f t="shared" si="10"/>
        <v>53.5</v>
      </c>
      <c r="DA6" s="64">
        <f t="shared" si="10"/>
        <v>54</v>
      </c>
      <c r="DB6" s="64">
        <f t="shared" si="10"/>
        <v>55.6</v>
      </c>
      <c r="DC6" s="64">
        <f t="shared" si="10"/>
        <v>54.8</v>
      </c>
      <c r="DD6" s="64">
        <f t="shared" si="10"/>
        <v>55.8</v>
      </c>
      <c r="DE6" s="64">
        <f t="shared" si="10"/>
        <v>56.1</v>
      </c>
      <c r="DF6" s="64" t="str">
        <f>IF(DF8="-","【-】","【"&amp;SUBSTITUTE(TEXT(DF8,"#,##0.0"),"-","△")&amp;"】")</f>
        <v>【55.0】</v>
      </c>
      <c r="DG6" s="64">
        <f>IF(DG8="-",NA(),DG8)</f>
        <v>19.600000000000001</v>
      </c>
      <c r="DH6" s="64">
        <f t="shared" ref="DH6:DP6" si="11">IF(DH8="-",NA(),DH8)</f>
        <v>20</v>
      </c>
      <c r="DI6" s="64">
        <f t="shared" si="11"/>
        <v>19.7</v>
      </c>
      <c r="DJ6" s="64">
        <f t="shared" si="11"/>
        <v>20.8</v>
      </c>
      <c r="DK6" s="64">
        <f t="shared" si="11"/>
        <v>22.4</v>
      </c>
      <c r="DL6" s="64">
        <f t="shared" si="11"/>
        <v>23.2</v>
      </c>
      <c r="DM6" s="64">
        <f t="shared" si="11"/>
        <v>23.2</v>
      </c>
      <c r="DN6" s="64">
        <f t="shared" si="11"/>
        <v>23.9</v>
      </c>
      <c r="DO6" s="64">
        <f t="shared" si="11"/>
        <v>23.8</v>
      </c>
      <c r="DP6" s="64">
        <f t="shared" si="11"/>
        <v>23.9</v>
      </c>
      <c r="DQ6" s="64" t="str">
        <f>IF(DQ8="-","【-】","【"&amp;SUBSTITUTE(TEXT(DQ8,"#,##0.0"),"-","△")&amp;"】")</f>
        <v>【24.3】</v>
      </c>
      <c r="DR6" s="64">
        <f>IF(DR8="-",NA(),DR8)</f>
        <v>7.9</v>
      </c>
      <c r="DS6" s="64">
        <f t="shared" ref="DS6:EA6" si="12">IF(DS8="-",NA(),DS8)</f>
        <v>19.899999999999999</v>
      </c>
      <c r="DT6" s="64">
        <f t="shared" si="12"/>
        <v>29</v>
      </c>
      <c r="DU6" s="64">
        <f t="shared" si="12"/>
        <v>36.799999999999997</v>
      </c>
      <c r="DV6" s="64">
        <f t="shared" si="12"/>
        <v>46.4</v>
      </c>
      <c r="DW6" s="64">
        <f t="shared" si="12"/>
        <v>45.8</v>
      </c>
      <c r="DX6" s="64">
        <f t="shared" si="12"/>
        <v>48.9</v>
      </c>
      <c r="DY6" s="64">
        <f t="shared" si="12"/>
        <v>50.3</v>
      </c>
      <c r="DZ6" s="64">
        <f t="shared" si="12"/>
        <v>49.8</v>
      </c>
      <c r="EA6" s="64">
        <f t="shared" si="12"/>
        <v>50.9</v>
      </c>
      <c r="EB6" s="64" t="str">
        <f>IF(EB8="-","【-】","【"&amp;SUBSTITUTE(TEXT(EB8,"#,##0.0"),"-","△")&amp;"】")</f>
        <v>【51.6】</v>
      </c>
      <c r="EC6" s="64">
        <f>IF(EC8="-",NA(),EC8)</f>
        <v>11.7</v>
      </c>
      <c r="ED6" s="64">
        <f t="shared" ref="ED6:EL6" si="13">IF(ED8="-",NA(),ED8)</f>
        <v>29.4</v>
      </c>
      <c r="EE6" s="64">
        <f t="shared" si="13"/>
        <v>40</v>
      </c>
      <c r="EF6" s="64">
        <f t="shared" si="13"/>
        <v>50.6</v>
      </c>
      <c r="EG6" s="64">
        <f t="shared" si="13"/>
        <v>63.4</v>
      </c>
      <c r="EH6" s="64">
        <f t="shared" si="13"/>
        <v>59.9</v>
      </c>
      <c r="EI6" s="64">
        <f t="shared" si="13"/>
        <v>65.400000000000006</v>
      </c>
      <c r="EJ6" s="64">
        <f t="shared" si="13"/>
        <v>65.7</v>
      </c>
      <c r="EK6" s="64">
        <f t="shared" si="13"/>
        <v>65</v>
      </c>
      <c r="EL6" s="64">
        <f t="shared" si="13"/>
        <v>66.8</v>
      </c>
      <c r="EM6" s="64" t="str">
        <f>IF(EM8="-","【-】","【"&amp;SUBSTITUTE(TEXT(EM8,"#,##0.0"),"-","△")&amp;"】")</f>
        <v>【67.6】</v>
      </c>
      <c r="EN6" s="65">
        <f>IF(EN8="-",NA(),EN8)</f>
        <v>4390365</v>
      </c>
      <c r="EO6" s="65">
        <f t="shared" ref="EO6:EW6" si="14">IF(EO8="-",NA(),EO8)</f>
        <v>4934884</v>
      </c>
      <c r="EP6" s="65">
        <f t="shared" si="14"/>
        <v>5679405</v>
      </c>
      <c r="EQ6" s="65">
        <f t="shared" si="14"/>
        <v>6400781</v>
      </c>
      <c r="ER6" s="65">
        <f t="shared" si="14"/>
        <v>6587195</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138</v>
      </c>
      <c r="B7" s="62">
        <f t="shared" ref="B7:AG7" si="15">B8</f>
        <v>2017</v>
      </c>
      <c r="C7" s="62">
        <f t="shared" si="15"/>
        <v>367500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300床以上～400床未満</v>
      </c>
      <c r="O7" s="62" t="str">
        <f>O8</f>
        <v>非設置</v>
      </c>
      <c r="P7" s="62" t="str">
        <f>P8</f>
        <v>直営</v>
      </c>
      <c r="Q7" s="63">
        <f t="shared" si="15"/>
        <v>14</v>
      </c>
      <c r="R7" s="62" t="str">
        <f t="shared" si="15"/>
        <v>対象</v>
      </c>
      <c r="S7" s="62" t="str">
        <f t="shared" si="15"/>
        <v>ド 透 訓 ガ</v>
      </c>
      <c r="T7" s="62" t="str">
        <f t="shared" si="15"/>
        <v>救 臨 災 地</v>
      </c>
      <c r="U7" s="63" t="str">
        <f>U8</f>
        <v>-</v>
      </c>
      <c r="V7" s="63">
        <f>V8</f>
        <v>31282</v>
      </c>
      <c r="W7" s="62" t="str">
        <f>W8</f>
        <v>非該当</v>
      </c>
      <c r="X7" s="62" t="str">
        <f t="shared" si="15"/>
        <v>７：１</v>
      </c>
      <c r="Y7" s="63">
        <f t="shared" si="15"/>
        <v>307</v>
      </c>
      <c r="Z7" s="63" t="str">
        <f t="shared" si="15"/>
        <v>-</v>
      </c>
      <c r="AA7" s="63" t="str">
        <f t="shared" si="15"/>
        <v>-</v>
      </c>
      <c r="AB7" s="63" t="str">
        <f t="shared" si="15"/>
        <v>-</v>
      </c>
      <c r="AC7" s="63" t="str">
        <f t="shared" si="15"/>
        <v>-</v>
      </c>
      <c r="AD7" s="63">
        <f t="shared" si="15"/>
        <v>307</v>
      </c>
      <c r="AE7" s="63">
        <f t="shared" si="15"/>
        <v>279</v>
      </c>
      <c r="AF7" s="63" t="str">
        <f t="shared" si="15"/>
        <v>-</v>
      </c>
      <c r="AG7" s="63">
        <f t="shared" si="15"/>
        <v>279</v>
      </c>
      <c r="AH7" s="64">
        <f>AH8</f>
        <v>101.5</v>
      </c>
      <c r="AI7" s="64">
        <f t="shared" ref="AI7:AQ7" si="16">AI8</f>
        <v>100</v>
      </c>
      <c r="AJ7" s="64">
        <f t="shared" si="16"/>
        <v>99.1</v>
      </c>
      <c r="AK7" s="64">
        <f t="shared" si="16"/>
        <v>99.5</v>
      </c>
      <c r="AL7" s="64">
        <f t="shared" si="16"/>
        <v>99.1</v>
      </c>
      <c r="AM7" s="64">
        <f t="shared" si="16"/>
        <v>99</v>
      </c>
      <c r="AN7" s="64">
        <f t="shared" si="16"/>
        <v>97.7</v>
      </c>
      <c r="AO7" s="64">
        <f t="shared" si="16"/>
        <v>98</v>
      </c>
      <c r="AP7" s="64">
        <f t="shared" si="16"/>
        <v>97.2</v>
      </c>
      <c r="AQ7" s="64">
        <f t="shared" si="16"/>
        <v>97</v>
      </c>
      <c r="AR7" s="64"/>
      <c r="AS7" s="64">
        <f>AS8</f>
        <v>98.2</v>
      </c>
      <c r="AT7" s="64">
        <f t="shared" ref="AT7:BB7" si="17">AT8</f>
        <v>95.7</v>
      </c>
      <c r="AU7" s="64">
        <f t="shared" si="17"/>
        <v>95.2</v>
      </c>
      <c r="AV7" s="64">
        <f t="shared" si="17"/>
        <v>95.6</v>
      </c>
      <c r="AW7" s="64">
        <f t="shared" si="17"/>
        <v>95.1</v>
      </c>
      <c r="AX7" s="64">
        <f t="shared" si="17"/>
        <v>92.2</v>
      </c>
      <c r="AY7" s="64">
        <f t="shared" si="17"/>
        <v>90.2</v>
      </c>
      <c r="AZ7" s="64">
        <f t="shared" si="17"/>
        <v>91.1</v>
      </c>
      <c r="BA7" s="64">
        <f t="shared" si="17"/>
        <v>90.1</v>
      </c>
      <c r="BB7" s="64">
        <f t="shared" si="17"/>
        <v>89.6</v>
      </c>
      <c r="BC7" s="64"/>
      <c r="BD7" s="64">
        <f>BD8</f>
        <v>0</v>
      </c>
      <c r="BE7" s="64">
        <f t="shared" ref="BE7:BM7" si="18">BE8</f>
        <v>0</v>
      </c>
      <c r="BF7" s="64">
        <f t="shared" si="18"/>
        <v>0.9</v>
      </c>
      <c r="BG7" s="64">
        <f t="shared" si="18"/>
        <v>0.6</v>
      </c>
      <c r="BH7" s="64">
        <f t="shared" si="18"/>
        <v>1</v>
      </c>
      <c r="BI7" s="64">
        <f t="shared" si="18"/>
        <v>85.3</v>
      </c>
      <c r="BJ7" s="64">
        <f t="shared" si="18"/>
        <v>80.7</v>
      </c>
      <c r="BK7" s="64">
        <f t="shared" si="18"/>
        <v>73.099999999999994</v>
      </c>
      <c r="BL7" s="64">
        <f t="shared" si="18"/>
        <v>76.3</v>
      </c>
      <c r="BM7" s="64">
        <f t="shared" si="18"/>
        <v>80.7</v>
      </c>
      <c r="BN7" s="64"/>
      <c r="BO7" s="64">
        <f>BO8</f>
        <v>69.7</v>
      </c>
      <c r="BP7" s="64">
        <f t="shared" ref="BP7:BX7" si="19">BP8</f>
        <v>74.900000000000006</v>
      </c>
      <c r="BQ7" s="64">
        <f t="shared" si="19"/>
        <v>76.599999999999994</v>
      </c>
      <c r="BR7" s="64">
        <f t="shared" si="19"/>
        <v>76.7</v>
      </c>
      <c r="BS7" s="64">
        <f t="shared" si="19"/>
        <v>76.3</v>
      </c>
      <c r="BT7" s="64">
        <f t="shared" si="19"/>
        <v>70.5</v>
      </c>
      <c r="BU7" s="64">
        <f t="shared" si="19"/>
        <v>70.599999999999994</v>
      </c>
      <c r="BV7" s="64">
        <f t="shared" si="19"/>
        <v>71.3</v>
      </c>
      <c r="BW7" s="64">
        <f t="shared" si="19"/>
        <v>72.599999999999994</v>
      </c>
      <c r="BX7" s="64">
        <f t="shared" si="19"/>
        <v>73.5</v>
      </c>
      <c r="BY7" s="64"/>
      <c r="BZ7" s="65">
        <f>BZ8</f>
        <v>53408</v>
      </c>
      <c r="CA7" s="65">
        <f t="shared" ref="CA7:CI7" si="20">CA8</f>
        <v>50972</v>
      </c>
      <c r="CB7" s="65">
        <f t="shared" si="20"/>
        <v>51015</v>
      </c>
      <c r="CC7" s="65">
        <f t="shared" si="20"/>
        <v>52003</v>
      </c>
      <c r="CD7" s="65">
        <f t="shared" si="20"/>
        <v>52027</v>
      </c>
      <c r="CE7" s="65">
        <f t="shared" si="20"/>
        <v>48203</v>
      </c>
      <c r="CF7" s="65">
        <f t="shared" si="20"/>
        <v>48921</v>
      </c>
      <c r="CG7" s="65">
        <f t="shared" si="20"/>
        <v>50413</v>
      </c>
      <c r="CH7" s="65">
        <f t="shared" si="20"/>
        <v>50510</v>
      </c>
      <c r="CI7" s="65">
        <f t="shared" si="20"/>
        <v>50958</v>
      </c>
      <c r="CJ7" s="64"/>
      <c r="CK7" s="65">
        <f>CK8</f>
        <v>12386</v>
      </c>
      <c r="CL7" s="65">
        <f t="shared" ref="CL7:CT7" si="21">CL8</f>
        <v>12700</v>
      </c>
      <c r="CM7" s="65">
        <f t="shared" si="21"/>
        <v>12690</v>
      </c>
      <c r="CN7" s="65">
        <f t="shared" si="21"/>
        <v>12830</v>
      </c>
      <c r="CO7" s="65">
        <f t="shared" si="21"/>
        <v>13724</v>
      </c>
      <c r="CP7" s="65">
        <f t="shared" si="21"/>
        <v>11941</v>
      </c>
      <c r="CQ7" s="65">
        <f t="shared" si="21"/>
        <v>12272</v>
      </c>
      <c r="CR7" s="65">
        <f t="shared" si="21"/>
        <v>13096</v>
      </c>
      <c r="CS7" s="65">
        <f t="shared" si="21"/>
        <v>13552</v>
      </c>
      <c r="CT7" s="65">
        <f t="shared" si="21"/>
        <v>13792</v>
      </c>
      <c r="CU7" s="64"/>
      <c r="CV7" s="64">
        <f>CV8</f>
        <v>63.3</v>
      </c>
      <c r="CW7" s="64">
        <f t="shared" ref="CW7:DE7" si="22">CW8</f>
        <v>62.8</v>
      </c>
      <c r="CX7" s="64">
        <f t="shared" si="22"/>
        <v>63.7</v>
      </c>
      <c r="CY7" s="64">
        <f t="shared" si="22"/>
        <v>55.1</v>
      </c>
      <c r="CZ7" s="64">
        <f t="shared" si="22"/>
        <v>53.5</v>
      </c>
      <c r="DA7" s="64">
        <f t="shared" si="22"/>
        <v>54</v>
      </c>
      <c r="DB7" s="64">
        <f t="shared" si="22"/>
        <v>55.6</v>
      </c>
      <c r="DC7" s="64">
        <f t="shared" si="22"/>
        <v>54.8</v>
      </c>
      <c r="DD7" s="64">
        <f t="shared" si="22"/>
        <v>55.8</v>
      </c>
      <c r="DE7" s="64">
        <f t="shared" si="22"/>
        <v>56.1</v>
      </c>
      <c r="DF7" s="64"/>
      <c r="DG7" s="64">
        <f>DG8</f>
        <v>19.600000000000001</v>
      </c>
      <c r="DH7" s="64">
        <f t="shared" ref="DH7:DP7" si="23">DH8</f>
        <v>20</v>
      </c>
      <c r="DI7" s="64">
        <f t="shared" si="23"/>
        <v>19.7</v>
      </c>
      <c r="DJ7" s="64">
        <f t="shared" si="23"/>
        <v>20.8</v>
      </c>
      <c r="DK7" s="64">
        <f t="shared" si="23"/>
        <v>22.4</v>
      </c>
      <c r="DL7" s="64">
        <f t="shared" si="23"/>
        <v>23.2</v>
      </c>
      <c r="DM7" s="64">
        <f t="shared" si="23"/>
        <v>23.2</v>
      </c>
      <c r="DN7" s="64">
        <f t="shared" si="23"/>
        <v>23.9</v>
      </c>
      <c r="DO7" s="64">
        <f t="shared" si="23"/>
        <v>23.8</v>
      </c>
      <c r="DP7" s="64">
        <f t="shared" si="23"/>
        <v>23.9</v>
      </c>
      <c r="DQ7" s="64"/>
      <c r="DR7" s="64">
        <f>DR8</f>
        <v>7.9</v>
      </c>
      <c r="DS7" s="64">
        <f t="shared" ref="DS7:EA7" si="24">DS8</f>
        <v>19.899999999999999</v>
      </c>
      <c r="DT7" s="64">
        <f t="shared" si="24"/>
        <v>29</v>
      </c>
      <c r="DU7" s="64">
        <f t="shared" si="24"/>
        <v>36.799999999999997</v>
      </c>
      <c r="DV7" s="64">
        <f t="shared" si="24"/>
        <v>46.4</v>
      </c>
      <c r="DW7" s="64">
        <f t="shared" si="24"/>
        <v>45.8</v>
      </c>
      <c r="DX7" s="64">
        <f t="shared" si="24"/>
        <v>48.9</v>
      </c>
      <c r="DY7" s="64">
        <f t="shared" si="24"/>
        <v>50.3</v>
      </c>
      <c r="DZ7" s="64">
        <f t="shared" si="24"/>
        <v>49.8</v>
      </c>
      <c r="EA7" s="64">
        <f t="shared" si="24"/>
        <v>50.9</v>
      </c>
      <c r="EB7" s="64"/>
      <c r="EC7" s="64">
        <f>EC8</f>
        <v>11.7</v>
      </c>
      <c r="ED7" s="64">
        <f t="shared" ref="ED7:EL7" si="25">ED8</f>
        <v>29.4</v>
      </c>
      <c r="EE7" s="64">
        <f t="shared" si="25"/>
        <v>40</v>
      </c>
      <c r="EF7" s="64">
        <f t="shared" si="25"/>
        <v>50.6</v>
      </c>
      <c r="EG7" s="64">
        <f t="shared" si="25"/>
        <v>63.4</v>
      </c>
      <c r="EH7" s="64">
        <f t="shared" si="25"/>
        <v>59.9</v>
      </c>
      <c r="EI7" s="64">
        <f t="shared" si="25"/>
        <v>65.400000000000006</v>
      </c>
      <c r="EJ7" s="64">
        <f t="shared" si="25"/>
        <v>65.7</v>
      </c>
      <c r="EK7" s="64">
        <f t="shared" si="25"/>
        <v>65</v>
      </c>
      <c r="EL7" s="64">
        <f t="shared" si="25"/>
        <v>66.8</v>
      </c>
      <c r="EM7" s="64"/>
      <c r="EN7" s="65">
        <f>EN8</f>
        <v>4390365</v>
      </c>
      <c r="EO7" s="65">
        <f t="shared" ref="EO7:EW7" si="26">EO8</f>
        <v>4934884</v>
      </c>
      <c r="EP7" s="65">
        <f t="shared" si="26"/>
        <v>5679405</v>
      </c>
      <c r="EQ7" s="65">
        <f t="shared" si="26"/>
        <v>6400781</v>
      </c>
      <c r="ER7" s="65">
        <f t="shared" si="26"/>
        <v>6587195</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367500</v>
      </c>
      <c r="D8" s="67">
        <v>46</v>
      </c>
      <c r="E8" s="67">
        <v>6</v>
      </c>
      <c r="F8" s="67">
        <v>0</v>
      </c>
      <c r="G8" s="67">
        <v>1</v>
      </c>
      <c r="H8" s="67" t="s">
        <v>139</v>
      </c>
      <c r="I8" s="67" t="s">
        <v>140</v>
      </c>
      <c r="J8" s="67" t="s">
        <v>141</v>
      </c>
      <c r="K8" s="67" t="s">
        <v>142</v>
      </c>
      <c r="L8" s="67" t="s">
        <v>143</v>
      </c>
      <c r="M8" s="67" t="s">
        <v>144</v>
      </c>
      <c r="N8" s="67" t="s">
        <v>145</v>
      </c>
      <c r="O8" s="67" t="s">
        <v>146</v>
      </c>
      <c r="P8" s="67" t="s">
        <v>147</v>
      </c>
      <c r="Q8" s="68">
        <v>14</v>
      </c>
      <c r="R8" s="67" t="s">
        <v>148</v>
      </c>
      <c r="S8" s="67" t="s">
        <v>149</v>
      </c>
      <c r="T8" s="67" t="s">
        <v>150</v>
      </c>
      <c r="U8" s="68" t="s">
        <v>151</v>
      </c>
      <c r="V8" s="68">
        <v>31282</v>
      </c>
      <c r="W8" s="67" t="s">
        <v>152</v>
      </c>
      <c r="X8" s="69" t="s">
        <v>153</v>
      </c>
      <c r="Y8" s="68">
        <v>307</v>
      </c>
      <c r="Z8" s="68" t="s">
        <v>151</v>
      </c>
      <c r="AA8" s="68" t="s">
        <v>151</v>
      </c>
      <c r="AB8" s="68" t="s">
        <v>151</v>
      </c>
      <c r="AC8" s="68" t="s">
        <v>151</v>
      </c>
      <c r="AD8" s="68">
        <v>307</v>
      </c>
      <c r="AE8" s="68">
        <v>279</v>
      </c>
      <c r="AF8" s="68" t="s">
        <v>151</v>
      </c>
      <c r="AG8" s="68">
        <v>279</v>
      </c>
      <c r="AH8" s="70">
        <v>101.5</v>
      </c>
      <c r="AI8" s="70">
        <v>100</v>
      </c>
      <c r="AJ8" s="70">
        <v>99.1</v>
      </c>
      <c r="AK8" s="70">
        <v>99.5</v>
      </c>
      <c r="AL8" s="70">
        <v>99.1</v>
      </c>
      <c r="AM8" s="70">
        <v>99</v>
      </c>
      <c r="AN8" s="70">
        <v>97.7</v>
      </c>
      <c r="AO8" s="70">
        <v>98</v>
      </c>
      <c r="AP8" s="70">
        <v>97.2</v>
      </c>
      <c r="AQ8" s="70">
        <v>97</v>
      </c>
      <c r="AR8" s="70">
        <v>98.5</v>
      </c>
      <c r="AS8" s="70">
        <v>98.2</v>
      </c>
      <c r="AT8" s="70">
        <v>95.7</v>
      </c>
      <c r="AU8" s="70">
        <v>95.2</v>
      </c>
      <c r="AV8" s="70">
        <v>95.6</v>
      </c>
      <c r="AW8" s="70">
        <v>95.1</v>
      </c>
      <c r="AX8" s="70">
        <v>92.2</v>
      </c>
      <c r="AY8" s="70">
        <v>90.2</v>
      </c>
      <c r="AZ8" s="70">
        <v>91.1</v>
      </c>
      <c r="BA8" s="70">
        <v>90.1</v>
      </c>
      <c r="BB8" s="70">
        <v>89.6</v>
      </c>
      <c r="BC8" s="70">
        <v>89.7</v>
      </c>
      <c r="BD8" s="71">
        <v>0</v>
      </c>
      <c r="BE8" s="71">
        <v>0</v>
      </c>
      <c r="BF8" s="71">
        <v>0.9</v>
      </c>
      <c r="BG8" s="71">
        <v>0.6</v>
      </c>
      <c r="BH8" s="71">
        <v>1</v>
      </c>
      <c r="BI8" s="71">
        <v>85.3</v>
      </c>
      <c r="BJ8" s="71">
        <v>80.7</v>
      </c>
      <c r="BK8" s="71">
        <v>73.099999999999994</v>
      </c>
      <c r="BL8" s="71">
        <v>76.3</v>
      </c>
      <c r="BM8" s="71">
        <v>80.7</v>
      </c>
      <c r="BN8" s="71">
        <v>64.7</v>
      </c>
      <c r="BO8" s="70">
        <v>69.7</v>
      </c>
      <c r="BP8" s="70">
        <v>74.900000000000006</v>
      </c>
      <c r="BQ8" s="70">
        <v>76.599999999999994</v>
      </c>
      <c r="BR8" s="70">
        <v>76.7</v>
      </c>
      <c r="BS8" s="70">
        <v>76.3</v>
      </c>
      <c r="BT8" s="70">
        <v>70.5</v>
      </c>
      <c r="BU8" s="70">
        <v>70.599999999999994</v>
      </c>
      <c r="BV8" s="70">
        <v>71.3</v>
      </c>
      <c r="BW8" s="70">
        <v>72.599999999999994</v>
      </c>
      <c r="BX8" s="70">
        <v>73.5</v>
      </c>
      <c r="BY8" s="70">
        <v>74.8</v>
      </c>
      <c r="BZ8" s="71">
        <v>53408</v>
      </c>
      <c r="CA8" s="71">
        <v>50972</v>
      </c>
      <c r="CB8" s="71">
        <v>51015</v>
      </c>
      <c r="CC8" s="71">
        <v>52003</v>
      </c>
      <c r="CD8" s="71">
        <v>52027</v>
      </c>
      <c r="CE8" s="71">
        <v>48203</v>
      </c>
      <c r="CF8" s="71">
        <v>48921</v>
      </c>
      <c r="CG8" s="71">
        <v>50413</v>
      </c>
      <c r="CH8" s="71">
        <v>50510</v>
      </c>
      <c r="CI8" s="71">
        <v>50958</v>
      </c>
      <c r="CJ8" s="70">
        <v>50718</v>
      </c>
      <c r="CK8" s="71">
        <v>12386</v>
      </c>
      <c r="CL8" s="71">
        <v>12700</v>
      </c>
      <c r="CM8" s="71">
        <v>12690</v>
      </c>
      <c r="CN8" s="71">
        <v>12830</v>
      </c>
      <c r="CO8" s="71">
        <v>13724</v>
      </c>
      <c r="CP8" s="71">
        <v>11941</v>
      </c>
      <c r="CQ8" s="71">
        <v>12272</v>
      </c>
      <c r="CR8" s="71">
        <v>13096</v>
      </c>
      <c r="CS8" s="71">
        <v>13552</v>
      </c>
      <c r="CT8" s="71">
        <v>13792</v>
      </c>
      <c r="CU8" s="70">
        <v>14202</v>
      </c>
      <c r="CV8" s="71">
        <v>63.3</v>
      </c>
      <c r="CW8" s="71">
        <v>62.8</v>
      </c>
      <c r="CX8" s="71">
        <v>63.7</v>
      </c>
      <c r="CY8" s="71">
        <v>55.1</v>
      </c>
      <c r="CZ8" s="71">
        <v>53.5</v>
      </c>
      <c r="DA8" s="71">
        <v>54</v>
      </c>
      <c r="DB8" s="71">
        <v>55.6</v>
      </c>
      <c r="DC8" s="71">
        <v>54.8</v>
      </c>
      <c r="DD8" s="71">
        <v>55.8</v>
      </c>
      <c r="DE8" s="71">
        <v>56.1</v>
      </c>
      <c r="DF8" s="71">
        <v>55</v>
      </c>
      <c r="DG8" s="71">
        <v>19.600000000000001</v>
      </c>
      <c r="DH8" s="71">
        <v>20</v>
      </c>
      <c r="DI8" s="71">
        <v>19.7</v>
      </c>
      <c r="DJ8" s="71">
        <v>20.8</v>
      </c>
      <c r="DK8" s="71">
        <v>22.4</v>
      </c>
      <c r="DL8" s="71">
        <v>23.2</v>
      </c>
      <c r="DM8" s="71">
        <v>23.2</v>
      </c>
      <c r="DN8" s="71">
        <v>23.9</v>
      </c>
      <c r="DO8" s="71">
        <v>23.8</v>
      </c>
      <c r="DP8" s="71">
        <v>23.9</v>
      </c>
      <c r="DQ8" s="71">
        <v>24.3</v>
      </c>
      <c r="DR8" s="70">
        <v>7.9</v>
      </c>
      <c r="DS8" s="70">
        <v>19.899999999999999</v>
      </c>
      <c r="DT8" s="70">
        <v>29</v>
      </c>
      <c r="DU8" s="70">
        <v>36.799999999999997</v>
      </c>
      <c r="DV8" s="70">
        <v>46.4</v>
      </c>
      <c r="DW8" s="70">
        <v>45.8</v>
      </c>
      <c r="DX8" s="70">
        <v>48.9</v>
      </c>
      <c r="DY8" s="70">
        <v>50.3</v>
      </c>
      <c r="DZ8" s="70">
        <v>49.8</v>
      </c>
      <c r="EA8" s="70">
        <v>50.9</v>
      </c>
      <c r="EB8" s="70">
        <v>51.6</v>
      </c>
      <c r="EC8" s="70">
        <v>11.7</v>
      </c>
      <c r="ED8" s="70">
        <v>29.4</v>
      </c>
      <c r="EE8" s="70">
        <v>40</v>
      </c>
      <c r="EF8" s="70">
        <v>50.6</v>
      </c>
      <c r="EG8" s="70">
        <v>63.4</v>
      </c>
      <c r="EH8" s="70">
        <v>59.9</v>
      </c>
      <c r="EI8" s="70">
        <v>65.400000000000006</v>
      </c>
      <c r="EJ8" s="70">
        <v>65.7</v>
      </c>
      <c r="EK8" s="70">
        <v>65</v>
      </c>
      <c r="EL8" s="70">
        <v>66.8</v>
      </c>
      <c r="EM8" s="70">
        <v>67.599999999999994</v>
      </c>
      <c r="EN8" s="71">
        <v>4390365</v>
      </c>
      <c r="EO8" s="71">
        <v>4934884</v>
      </c>
      <c r="EP8" s="71">
        <v>5679405</v>
      </c>
      <c r="EQ8" s="71">
        <v>6400781</v>
      </c>
      <c r="ER8" s="71">
        <v>6587195</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154</v>
      </c>
      <c r="C10" s="76" t="s">
        <v>155</v>
      </c>
      <c r="D10" s="76" t="s">
        <v>156</v>
      </c>
      <c r="E10" s="76" t="s">
        <v>157</v>
      </c>
      <c r="F10" s="76" t="s">
        <v>158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2019-01-27T08:58:08Z</cp:lastPrinted>
  <dcterms:created xsi:type="dcterms:W3CDTF">2018-12-07T10:48:28Z</dcterms:created>
  <dcterms:modified xsi:type="dcterms:W3CDTF">2019-01-31T00:34:40Z</dcterms:modified>
  <cp:category/>
</cp:coreProperties>
</file>