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総務課\経理\31総務省関係・予算課\予算課\H30年度\H31.01.17【依頼】平成29年度決算「経営比較分析表」の分析等について\回答\"/>
    </mc:Choice>
  </mc:AlternateContent>
  <workbookProtection workbookAlgorithmName="SHA-512" workbookHashValue="O5UVJAB16TTLQSF6WsYmcoR/XVQ8zOWWaVgCBJbco53a31ZzukZ1/OQHzlkxIWR5oQ/n/jS2b0KyfSYsVxaRUA==" workbookSaltValue="MfQFWGhZ3bnKKkXtuzf03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<sst xmlns="http://schemas.openxmlformats.org/spreadsheetml/2006/main" count="232" uniqueCount="120">
  <si>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</si>
  <si>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</si>
  <si>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</si>
  <si>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</si>
  <si>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</si>
  <si>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</si>
  <si>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</si>
  <si>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</si>
  <si>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</si>
  <si>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</si>
  <si>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</si>
  <si>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</si>
  <si>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</si>
  <si>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</si>
  <si>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</si>
  <si>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</si>
  <si>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</si>
  <si>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</si>
  <si>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</si>
  <si>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</si>
  <si>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</si>
  <si>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</si>
  <si>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</si>
  <si>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</si>
  <si>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</si>
  <si>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</si>
  <si>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</si>
  <si>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</si>
  <si>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</si>
  <si>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</si>
  <si>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</si>
  <si>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</si>
  <si>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</si>
  <si>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</si>
  <si>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</si>
  <si>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</si>
  <si>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</si>
  <si>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</si>
  <si>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</si>
  <si>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</si>
  <si>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</si>
  <si>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</si>
  <si>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</si>
  <si>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</si>
  <si>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</si>
  <si>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</si>
  <si>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</si>
  <si>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</si>
  <si>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</si>
  <si>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</si>
  <si>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</si>
  <si>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</si>
  <si>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</si>
  <si>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</si>
  <si>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</si>
  <si>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</si>
  <si>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</si>
  <si>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</si>
  <si>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</si>
  <si>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</si>
  <si>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</si>
  <si>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</si>
  <si>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</si>
  <si>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</si>
  <si>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</si>
  <si>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</si>
  <si>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</si>
  <si>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</si>
  <si>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</si>
  <si>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</si>
  <si>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</si>
  <si>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</si>
  <si>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</si>
  <si>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</si>
  <si>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</si>
  <si>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</si>
  <si>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</si>
  <si>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</si>
  <si>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</si>
  <si>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</si>
  <si>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</si>
  <si>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</si>
  <si>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</si>
  <si>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</si>
  <si>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</si>
  <si>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</si>
  <si>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</si>
  <si>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</si>
  <si>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</si>
  <si>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</si>
  <si>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</si>
  <si>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</si>
  <si>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</si>
  <si>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</si>
  <si>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</si>
  <si>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</si>
  <si>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</si>
  <si>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</si>
  <si>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</si>
  <si>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</si>
  <si>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</si>
  <si>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</si>
  <si>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</si>
  <si>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</si>
  <si>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</si>
  <si>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</si>
  <si>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</si>
  <si>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</si>
  <si>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</si>
  <si>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</si>
  <si>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</si>
  <si>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</si>
  <si>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</si>
  <si>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</si>
  <si>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</si>
  <si>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</si>
  <si>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</si>
  <si>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大幅な経営の合理化を図った結果、平成16年度以降経常収支比率が100％を超えるようになり、ピーク時（平成15年度末）に83百万円余あった累積欠損金は、平成29年度末時点で解消された。
　しかし、これまで単年度の利益剰余金は、全て累積欠損金の穴埋めに使用しているため、内部留保の蓄積が十分にできない状況にあり、資金ショートを起こさずに老朽化した管路・施設の更新・耐震化を早急に進める必要がある。
　平成30年度からは、香川県広域水道企業団へ事業を承継し、県内の水道事業と事業を統合する。今後は、当企業団において、着実に施設の更新・耐震化を進めるとともに、更なる経営の合理化に取り組む。</t>
    <rPh sb="87" eb="89">
      <t>カイショウ</t>
    </rPh>
    <rPh sb="228" eb="230">
      <t>ケンナイ</t>
    </rPh>
    <rPh sb="231" eb="233">
      <t>スイドウ</t>
    </rPh>
    <rPh sb="233" eb="235">
      <t>ジギョウ</t>
    </rPh>
    <rPh sb="236" eb="238">
      <t>ジギョウ</t>
    </rPh>
    <rPh sb="239" eb="241">
      <t>トウゴウ</t>
    </rPh>
    <rPh sb="278" eb="279">
      <t>サラ</t>
    </rPh>
    <rPh sb="281" eb="283">
      <t>ケイエイ</t>
    </rPh>
    <rPh sb="284" eb="287">
      <t>ゴウリカ</t>
    </rPh>
    <phoneticPr fontId="16"/>
  </si>
  <si>
    <t xml:space="preserve">  ①有形固定資産減価償却率は類似団体平均値よりも高い数値であり、保有資産が法定耐用年数に近づいていることを示している。
　②管路経年化率及び③管路更新率について、当事業は規模が小さく内部留保が十分に蓄積できないこら、これまで管路を更新していないが、平成30年度以降に管路の更新を予定している。
　</t>
    <rPh sb="69" eb="70">
      <t>オヨ</t>
    </rPh>
    <rPh sb="82" eb="83">
      <t>トウ</t>
    </rPh>
    <rPh sb="113" eb="115">
      <t>カンロ</t>
    </rPh>
    <rPh sb="116" eb="118">
      <t>コウシン</t>
    </rPh>
    <rPh sb="129" eb="131">
      <t>ネンド</t>
    </rPh>
    <rPh sb="131" eb="133">
      <t>イコウ</t>
    </rPh>
    <rPh sb="134" eb="136">
      <t>カンロ</t>
    </rPh>
    <rPh sb="137" eb="139">
      <t>コウシン</t>
    </rPh>
    <rPh sb="140" eb="142">
      <t>ヨテイ</t>
    </rPh>
    <phoneticPr fontId="16"/>
  </si>
  <si>
    <t xml:space="preserve">  ①経常収支比率は100％以上であることから、単年度の収支が黒字であることを示している。また、1年以内に支払うべき債務に対して支払うことができる現金等が確保できていることから、③流動比率は100%を超えている。　
　しかし、給水区域が山上に限定されるため、⑦施設利用率は類似団体平均値を下回っている。
　また、④企業債残高対給水収益比率の0%に加え、累積欠損金の解消により②累積欠損金比率が平成29年度末で0%となったことから、経営の健全性は改善している。
　なお、⑤料金回収率は100%以上であることから、給水に係る費用が給水収益で賄われていることを示している。</t>
    <rPh sb="173" eb="174">
      <t>クワ</t>
    </rPh>
    <rPh sb="176" eb="178">
      <t>ルイセキ</t>
    </rPh>
    <rPh sb="178" eb="180">
      <t>ケッソン</t>
    </rPh>
    <rPh sb="180" eb="181">
      <t>キン</t>
    </rPh>
    <rPh sb="182" eb="184">
      <t>カイショウ</t>
    </rPh>
    <rPh sb="215" eb="217">
      <t>ケイエイ</t>
    </rPh>
    <rPh sb="218" eb="221">
      <t>ケンゼンセイ</t>
    </rPh>
    <rPh sb="222" eb="224">
      <t>カイゼン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</si>
</sst>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E-4AE6-9C01-D32407A051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1.62</c:v>
                </c:pt>
                <c:pt idx="1">
                  <c:v>1.27</c:v>
                </c:pt>
                <c:pt idx="2">
                  <c:v>2.2200000000000002</c:v>
                </c:pt>
                <c:pt idx="3">
                  <c:v>1.77</c:v>
                </c:pt>
                <c:pt idx="4">
                  <c:v>1.72</c:v>
                </c:pt>
              </c:numCache>
            </c:numRef>
          </c:val>
          <c:smooth val="0"/>
          <c:extLst>
            <c:ext xmlns:c16="http://schemas.microsoft.com/office/drawing/2014/chart" uri="{C3380CC4-5D6E-409C-BE32-E72D297353CC}">
              <c16:uniqueId val="{00000001-CCEE-4AE6-9C01-D32407A051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28.83</c:v>
                </c:pt>
                <c:pt idx="1">
                  <c:v>28.64</c:v>
                </c:pt>
                <c:pt idx="2">
                  <c:v>32.81</c:v>
                </c:pt>
                <c:pt idx="3">
                  <c:v>33.92</c:v>
                </c:pt>
                <c:pt idx="4">
                  <c:v>32.89</c:v>
                </c:pt>
              </c:numCache>
            </c:numRef>
          </c:val>
          <c:extLst>
            <c:ext xmlns:c16="http://schemas.microsoft.com/office/drawing/2014/chart" uri="{C3380CC4-5D6E-409C-BE32-E72D297353CC}">
              <c16:uniqueId val="{00000000-E337-481C-B92E-51A8A9CA2B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56.75</c:v>
                </c:pt>
                <c:pt idx="1">
                  <c:v>47.92</c:v>
                </c:pt>
                <c:pt idx="2">
                  <c:v>49.29</c:v>
                </c:pt>
                <c:pt idx="3">
                  <c:v>44.35</c:v>
                </c:pt>
                <c:pt idx="4">
                  <c:v>36.07</c:v>
                </c:pt>
              </c:numCache>
            </c:numRef>
          </c:val>
          <c:smooth val="0"/>
          <c:extLst>
            <c:ext xmlns:c16="http://schemas.microsoft.com/office/drawing/2014/chart" uri="{C3380CC4-5D6E-409C-BE32-E72D297353CC}">
              <c16:uniqueId val="{00000001-E337-481C-B92E-51A8A9CA2B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91.98</c:v>
                </c:pt>
                <c:pt idx="1">
                  <c:v>92.87</c:v>
                </c:pt>
                <c:pt idx="2">
                  <c:v>82.09</c:v>
                </c:pt>
                <c:pt idx="3">
                  <c:v>76.430000000000007</c:v>
                </c:pt>
                <c:pt idx="4">
                  <c:v>79.040000000000006</c:v>
                </c:pt>
              </c:numCache>
            </c:numRef>
          </c:val>
          <c:extLst>
            <c:ext xmlns:c16="http://schemas.microsoft.com/office/drawing/2014/chart" uri="{C3380CC4-5D6E-409C-BE32-E72D297353CC}">
              <c16:uniqueId val="{00000000-8C99-4544-B0BD-C61F3A4EFC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77.34</c:v>
                </c:pt>
                <c:pt idx="1">
                  <c:v>73.08</c:v>
                </c:pt>
                <c:pt idx="2">
                  <c:v>69.94</c:v>
                </c:pt>
                <c:pt idx="3">
                  <c:v>77.3</c:v>
                </c:pt>
                <c:pt idx="4">
                  <c:v>68.930000000000007</c:v>
                </c:pt>
              </c:numCache>
            </c:numRef>
          </c:val>
          <c:smooth val="0"/>
          <c:extLst>
            <c:ext xmlns:c16="http://schemas.microsoft.com/office/drawing/2014/chart" uri="{C3380CC4-5D6E-409C-BE32-E72D297353CC}">
              <c16:uniqueId val="{00000001-8C99-4544-B0BD-C61F3A4EFC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127.96</c:v>
                </c:pt>
                <c:pt idx="1">
                  <c:v>127.05</c:v>
                </c:pt>
                <c:pt idx="2">
                  <c:v>113.3</c:v>
                </c:pt>
                <c:pt idx="3">
                  <c:v>107.87</c:v>
                </c:pt>
                <c:pt idx="4">
                  <c:v>113.64</c:v>
                </c:pt>
              </c:numCache>
            </c:numRef>
          </c:val>
          <c:extLst>
            <c:ext xmlns:c16="http://schemas.microsoft.com/office/drawing/2014/chart" uri="{C3380CC4-5D6E-409C-BE32-E72D297353CC}">
              <c16:uniqueId val="{00000000-98F3-40E1-A7CE-13F9577369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97.78</c:v>
                </c:pt>
                <c:pt idx="1">
                  <c:v>102.93</c:v>
                </c:pt>
                <c:pt idx="2">
                  <c:v>93.17</c:v>
                </c:pt>
                <c:pt idx="3">
                  <c:v>99.38</c:v>
                </c:pt>
                <c:pt idx="4">
                  <c:v>92</c:v>
                </c:pt>
              </c:numCache>
            </c:numRef>
          </c:val>
          <c:smooth val="0"/>
          <c:extLst>
            <c:ext xmlns:c16="http://schemas.microsoft.com/office/drawing/2014/chart" uri="{C3380CC4-5D6E-409C-BE32-E72D297353CC}">
              <c16:uniqueId val="{00000001-98F3-40E1-A7CE-13F9577369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53.79</c:v>
                </c:pt>
                <c:pt idx="1">
                  <c:v>64.47</c:v>
                </c:pt>
                <c:pt idx="2">
                  <c:v>55.32</c:v>
                </c:pt>
                <c:pt idx="3">
                  <c:v>57.4</c:v>
                </c:pt>
                <c:pt idx="4">
                  <c:v>49.78</c:v>
                </c:pt>
              </c:numCache>
            </c:numRef>
          </c:val>
          <c:extLst>
            <c:ext xmlns:c16="http://schemas.microsoft.com/office/drawing/2014/chart" uri="{C3380CC4-5D6E-409C-BE32-E72D297353CC}">
              <c16:uniqueId val="{00000000-6CF6-49D3-9AB0-EA49FE2541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14.94</c:v>
                </c:pt>
                <c:pt idx="1">
                  <c:v>36.93</c:v>
                </c:pt>
                <c:pt idx="2">
                  <c:v>37.770000000000003</c:v>
                </c:pt>
                <c:pt idx="3">
                  <c:v>44.9</c:v>
                </c:pt>
                <c:pt idx="4">
                  <c:v>36.21</c:v>
                </c:pt>
              </c:numCache>
            </c:numRef>
          </c:val>
          <c:smooth val="0"/>
          <c:extLst>
            <c:ext xmlns:c16="http://schemas.microsoft.com/office/drawing/2014/chart" uri="{C3380CC4-5D6E-409C-BE32-E72D297353CC}">
              <c16:uniqueId val="{00000001-6CF6-49D3-9AB0-EA49FE2541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37.869999999999997</c:v>
                </c:pt>
                <c:pt idx="1">
                  <c:v>37.869999999999997</c:v>
                </c:pt>
                <c:pt idx="2">
                  <c:v>37.869999999999997</c:v>
                </c:pt>
                <c:pt idx="3">
                  <c:v>100</c:v>
                </c:pt>
                <c:pt idx="4">
                  <c:v>100</c:v>
                </c:pt>
              </c:numCache>
            </c:numRef>
          </c:val>
          <c:extLst>
            <c:ext xmlns:c16="http://schemas.microsoft.com/office/drawing/2014/chart" uri="{C3380CC4-5D6E-409C-BE32-E72D297353CC}">
              <c16:uniqueId val="{00000000-8AD3-440A-8840-435693D14E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4.58</c:v>
                </c:pt>
                <c:pt idx="1">
                  <c:v>4.1900000000000004</c:v>
                </c:pt>
                <c:pt idx="2">
                  <c:v>4.91</c:v>
                </c:pt>
                <c:pt idx="3">
                  <c:v>8.3699999999999992</c:v>
                </c:pt>
                <c:pt idx="4">
                  <c:v>12.77</c:v>
                </c:pt>
              </c:numCache>
            </c:numRef>
          </c:val>
          <c:smooth val="0"/>
          <c:extLst>
            <c:ext xmlns:c16="http://schemas.microsoft.com/office/drawing/2014/chart" uri="{C3380CC4-5D6E-409C-BE32-E72D297353CC}">
              <c16:uniqueId val="{00000001-8AD3-440A-8840-435693D14E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367.03</c:v>
                </c:pt>
                <c:pt idx="1">
                  <c:v>254.17</c:v>
                </c:pt>
                <c:pt idx="2">
                  <c:v>237.85</c:v>
                </c:pt>
                <c:pt idx="3">
                  <c:v>240.57</c:v>
                </c:pt>
                <c:pt idx="4" formatCode="#,##0.00;&quot;△&quot;#,##0.00">
                  <c:v>0</c:v>
                </c:pt>
              </c:numCache>
            </c:numRef>
          </c:val>
          <c:extLst>
            <c:ext xmlns:c16="http://schemas.microsoft.com/office/drawing/2014/chart" uri="{C3380CC4-5D6E-409C-BE32-E72D297353CC}">
              <c16:uniqueId val="{00000000-85BA-44B1-9E28-C546A17537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190.42</c:v>
                </c:pt>
                <c:pt idx="1">
                  <c:v>230.37</c:v>
                </c:pt>
                <c:pt idx="2">
                  <c:v>258.72000000000003</c:v>
                </c:pt>
                <c:pt idx="3">
                  <c:v>293</c:v>
                </c:pt>
                <c:pt idx="4">
                  <c:v>202.49</c:v>
                </c:pt>
              </c:numCache>
            </c:numRef>
          </c:val>
          <c:smooth val="0"/>
          <c:extLst>
            <c:ext xmlns:c16="http://schemas.microsoft.com/office/drawing/2014/chart" uri="{C3380CC4-5D6E-409C-BE32-E72D297353CC}">
              <c16:uniqueId val="{00000001-85BA-44B1-9E28-C546A17537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490.63</c:v>
                </c:pt>
                <c:pt idx="1">
                  <c:v>527.97</c:v>
                </c:pt>
                <c:pt idx="2">
                  <c:v>467.63</c:v>
                </c:pt>
                <c:pt idx="3">
                  <c:v>453.67</c:v>
                </c:pt>
                <c:pt idx="4">
                  <c:v>541.07000000000005</c:v>
                </c:pt>
              </c:numCache>
            </c:numRef>
          </c:val>
          <c:extLst>
            <c:ext xmlns:c16="http://schemas.microsoft.com/office/drawing/2014/chart" uri="{C3380CC4-5D6E-409C-BE32-E72D297353CC}">
              <c16:uniqueId val="{00000000-10B7-4854-9BA2-0F7D6872C6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292.61</c:v>
                </c:pt>
                <c:pt idx="1">
                  <c:v>274.45999999999998</c:v>
                </c:pt>
                <c:pt idx="2">
                  <c:v>245.02</c:v>
                </c:pt>
                <c:pt idx="3">
                  <c:v>645.25</c:v>
                </c:pt>
                <c:pt idx="4">
                  <c:v>222.24</c:v>
                </c:pt>
              </c:numCache>
            </c:numRef>
          </c:val>
          <c:smooth val="0"/>
          <c:extLst>
            <c:ext xmlns:c16="http://schemas.microsoft.com/office/drawing/2014/chart" uri="{C3380CC4-5D6E-409C-BE32-E72D297353CC}">
              <c16:uniqueId val="{00000001-10B7-4854-9BA2-0F7D6872C6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D-481D-BE11-67B6C112CC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1157.49</c:v>
                </c:pt>
                <c:pt idx="1">
                  <c:v>1264.3699999999999</c:v>
                </c:pt>
                <c:pt idx="2">
                  <c:v>1499.9</c:v>
                </c:pt>
                <c:pt idx="3">
                  <c:v>1117.17</c:v>
                </c:pt>
                <c:pt idx="4">
                  <c:v>622.70000000000005</c:v>
                </c:pt>
              </c:numCache>
            </c:numRef>
          </c:val>
          <c:smooth val="0"/>
          <c:extLst>
            <c:ext xmlns:c16="http://schemas.microsoft.com/office/drawing/2014/chart" uri="{C3380CC4-5D6E-409C-BE32-E72D297353CC}">
              <c16:uniqueId val="{00000001-582D-481D-BE11-67B6C112CC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103.38</c:v>
                </c:pt>
                <c:pt idx="1">
                  <c:v>103.38</c:v>
                </c:pt>
                <c:pt idx="2">
                  <c:v>92.15</c:v>
                </c:pt>
                <c:pt idx="3">
                  <c:v>86.57</c:v>
                </c:pt>
                <c:pt idx="4">
                  <c:v>91.28</c:v>
                </c:pt>
              </c:numCache>
            </c:numRef>
          </c:val>
          <c:extLst>
            <c:ext xmlns:c16="http://schemas.microsoft.com/office/drawing/2014/chart" uri="{C3380CC4-5D6E-409C-BE32-E72D297353CC}">
              <c16:uniqueId val="{00000000-A588-4099-9F0E-FC8DAE2170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31.79</c:v>
                </c:pt>
                <c:pt idx="1">
                  <c:v>34.520000000000003</c:v>
                </c:pt>
                <c:pt idx="2">
                  <c:v>32.51</c:v>
                </c:pt>
                <c:pt idx="3">
                  <c:v>37.369999999999997</c:v>
                </c:pt>
                <c:pt idx="4">
                  <c:v>58.59</c:v>
                </c:pt>
              </c:numCache>
            </c:numRef>
          </c:val>
          <c:smooth val="0"/>
          <c:extLst>
            <c:ext xmlns:c16="http://schemas.microsoft.com/office/drawing/2014/chart" uri="{C3380CC4-5D6E-409C-BE32-E72D297353CC}">
              <c16:uniqueId val="{00000001-A588-4099-9F0E-FC8DAE2170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252.61</c:v>
                </c:pt>
                <c:pt idx="1">
                  <c:v>253.57</c:v>
                </c:pt>
                <c:pt idx="2">
                  <c:v>281.42</c:v>
                </c:pt>
                <c:pt idx="3">
                  <c:v>297.12</c:v>
                </c:pt>
                <c:pt idx="4">
                  <c:v>281.56</c:v>
                </c:pt>
              </c:numCache>
            </c:numRef>
          </c:val>
          <c:extLst>
            <c:ext xmlns:c16="http://schemas.microsoft.com/office/drawing/2014/chart" uri="{C3380CC4-5D6E-409C-BE32-E72D297353CC}">
              <c16:uniqueId val="{00000000-F091-43FB-BD43-FA28D78C89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526.03</c:v>
                </c:pt>
                <c:pt idx="1">
                  <c:v>626.29999999999995</c:v>
                </c:pt>
                <c:pt idx="2">
                  <c:v>661.36</c:v>
                </c:pt>
                <c:pt idx="3">
                  <c:v>596.92999999999995</c:v>
                </c:pt>
                <c:pt idx="4">
                  <c:v>521.42999999999995</c:v>
                </c:pt>
              </c:numCache>
            </c:numRef>
          </c:val>
          <c:smooth val="0"/>
          <c:extLst>
            <c:ext xmlns:c16="http://schemas.microsoft.com/office/drawing/2014/chart" uri="{C3380CC4-5D6E-409C-BE32-E72D297353CC}">
              <c16:uniqueId val="{00000001-F091-43FB-BD43-FA28D78C89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C4</v>
      </c>
      <c r="X8" s="58"/>
      <c r="Y8" s="58"/>
      <c r="Z8" s="58"/>
      <c r="AA8" s="58"/>
      <c r="AB8" s="58"/>
      <c r="AC8" s="58"/>
      <c r="AD8" s="58" t="str">
        <f>データ!$M$6</f>
        <v>非設置</v>
      </c>
      <c r="AE8" s="58"/>
      <c r="AF8" s="58"/>
      <c r="AG8" s="58"/>
      <c r="AH8" s="58"/>
      <c r="AI8" s="58"/>
      <c r="AJ8" s="58"/>
      <c r="AK8" s="4"/>
      <c r="AL8" s="59">
        <f>データ!$R$6</f>
        <v>993205</v>
      </c>
      <c r="AM8" s="59"/>
      <c r="AN8" s="59"/>
      <c r="AO8" s="59"/>
      <c r="AP8" s="59"/>
      <c r="AQ8" s="59"/>
      <c r="AR8" s="59"/>
      <c r="AS8" s="59"/>
      <c r="AT8" s="50">
        <f>データ!$S$6</f>
        <v>1876.77</v>
      </c>
      <c r="AU8" s="51"/>
      <c r="AV8" s="51"/>
      <c r="AW8" s="51"/>
      <c r="AX8" s="51"/>
      <c r="AY8" s="51"/>
      <c r="AZ8" s="51"/>
      <c r="BA8" s="51"/>
      <c r="BB8" s="52">
        <f>データ!$T$6</f>
        <v>529.21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87.95</v>
      </c>
      <c r="J10" s="51"/>
      <c r="K10" s="51"/>
      <c r="L10" s="51"/>
      <c r="M10" s="51"/>
      <c r="N10" s="51"/>
      <c r="O10" s="62"/>
      <c r="P10" s="52">
        <f>データ!$P$6</f>
        <v>0.02</v>
      </c>
      <c r="Q10" s="52"/>
      <c r="R10" s="52"/>
      <c r="S10" s="52"/>
      <c r="T10" s="52"/>
      <c r="U10" s="52"/>
      <c r="V10" s="52"/>
      <c r="W10" s="59">
        <f>データ!$Q$6</f>
        <v>4400</v>
      </c>
      <c r="X10" s="59"/>
      <c r="Y10" s="59"/>
      <c r="Z10" s="59"/>
      <c r="AA10" s="59"/>
      <c r="AB10" s="59"/>
      <c r="AC10" s="59"/>
      <c r="AD10" s="2"/>
      <c r="AE10" s="2"/>
      <c r="AF10" s="2"/>
      <c r="AG10" s="2"/>
      <c r="AH10" s="4"/>
      <c r="AI10" s="4"/>
      <c r="AJ10" s="4"/>
      <c r="AK10" s="4"/>
      <c r="AL10" s="59">
        <f>データ!$U$6</f>
        <v>94</v>
      </c>
      <c r="AM10" s="59"/>
      <c r="AN10" s="59"/>
      <c r="AO10" s="59"/>
      <c r="AP10" s="59"/>
      <c r="AQ10" s="59"/>
      <c r="AR10" s="59"/>
      <c r="AS10" s="59"/>
      <c r="AT10" s="50">
        <f>データ!$V$6</f>
        <v>0.89</v>
      </c>
      <c r="AU10" s="51"/>
      <c r="AV10" s="51"/>
      <c r="AW10" s="51"/>
      <c r="AX10" s="51"/>
      <c r="AY10" s="51"/>
      <c r="AZ10" s="51"/>
      <c r="BA10" s="51"/>
      <c r="BB10" s="52">
        <f>データ!$W$6</f>
        <v>105.62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6nBHCAr81UZcm/0tcayxJ+Rmk1wI51/G5lBkkwNEmgeDxIZS+FDrRL54+9KwGCKjj92R0gU8ElTDyRnzOrTtfQ==" saltValue="TQnHzVaKSS1KHoSG+6KcT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370002</v>
      </c>
      <c r="D6" s="33">
        <f t="shared" si="3"/>
        <v>46</v>
      </c>
      <c r="E6" s="33">
        <f t="shared" si="3"/>
        <v>1</v>
      </c>
      <c r="F6" s="33">
        <f t="shared" si="3"/>
        <v>0</v>
      </c>
      <c r="G6" s="33">
        <f t="shared" si="3"/>
        <v>5</v>
      </c>
      <c r="H6" s="33" t="str">
        <f t="shared" si="3"/>
        <v>香川県</v>
      </c>
      <c r="I6" s="33" t="str">
        <f t="shared" si="3"/>
        <v>法適用</v>
      </c>
      <c r="J6" s="33" t="str">
        <f t="shared" si="3"/>
        <v>水道事業</v>
      </c>
      <c r="K6" s="33" t="str">
        <f t="shared" si="3"/>
        <v>簡易水道事業</v>
      </c>
      <c r="L6" s="33" t="str">
        <f t="shared" si="3"/>
        <v>C4</v>
      </c>
      <c r="M6" s="33" t="str">
        <f t="shared" si="3"/>
        <v>非設置</v>
      </c>
      <c r="N6" s="34" t="str">
        <f t="shared" si="3"/>
        <v>-</v>
      </c>
      <c r="O6" s="34">
        <f t="shared" si="3"/>
        <v>87.95</v>
      </c>
      <c r="P6" s="34">
        <f t="shared" si="3"/>
        <v>0.02</v>
      </c>
      <c r="Q6" s="34">
        <f t="shared" si="3"/>
        <v>4400</v>
      </c>
      <c r="R6" s="34">
        <f t="shared" si="3"/>
        <v>993205</v>
      </c>
      <c r="S6" s="34">
        <f t="shared" si="3"/>
        <v>1876.77</v>
      </c>
      <c r="T6" s="34">
        <f t="shared" si="3"/>
        <v>529.21</v>
      </c>
      <c r="U6" s="34">
        <f t="shared" si="3"/>
        <v>94</v>
      </c>
      <c r="V6" s="34">
        <f t="shared" si="3"/>
        <v>0.89</v>
      </c>
      <c r="W6" s="34">
        <f t="shared" si="3"/>
        <v>105.62</v>
      </c>
      <c r="X6" s="35">
        <f>IF(X7="",NA(),X7)</f>
        <v>127.96</v>
      </c>
      <c r="Y6" s="35">
        <f t="shared" ref="Y6:AG6" si="4">IF(Y7="",NA(),Y7)</f>
        <v>127.05</v>
      </c>
      <c r="Z6" s="35">
        <f t="shared" si="4"/>
        <v>113.3</v>
      </c>
      <c r="AA6" s="35">
        <f t="shared" si="4"/>
        <v>107.87</v>
      </c>
      <c r="AB6" s="35">
        <f t="shared" si="4"/>
        <v>113.64</v>
      </c>
      <c r="AC6" s="35">
        <f t="shared" si="4"/>
        <v>97.78</v>
      </c>
      <c r="AD6" s="35">
        <f t="shared" si="4"/>
        <v>102.93</v>
      </c>
      <c r="AE6" s="35">
        <f t="shared" si="4"/>
        <v>93.17</v>
      </c>
      <c r="AF6" s="35">
        <f t="shared" si="4"/>
        <v>99.38</v>
      </c>
      <c r="AG6" s="35">
        <f t="shared" si="4"/>
        <v>92</v>
      </c>
      <c r="AH6" s="34" t="str">
        <f>IF(AH7="","",IF(AH7="-","【-】","【"&amp;SUBSTITUTE(TEXT(AH7,"#,##0.00"),"-","△")&amp;"】"))</f>
        <v>【107.39】</v>
      </c>
      <c r="AI6" s="35">
        <f>IF(AI7="",NA(),AI7)</f>
        <v>367.03</v>
      </c>
      <c r="AJ6" s="35">
        <f t="shared" ref="AJ6:AR6" si="5">IF(AJ7="",NA(),AJ7)</f>
        <v>254.17</v>
      </c>
      <c r="AK6" s="35">
        <f t="shared" si="5"/>
        <v>237.85</v>
      </c>
      <c r="AL6" s="35">
        <f t="shared" si="5"/>
        <v>240.57</v>
      </c>
      <c r="AM6" s="34">
        <f t="shared" si="5"/>
        <v>0</v>
      </c>
      <c r="AN6" s="35">
        <f t="shared" si="5"/>
        <v>190.42</v>
      </c>
      <c r="AO6" s="35">
        <f t="shared" si="5"/>
        <v>230.37</v>
      </c>
      <c r="AP6" s="35">
        <f t="shared" si="5"/>
        <v>258.72000000000003</v>
      </c>
      <c r="AQ6" s="35">
        <f t="shared" si="5"/>
        <v>293</v>
      </c>
      <c r="AR6" s="35">
        <f t="shared" si="5"/>
        <v>202.49</v>
      </c>
      <c r="AS6" s="34" t="str">
        <f>IF(AS7="","",IF(AS7="-","【-】","【"&amp;SUBSTITUTE(TEXT(AS7,"#,##0.00"),"-","△")&amp;"】"))</f>
        <v>【10.81】</v>
      </c>
      <c r="AT6" s="35">
        <f>IF(AT7="",NA(),AT7)</f>
        <v>490.63</v>
      </c>
      <c r="AU6" s="35">
        <f t="shared" ref="AU6:BC6" si="6">IF(AU7="",NA(),AU7)</f>
        <v>527.97</v>
      </c>
      <c r="AV6" s="35">
        <f t="shared" si="6"/>
        <v>467.63</v>
      </c>
      <c r="AW6" s="35">
        <f t="shared" si="6"/>
        <v>453.67</v>
      </c>
      <c r="AX6" s="35">
        <f t="shared" si="6"/>
        <v>541.07000000000005</v>
      </c>
      <c r="AY6" s="35">
        <f t="shared" si="6"/>
        <v>292.61</v>
      </c>
      <c r="AZ6" s="35">
        <f t="shared" si="6"/>
        <v>274.45999999999998</v>
      </c>
      <c r="BA6" s="35">
        <f t="shared" si="6"/>
        <v>245.02</v>
      </c>
      <c r="BB6" s="35">
        <f t="shared" si="6"/>
        <v>645.25</v>
      </c>
      <c r="BC6" s="35">
        <f t="shared" si="6"/>
        <v>222.24</v>
      </c>
      <c r="BD6" s="34" t="str">
        <f>IF(BD7="","",IF(BD7="-","【-】","【"&amp;SUBSTITUTE(TEXT(BD7,"#,##0.00"),"-","△")&amp;"】"))</f>
        <v>【302.73】</v>
      </c>
      <c r="BE6" s="34">
        <f>IF(BE7="",NA(),BE7)</f>
        <v>0</v>
      </c>
      <c r="BF6" s="34">
        <f t="shared" ref="BF6:BN6" si="7">IF(BF7="",NA(),BF7)</f>
        <v>0</v>
      </c>
      <c r="BG6" s="34">
        <f t="shared" si="7"/>
        <v>0</v>
      </c>
      <c r="BH6" s="34">
        <f t="shared" si="7"/>
        <v>0</v>
      </c>
      <c r="BI6" s="34">
        <f t="shared" si="7"/>
        <v>0</v>
      </c>
      <c r="BJ6" s="35">
        <f t="shared" si="7"/>
        <v>1157.49</v>
      </c>
      <c r="BK6" s="35">
        <f t="shared" si="7"/>
        <v>1264.3699999999999</v>
      </c>
      <c r="BL6" s="35">
        <f t="shared" si="7"/>
        <v>1499.9</v>
      </c>
      <c r="BM6" s="35">
        <f t="shared" si="7"/>
        <v>1117.17</v>
      </c>
      <c r="BN6" s="35">
        <f t="shared" si="7"/>
        <v>622.70000000000005</v>
      </c>
      <c r="BO6" s="34" t="str">
        <f>IF(BO7="","",IF(BO7="-","【-】","【"&amp;SUBSTITUTE(TEXT(BO7,"#,##0.00"),"-","△")&amp;"】"))</f>
        <v>【910.55】</v>
      </c>
      <c r="BP6" s="35">
        <f>IF(BP7="",NA(),BP7)</f>
        <v>103.38</v>
      </c>
      <c r="BQ6" s="35">
        <f t="shared" ref="BQ6:BY6" si="8">IF(BQ7="",NA(),BQ7)</f>
        <v>103.38</v>
      </c>
      <c r="BR6" s="35">
        <f t="shared" si="8"/>
        <v>92.15</v>
      </c>
      <c r="BS6" s="35">
        <f t="shared" si="8"/>
        <v>86.57</v>
      </c>
      <c r="BT6" s="35">
        <f t="shared" si="8"/>
        <v>91.28</v>
      </c>
      <c r="BU6" s="35">
        <f t="shared" si="8"/>
        <v>31.79</v>
      </c>
      <c r="BV6" s="35">
        <f t="shared" si="8"/>
        <v>34.520000000000003</v>
      </c>
      <c r="BW6" s="35">
        <f t="shared" si="8"/>
        <v>32.51</v>
      </c>
      <c r="BX6" s="35">
        <f t="shared" si="8"/>
        <v>37.369999999999997</v>
      </c>
      <c r="BY6" s="35">
        <f t="shared" si="8"/>
        <v>58.59</v>
      </c>
      <c r="BZ6" s="34" t="str">
        <f>IF(BZ7="","",IF(BZ7="-","【-】","【"&amp;SUBSTITUTE(TEXT(BZ7,"#,##0.00"),"-","△")&amp;"】"))</f>
        <v>【76.18】</v>
      </c>
      <c r="CA6" s="35">
        <f>IF(CA7="",NA(),CA7)</f>
        <v>252.61</v>
      </c>
      <c r="CB6" s="35">
        <f t="shared" ref="CB6:CJ6" si="9">IF(CB7="",NA(),CB7)</f>
        <v>253.57</v>
      </c>
      <c r="CC6" s="35">
        <f t="shared" si="9"/>
        <v>281.42</v>
      </c>
      <c r="CD6" s="35">
        <f t="shared" si="9"/>
        <v>297.12</v>
      </c>
      <c r="CE6" s="35">
        <f t="shared" si="9"/>
        <v>281.56</v>
      </c>
      <c r="CF6" s="35">
        <f t="shared" si="9"/>
        <v>526.03</v>
      </c>
      <c r="CG6" s="35">
        <f t="shared" si="9"/>
        <v>626.29999999999995</v>
      </c>
      <c r="CH6" s="35">
        <f t="shared" si="9"/>
        <v>661.36</v>
      </c>
      <c r="CI6" s="35">
        <f t="shared" si="9"/>
        <v>596.92999999999995</v>
      </c>
      <c r="CJ6" s="35">
        <f t="shared" si="9"/>
        <v>521.42999999999995</v>
      </c>
      <c r="CK6" s="34" t="str">
        <f>IF(CK7="","",IF(CK7="-","【-】","【"&amp;SUBSTITUTE(TEXT(CK7,"#,##0.00"),"-","△")&amp;"】"))</f>
        <v>【251.51】</v>
      </c>
      <c r="CL6" s="35">
        <f>IF(CL7="",NA(),CL7)</f>
        <v>28.83</v>
      </c>
      <c r="CM6" s="35">
        <f t="shared" ref="CM6:CU6" si="10">IF(CM7="",NA(),CM7)</f>
        <v>28.64</v>
      </c>
      <c r="CN6" s="35">
        <f t="shared" si="10"/>
        <v>32.81</v>
      </c>
      <c r="CO6" s="35">
        <f t="shared" si="10"/>
        <v>33.92</v>
      </c>
      <c r="CP6" s="35">
        <f t="shared" si="10"/>
        <v>32.89</v>
      </c>
      <c r="CQ6" s="35">
        <f t="shared" si="10"/>
        <v>56.75</v>
      </c>
      <c r="CR6" s="35">
        <f t="shared" si="10"/>
        <v>47.92</v>
      </c>
      <c r="CS6" s="35">
        <f t="shared" si="10"/>
        <v>49.29</v>
      </c>
      <c r="CT6" s="35">
        <f t="shared" si="10"/>
        <v>44.35</v>
      </c>
      <c r="CU6" s="35">
        <f t="shared" si="10"/>
        <v>36.07</v>
      </c>
      <c r="CV6" s="34" t="str">
        <f>IF(CV7="","",IF(CV7="-","【-】","【"&amp;SUBSTITUTE(TEXT(CV7,"#,##0.00"),"-","△")&amp;"】"))</f>
        <v>【50.84】</v>
      </c>
      <c r="CW6" s="35">
        <f>IF(CW7="",NA(),CW7)</f>
        <v>91.98</v>
      </c>
      <c r="CX6" s="35">
        <f t="shared" ref="CX6:DF6" si="11">IF(CX7="",NA(),CX7)</f>
        <v>92.87</v>
      </c>
      <c r="CY6" s="35">
        <f t="shared" si="11"/>
        <v>82.09</v>
      </c>
      <c r="CZ6" s="35">
        <f t="shared" si="11"/>
        <v>76.430000000000007</v>
      </c>
      <c r="DA6" s="35">
        <f t="shared" si="11"/>
        <v>79.040000000000006</v>
      </c>
      <c r="DB6" s="35">
        <f t="shared" si="11"/>
        <v>77.34</v>
      </c>
      <c r="DC6" s="35">
        <f t="shared" si="11"/>
        <v>73.08</v>
      </c>
      <c r="DD6" s="35">
        <f t="shared" si="11"/>
        <v>69.94</v>
      </c>
      <c r="DE6" s="35">
        <f t="shared" si="11"/>
        <v>77.3</v>
      </c>
      <c r="DF6" s="35">
        <f t="shared" si="11"/>
        <v>68.930000000000007</v>
      </c>
      <c r="DG6" s="34" t="str">
        <f>IF(DG7="","",IF(DG7="-","【-】","【"&amp;SUBSTITUTE(TEXT(DG7,"#,##0.00"),"-","△")&amp;"】"))</f>
        <v>【79.03】</v>
      </c>
      <c r="DH6" s="35">
        <f>IF(DH7="",NA(),DH7)</f>
        <v>53.79</v>
      </c>
      <c r="DI6" s="35">
        <f t="shared" ref="DI6:DQ6" si="12">IF(DI7="",NA(),DI7)</f>
        <v>64.47</v>
      </c>
      <c r="DJ6" s="35">
        <f t="shared" si="12"/>
        <v>55.32</v>
      </c>
      <c r="DK6" s="35">
        <f t="shared" si="12"/>
        <v>57.4</v>
      </c>
      <c r="DL6" s="35">
        <f t="shared" si="12"/>
        <v>49.78</v>
      </c>
      <c r="DM6" s="35">
        <f t="shared" si="12"/>
        <v>14.94</v>
      </c>
      <c r="DN6" s="35">
        <f t="shared" si="12"/>
        <v>36.93</v>
      </c>
      <c r="DO6" s="35">
        <f t="shared" si="12"/>
        <v>37.770000000000003</v>
      </c>
      <c r="DP6" s="35">
        <f t="shared" si="12"/>
        <v>44.9</v>
      </c>
      <c r="DQ6" s="35">
        <f t="shared" si="12"/>
        <v>36.21</v>
      </c>
      <c r="DR6" s="34" t="str">
        <f>IF(DR7="","",IF(DR7="-","【-】","【"&amp;SUBSTITUTE(TEXT(DR7,"#,##0.00"),"-","△")&amp;"】"))</f>
        <v>【39.90】</v>
      </c>
      <c r="DS6" s="35">
        <f>IF(DS7="",NA(),DS7)</f>
        <v>37.869999999999997</v>
      </c>
      <c r="DT6" s="35">
        <f t="shared" ref="DT6:EB6" si="13">IF(DT7="",NA(),DT7)</f>
        <v>37.869999999999997</v>
      </c>
      <c r="DU6" s="35">
        <f t="shared" si="13"/>
        <v>37.869999999999997</v>
      </c>
      <c r="DV6" s="35">
        <f t="shared" si="13"/>
        <v>100</v>
      </c>
      <c r="DW6" s="35">
        <f t="shared" si="13"/>
        <v>100</v>
      </c>
      <c r="DX6" s="35">
        <f t="shared" si="13"/>
        <v>4.58</v>
      </c>
      <c r="DY6" s="35">
        <f t="shared" si="13"/>
        <v>4.1900000000000004</v>
      </c>
      <c r="DZ6" s="35">
        <f t="shared" si="13"/>
        <v>4.91</v>
      </c>
      <c r="EA6" s="35">
        <f t="shared" si="13"/>
        <v>8.3699999999999992</v>
      </c>
      <c r="EB6" s="35">
        <f t="shared" si="13"/>
        <v>12.77</v>
      </c>
      <c r="EC6" s="34" t="str">
        <f>IF(EC7="","",IF(EC7="-","【-】","【"&amp;SUBSTITUTE(TEXT(EC7,"#,##0.00"),"-","△")&amp;"】"))</f>
        <v>【11.55】</v>
      </c>
      <c r="ED6" s="34">
        <f>IF(ED7="",NA(),ED7)</f>
        <v>0</v>
      </c>
      <c r="EE6" s="34">
        <f t="shared" ref="EE6:EM6" si="14">IF(EE7="",NA(),EE7)</f>
        <v>0</v>
      </c>
      <c r="EF6" s="34">
        <f t="shared" si="14"/>
        <v>0</v>
      </c>
      <c r="EG6" s="34">
        <f t="shared" si="14"/>
        <v>0</v>
      </c>
      <c r="EH6" s="34">
        <f t="shared" si="14"/>
        <v>0</v>
      </c>
      <c r="EI6" s="35">
        <f t="shared" si="14"/>
        <v>1.62</v>
      </c>
      <c r="EJ6" s="35">
        <f t="shared" si="14"/>
        <v>1.27</v>
      </c>
      <c r="EK6" s="35">
        <f t="shared" si="14"/>
        <v>2.2200000000000002</v>
      </c>
      <c r="EL6" s="35">
        <f t="shared" si="14"/>
        <v>1.77</v>
      </c>
      <c r="EM6" s="35">
        <f t="shared" si="14"/>
        <v>1.72</v>
      </c>
      <c r="EN6" s="34" t="str">
        <f>IF(EN7="","",IF(EN7="-","【-】","【"&amp;SUBSTITUTE(TEXT(EN7,"#,##0.00"),"-","△")&amp;"】"))</f>
        <v>【0.31】</v>
      </c>
    </row>
    <row r="7" spans="1:144" s="36" customFormat="1" x14ac:dyDescent="0.15">
      <c r="A7" s="28"/>
      <c r="B7" s="37">
        <v>2017</v>
      </c>
      <c r="C7" s="37">
        <v>370002</v>
      </c>
      <c r="D7" s="37">
        <v>46</v>
      </c>
      <c r="E7" s="37">
        <v>1</v>
      </c>
      <c r="F7" s="37">
        <v>0</v>
      </c>
      <c r="G7" s="37">
        <v>5</v>
      </c>
      <c r="H7" s="37" t="s">
        <v>105</v>
      </c>
      <c r="I7" s="37" t="s">
        <v>106</v>
      </c>
      <c r="J7" s="37" t="s">
        <v>107</v>
      </c>
      <c r="K7" s="37" t="s">
        <v>108</v>
      </c>
      <c r="L7" s="37" t="s">
        <v>109</v>
      </c>
      <c r="M7" s="37" t="s">
        <v>110</v>
      </c>
      <c r="N7" s="38" t="s">
        <v>111</v>
      </c>
      <c r="O7" s="38">
        <v>87.95</v>
      </c>
      <c r="P7" s="38">
        <v>0.02</v>
      </c>
      <c r="Q7" s="38">
        <v>4400</v>
      </c>
      <c r="R7" s="38">
        <v>993205</v>
      </c>
      <c r="S7" s="38">
        <v>1876.77</v>
      </c>
      <c r="T7" s="38">
        <v>529.21</v>
      </c>
      <c r="U7" s="38">
        <v>94</v>
      </c>
      <c r="V7" s="38">
        <v>0.89</v>
      </c>
      <c r="W7" s="38">
        <v>105.62</v>
      </c>
      <c r="X7" s="38">
        <v>127.96</v>
      </c>
      <c r="Y7" s="38">
        <v>127.05</v>
      </c>
      <c r="Z7" s="38">
        <v>113.3</v>
      </c>
      <c r="AA7" s="38">
        <v>107.87</v>
      </c>
      <c r="AB7" s="38">
        <v>113.64</v>
      </c>
      <c r="AC7" s="38">
        <v>97.78</v>
      </c>
      <c r="AD7" s="38">
        <v>102.93</v>
      </c>
      <c r="AE7" s="38">
        <v>93.17</v>
      </c>
      <c r="AF7" s="38">
        <v>99.38</v>
      </c>
      <c r="AG7" s="38">
        <v>92</v>
      </c>
      <c r="AH7" s="38">
        <v>107.39</v>
      </c>
      <c r="AI7" s="38">
        <v>367.03</v>
      </c>
      <c r="AJ7" s="38">
        <v>254.17</v>
      </c>
      <c r="AK7" s="38">
        <v>237.85</v>
      </c>
      <c r="AL7" s="38">
        <v>240.57</v>
      </c>
      <c r="AM7" s="38">
        <v>0</v>
      </c>
      <c r="AN7" s="38">
        <v>190.42</v>
      </c>
      <c r="AO7" s="38">
        <v>230.37</v>
      </c>
      <c r="AP7" s="38">
        <v>258.72000000000003</v>
      </c>
      <c r="AQ7" s="38">
        <v>293</v>
      </c>
      <c r="AR7" s="38">
        <v>202.49</v>
      </c>
      <c r="AS7" s="38">
        <v>10.81</v>
      </c>
      <c r="AT7" s="38">
        <v>490.63</v>
      </c>
      <c r="AU7" s="38">
        <v>527.97</v>
      </c>
      <c r="AV7" s="38">
        <v>467.63</v>
      </c>
      <c r="AW7" s="38">
        <v>453.67</v>
      </c>
      <c r="AX7" s="38">
        <v>541.07000000000005</v>
      </c>
      <c r="AY7" s="38">
        <v>292.61</v>
      </c>
      <c r="AZ7" s="38">
        <v>274.45999999999998</v>
      </c>
      <c r="BA7" s="38">
        <v>245.02</v>
      </c>
      <c r="BB7" s="38">
        <v>645.25</v>
      </c>
      <c r="BC7" s="38">
        <v>222.24</v>
      </c>
      <c r="BD7" s="38">
        <v>302.73</v>
      </c>
      <c r="BE7" s="38">
        <v>0</v>
      </c>
      <c r="BF7" s="38">
        <v>0</v>
      </c>
      <c r="BG7" s="38">
        <v>0</v>
      </c>
      <c r="BH7" s="38">
        <v>0</v>
      </c>
      <c r="BI7" s="38">
        <v>0</v>
      </c>
      <c r="BJ7" s="38">
        <v>1157.49</v>
      </c>
      <c r="BK7" s="38">
        <v>1264.3699999999999</v>
      </c>
      <c r="BL7" s="38">
        <v>1499.9</v>
      </c>
      <c r="BM7" s="38">
        <v>1117.17</v>
      </c>
      <c r="BN7" s="38">
        <v>622.70000000000005</v>
      </c>
      <c r="BO7" s="38">
        <v>910.55</v>
      </c>
      <c r="BP7" s="38">
        <v>103.38</v>
      </c>
      <c r="BQ7" s="38">
        <v>103.38</v>
      </c>
      <c r="BR7" s="38">
        <v>92.15</v>
      </c>
      <c r="BS7" s="38">
        <v>86.57</v>
      </c>
      <c r="BT7" s="38">
        <v>91.28</v>
      </c>
      <c r="BU7" s="38">
        <v>31.79</v>
      </c>
      <c r="BV7" s="38">
        <v>34.520000000000003</v>
      </c>
      <c r="BW7" s="38">
        <v>32.51</v>
      </c>
      <c r="BX7" s="38">
        <v>37.369999999999997</v>
      </c>
      <c r="BY7" s="38">
        <v>58.59</v>
      </c>
      <c r="BZ7" s="38">
        <v>76.180000000000007</v>
      </c>
      <c r="CA7" s="38">
        <v>252.61</v>
      </c>
      <c r="CB7" s="38">
        <v>253.57</v>
      </c>
      <c r="CC7" s="38">
        <v>281.42</v>
      </c>
      <c r="CD7" s="38">
        <v>297.12</v>
      </c>
      <c r="CE7" s="38">
        <v>281.56</v>
      </c>
      <c r="CF7" s="38">
        <v>526.03</v>
      </c>
      <c r="CG7" s="38">
        <v>626.29999999999995</v>
      </c>
      <c r="CH7" s="38">
        <v>661.36</v>
      </c>
      <c r="CI7" s="38">
        <v>596.92999999999995</v>
      </c>
      <c r="CJ7" s="38">
        <v>521.42999999999995</v>
      </c>
      <c r="CK7" s="38">
        <v>251.51</v>
      </c>
      <c r="CL7" s="38">
        <v>28.83</v>
      </c>
      <c r="CM7" s="38">
        <v>28.64</v>
      </c>
      <c r="CN7" s="38">
        <v>32.81</v>
      </c>
      <c r="CO7" s="38">
        <v>33.92</v>
      </c>
      <c r="CP7" s="38">
        <v>32.89</v>
      </c>
      <c r="CQ7" s="38">
        <v>56.75</v>
      </c>
      <c r="CR7" s="38">
        <v>47.92</v>
      </c>
      <c r="CS7" s="38">
        <v>49.29</v>
      </c>
      <c r="CT7" s="38">
        <v>44.35</v>
      </c>
      <c r="CU7" s="38">
        <v>36.07</v>
      </c>
      <c r="CV7" s="38">
        <v>50.84</v>
      </c>
      <c r="CW7" s="38">
        <v>91.98</v>
      </c>
      <c r="CX7" s="38">
        <v>92.87</v>
      </c>
      <c r="CY7" s="38">
        <v>82.09</v>
      </c>
      <c r="CZ7" s="38">
        <v>76.430000000000007</v>
      </c>
      <c r="DA7" s="38">
        <v>79.040000000000006</v>
      </c>
      <c r="DB7" s="38">
        <v>77.34</v>
      </c>
      <c r="DC7" s="38">
        <v>73.08</v>
      </c>
      <c r="DD7" s="38">
        <v>69.94</v>
      </c>
      <c r="DE7" s="38">
        <v>77.3</v>
      </c>
      <c r="DF7" s="38">
        <v>68.930000000000007</v>
      </c>
      <c r="DG7" s="38">
        <v>79.03</v>
      </c>
      <c r="DH7" s="38">
        <v>53.79</v>
      </c>
      <c r="DI7" s="38">
        <v>64.47</v>
      </c>
      <c r="DJ7" s="38">
        <v>55.32</v>
      </c>
      <c r="DK7" s="38">
        <v>57.4</v>
      </c>
      <c r="DL7" s="38">
        <v>49.78</v>
      </c>
      <c r="DM7" s="38">
        <v>14.94</v>
      </c>
      <c r="DN7" s="38">
        <v>36.93</v>
      </c>
      <c r="DO7" s="38">
        <v>37.770000000000003</v>
      </c>
      <c r="DP7" s="38">
        <v>44.9</v>
      </c>
      <c r="DQ7" s="38">
        <v>36.21</v>
      </c>
      <c r="DR7" s="38">
        <v>39.9</v>
      </c>
      <c r="DS7" s="38">
        <v>37.869999999999997</v>
      </c>
      <c r="DT7" s="38">
        <v>37.869999999999997</v>
      </c>
      <c r="DU7" s="38">
        <v>37.869999999999997</v>
      </c>
      <c r="DV7" s="38">
        <v>100</v>
      </c>
      <c r="DW7" s="38">
        <v>100</v>
      </c>
      <c r="DX7" s="38">
        <v>4.58</v>
      </c>
      <c r="DY7" s="38">
        <v>4.1900000000000004</v>
      </c>
      <c r="DZ7" s="38">
        <v>4.91</v>
      </c>
      <c r="EA7" s="38">
        <v>8.3699999999999992</v>
      </c>
      <c r="EB7" s="38">
        <v>12.77</v>
      </c>
      <c r="EC7" s="38">
        <v>11.55</v>
      </c>
      <c r="ED7" s="38">
        <v>0</v>
      </c>
      <c r="EE7" s="38">
        <v>0</v>
      </c>
      <c r="EF7" s="38">
        <v>0</v>
      </c>
      <c r="EG7" s="38">
        <v>0</v>
      </c>
      <c r="EH7" s="38">
        <v>0</v>
      </c>
      <c r="EI7" s="38">
        <v>1.62</v>
      </c>
      <c r="EJ7" s="38">
        <v>1.27</v>
      </c>
      <c r="EK7" s="38">
        <v>2.2200000000000002</v>
      </c>
      <c r="EL7" s="38">
        <v>1.77</v>
      </c>
      <c r="EM7" s="38">
        <v>1.72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KGA60963</cp:lastModifiedBy>
  <cp:lastPrinted>2019-01-21T07:34:40Z</cp:lastPrinted>
  <dcterms:created xsi:type="dcterms:W3CDTF">2018-12-03T08:36:57Z</dcterms:created>
  <dcterms:modified xsi:type="dcterms:W3CDTF">2019-01-21T07:56:52Z</dcterms:modified>
  <cp:category/>
</cp:coreProperties>
</file>