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2副業のフォルダ\地方公営企業担当\Ｈ３０\03_経営比較分析表\○_05_公営企業に係る経営比較分析表（平成29年度決算）の分析等\04_部局回答（病院○、下水○、駐車場○、水道○）\下水回答\"/>
    </mc:Choice>
  </mc:AlternateContent>
  <workbookProtection workbookAlgorithmName="SHA-512" workbookHashValue="DB8MbWA7KxwYevY0U355Jn10Yws8vULgiLRMtiCaBYZQl5YlVPxX/zSYYriItxThKGK67dkCOzggI61M5xBrwg==" workbookSaltValue="6z7mJaAKtMK6qugPfZrzKw==" workbookSpinCount="100000" lockStructure="1"/>
  <bookViews>
    <workbookView xWindow="93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<sst xmlns="http://schemas.openxmlformats.org/spreadsheetml/2006/main" count="240" uniqueCount="126">
  <si>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</si>
  <si>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</si>
  <si>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</si>
  <si>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</si>
  <si>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</si>
  <si>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</si>
  <si>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</si>
  <si>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</si>
  <si>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</si>
  <si>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</si>
  <si>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</si>
  <si>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</si>
  <si>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</si>
  <si>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</si>
  <si>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</si>
  <si>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</si>
  <si>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</si>
  <si>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</si>
  <si>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</si>
  <si>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</si>
  <si>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</si>
  <si>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</si>
  <si>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</si>
  <si>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</si>
  <si>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</si>
  <si>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</si>
  <si>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</si>
  <si>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</si>
  <si>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</si>
  <si>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</si>
  <si>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</si>
  <si>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</si>
  <si>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</si>
  <si>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</si>
  <si>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</si>
  <si>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</si>
  <si>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</si>
  <si>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</si>
  <si>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</si>
  <si>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</si>
  <si>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</si>
  <si>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</si>
  <si>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</si>
  <si>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</si>
  <si>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</si>
  <si>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</si>
  <si>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</si>
  <si>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</si>
  <si>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</si>
  <si>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</si>
  <si>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</si>
  <si>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</si>
  <si>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</si>
  <si>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</si>
  <si>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</si>
  <si>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</si>
  <si>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</si>
  <si>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</si>
  <si>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</si>
  <si>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</si>
  <si>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</si>
  <si>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</si>
  <si>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</si>
  <si>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</si>
  <si>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</si>
  <si>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</si>
  <si>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</si>
  <si>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</si>
  <si>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</si>
  <si>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</si>
  <si>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</si>
  <si>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</si>
  <si>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</si>
  <si>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</si>
  <si>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</si>
  <si>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</si>
  <si>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</si>
  <si>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</si>
  <si>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</si>
  <si>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</si>
  <si>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</si>
  <si>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</si>
  <si>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</si>
  <si>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</si>
  <si>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</si>
  <si>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</si>
  <si>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</si>
  <si>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</si>
  <si>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</si>
  <si>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</si>
  <si>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</si>
  <si>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</si>
  <si>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</si>
  <si>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</si>
  <si>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</si>
  <si>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</si>
  <si>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</si>
  <si>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</si>
  <si>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</si>
  <si>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</si>
  <si>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</si>
  <si>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</si>
  <si>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</si>
  <si>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</si>
  <si>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</si>
  <si>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</si>
  <si>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</si>
  <si>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</si>
  <si>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</si>
  <si>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</si>
  <si>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</si>
  <si>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</si>
  <si>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</si>
  <si>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</si>
  <si>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</si>
  <si>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</si>
  <si>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</si>
  <si>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</si>
  <si>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</si>
  <si>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</si>
  <si>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</si>
  <si>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</si>
  <si>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</si>
  <si>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施設の維持管理費は流域関連市町からの負担金で賄っていますが、地方債償還金については一部を市町負担金で賄い、不足する分は一般会計からの繰入金を充てています。
　平成29年度の比率の上昇は、平成28年度に香東川流域下水道の高松市への移管に伴い地方債の繰上償還が終了し償還金が減少したことによるものです。
②累積欠損金比率、③流動比率
　公営企業会計を適用していないため該当数値はありません。
④企業債残高対事業規模比率
　平成28年度の香東川流域下水道の高松市への移管に伴う地方債償還金の減少後はほぼ同水準で推移しています。
⑤経費回収率
　流域下水道であるため、使用料を徴収していないことから数値はゼロになっています。
⑥汚水処理原価
　平成29年度は香東川流域下水道の高松市への移管に伴う繰上償還の影響により上昇していた28年度より低下しています。
⑦施設利用率
　毎年類似団体の平均値を上回って比較的効率よく施設が稼働し、稼働率は毎年上昇しています。
⑧水洗化率
　流域下水道であるため、接続している市町の公共下水道の数値が反映されており、類似団体の平均値と比べてやや低い状況にあります。
　　</t>
    <rPh sb="1" eb="4">
      <t>シュウエキテキ</t>
    </rPh>
    <rPh sb="4" eb="6">
      <t>シュウシ</t>
    </rPh>
    <rPh sb="6" eb="8">
      <t>ヒリツ</t>
    </rPh>
    <rPh sb="10" eb="12">
      <t>シセツ</t>
    </rPh>
    <rPh sb="13" eb="15">
      <t>イジ</t>
    </rPh>
    <rPh sb="15" eb="18">
      <t>カンリヒ</t>
    </rPh>
    <rPh sb="19" eb="21">
      <t>リュウイキ</t>
    </rPh>
    <rPh sb="21" eb="23">
      <t>カンレン</t>
    </rPh>
    <rPh sb="23" eb="25">
      <t>シチョウ</t>
    </rPh>
    <rPh sb="28" eb="31">
      <t>フタンキン</t>
    </rPh>
    <rPh sb="32" eb="33">
      <t>マカナ</t>
    </rPh>
    <rPh sb="40" eb="43">
      <t>チホウサイ</t>
    </rPh>
    <rPh sb="43" eb="45">
      <t>ショウカン</t>
    </rPh>
    <rPh sb="45" eb="46">
      <t>キン</t>
    </rPh>
    <rPh sb="51" eb="53">
      <t>イチブ</t>
    </rPh>
    <rPh sb="54" eb="56">
      <t>シチョウ</t>
    </rPh>
    <rPh sb="56" eb="59">
      <t>フタンキン</t>
    </rPh>
    <rPh sb="60" eb="61">
      <t>マカナ</t>
    </rPh>
    <rPh sb="63" eb="65">
      <t>フソク</t>
    </rPh>
    <rPh sb="67" eb="68">
      <t>ブン</t>
    </rPh>
    <rPh sb="69" eb="71">
      <t>イッパン</t>
    </rPh>
    <rPh sb="71" eb="73">
      <t>カイケイ</t>
    </rPh>
    <rPh sb="76" eb="78">
      <t>クリイレ</t>
    </rPh>
    <rPh sb="78" eb="79">
      <t>キン</t>
    </rPh>
    <rPh sb="80" eb="81">
      <t>ア</t>
    </rPh>
    <rPh sb="89" eb="91">
      <t>ヘイセイ</t>
    </rPh>
    <rPh sb="93" eb="94">
      <t>ネン</t>
    </rPh>
    <rPh sb="94" eb="95">
      <t>ド</t>
    </rPh>
    <rPh sb="96" eb="98">
      <t>ヒリツ</t>
    </rPh>
    <rPh sb="99" eb="101">
      <t>ジョウショウ</t>
    </rPh>
    <rPh sb="103" eb="105">
      <t>ヘイセイ</t>
    </rPh>
    <rPh sb="107" eb="109">
      <t>ネンド</t>
    </rPh>
    <rPh sb="110" eb="112">
      <t>コウトウ</t>
    </rPh>
    <rPh sb="112" eb="113">
      <t>ガワ</t>
    </rPh>
    <rPh sb="113" eb="118">
      <t>リュウイキゲスイドウ</t>
    </rPh>
    <rPh sb="119" eb="122">
      <t>タカマツシ</t>
    </rPh>
    <rPh sb="124" eb="126">
      <t>イカン</t>
    </rPh>
    <rPh sb="127" eb="128">
      <t>トモナ</t>
    </rPh>
    <rPh sb="129" eb="132">
      <t>チホウサイ</t>
    </rPh>
    <rPh sb="133" eb="135">
      <t>クリアゲ</t>
    </rPh>
    <rPh sb="135" eb="137">
      <t>ショウカン</t>
    </rPh>
    <rPh sb="138" eb="140">
      <t>シュウリョウ</t>
    </rPh>
    <rPh sb="141" eb="143">
      <t>ショウカン</t>
    </rPh>
    <rPh sb="143" eb="144">
      <t>キン</t>
    </rPh>
    <rPh sb="145" eb="147">
      <t>ゲンショウ</t>
    </rPh>
    <rPh sb="161" eb="163">
      <t>ルイセキ</t>
    </rPh>
    <rPh sb="163" eb="166">
      <t>ケッソンキン</t>
    </rPh>
    <rPh sb="166" eb="168">
      <t>ヒリツ</t>
    </rPh>
    <rPh sb="170" eb="172">
      <t>リュウドウ</t>
    </rPh>
    <rPh sb="172" eb="174">
      <t>ヒリツ</t>
    </rPh>
    <rPh sb="176" eb="178">
      <t>コウエイ</t>
    </rPh>
    <rPh sb="178" eb="180">
      <t>キギョウ</t>
    </rPh>
    <rPh sb="180" eb="182">
      <t>カイケイ</t>
    </rPh>
    <rPh sb="183" eb="185">
      <t>テキヨウ</t>
    </rPh>
    <rPh sb="192" eb="194">
      <t>ガイトウ</t>
    </rPh>
    <rPh sb="194" eb="196">
      <t>スウチ</t>
    </rPh>
    <rPh sb="205" eb="207">
      <t>キギョウ</t>
    </rPh>
    <rPh sb="207" eb="208">
      <t>サイ</t>
    </rPh>
    <rPh sb="208" eb="210">
      <t>ザンダカ</t>
    </rPh>
    <rPh sb="210" eb="211">
      <t>タイ</t>
    </rPh>
    <rPh sb="211" eb="213">
      <t>ジギョウ</t>
    </rPh>
    <rPh sb="213" eb="215">
      <t>キボ</t>
    </rPh>
    <rPh sb="215" eb="217">
      <t>ヒリツ</t>
    </rPh>
    <rPh sb="219" eb="221">
      <t>ヘイセイ</t>
    </rPh>
    <rPh sb="223" eb="225">
      <t>ネンド</t>
    </rPh>
    <rPh sb="226" eb="228">
      <t>コウトウ</t>
    </rPh>
    <rPh sb="228" eb="229">
      <t>ガワ</t>
    </rPh>
    <rPh sb="229" eb="231">
      <t>リュウイキ</t>
    </rPh>
    <rPh sb="231" eb="234">
      <t>ゲスイドウ</t>
    </rPh>
    <rPh sb="235" eb="238">
      <t>タカマツシ</t>
    </rPh>
    <rPh sb="240" eb="242">
      <t>イカン</t>
    </rPh>
    <rPh sb="243" eb="244">
      <t>トモナ</t>
    </rPh>
    <rPh sb="245" eb="251">
      <t>チホウサイショウカンキン</t>
    </rPh>
    <rPh sb="252" eb="254">
      <t>ゲンショウ</t>
    </rPh>
    <rPh sb="254" eb="255">
      <t>ゴ</t>
    </rPh>
    <rPh sb="258" eb="261">
      <t>ドウスイジュン</t>
    </rPh>
    <rPh sb="262" eb="264">
      <t>スイイ</t>
    </rPh>
    <rPh sb="272" eb="274">
      <t>ケイヒ</t>
    </rPh>
    <rPh sb="274" eb="276">
      <t>カイシュウ</t>
    </rPh>
    <rPh sb="276" eb="277">
      <t>リツ</t>
    </rPh>
    <rPh sb="279" eb="281">
      <t>リュウイキ</t>
    </rPh>
    <rPh sb="281" eb="284">
      <t>ゲスイドウ</t>
    </rPh>
    <rPh sb="290" eb="293">
      <t>シヨウリョウ</t>
    </rPh>
    <rPh sb="294" eb="296">
      <t>チョウシュウ</t>
    </rPh>
    <rPh sb="305" eb="307">
      <t>スウチ</t>
    </rPh>
    <rPh sb="320" eb="322">
      <t>オスイ</t>
    </rPh>
    <rPh sb="322" eb="324">
      <t>ショリ</t>
    </rPh>
    <rPh sb="324" eb="326">
      <t>ゲンカ</t>
    </rPh>
    <rPh sb="328" eb="330">
      <t>ヘイセイ</t>
    </rPh>
    <rPh sb="332" eb="334">
      <t>ネンド</t>
    </rPh>
    <rPh sb="354" eb="356">
      <t>クリアゲ</t>
    </rPh>
    <rPh sb="356" eb="358">
      <t>ショウカン</t>
    </rPh>
    <rPh sb="359" eb="361">
      <t>エイキョウ</t>
    </rPh>
    <rPh sb="364" eb="366">
      <t>ジョウショウ</t>
    </rPh>
    <rPh sb="372" eb="374">
      <t>ネンド</t>
    </rPh>
    <rPh sb="376" eb="378">
      <t>テイカ</t>
    </rPh>
    <rPh sb="386" eb="388">
      <t>シセツ</t>
    </rPh>
    <rPh sb="388" eb="390">
      <t>リヨウ</t>
    </rPh>
    <rPh sb="390" eb="391">
      <t>リツ</t>
    </rPh>
    <rPh sb="393" eb="395">
      <t>マイトシ</t>
    </rPh>
    <rPh sb="395" eb="397">
      <t>ルイジ</t>
    </rPh>
    <rPh sb="397" eb="399">
      <t>ダンタイ</t>
    </rPh>
    <rPh sb="400" eb="403">
      <t>ヘイキンチ</t>
    </rPh>
    <rPh sb="404" eb="406">
      <t>ウワマワ</t>
    </rPh>
    <rPh sb="408" eb="411">
      <t>ヒカクテキ</t>
    </rPh>
    <rPh sb="411" eb="413">
      <t>コウリツ</t>
    </rPh>
    <rPh sb="415" eb="417">
      <t>シセツ</t>
    </rPh>
    <rPh sb="418" eb="420">
      <t>カドウ</t>
    </rPh>
    <rPh sb="422" eb="424">
      <t>カドウ</t>
    </rPh>
    <rPh sb="424" eb="425">
      <t>リツ</t>
    </rPh>
    <rPh sb="426" eb="428">
      <t>マイトシ</t>
    </rPh>
    <rPh sb="428" eb="430">
      <t>ジョウショウ</t>
    </rPh>
    <rPh sb="438" eb="441">
      <t>スイセンカ</t>
    </rPh>
    <rPh sb="441" eb="442">
      <t>リツ</t>
    </rPh>
    <rPh sb="444" eb="446">
      <t>リュウイキ</t>
    </rPh>
    <rPh sb="446" eb="449">
      <t>ゲスイドウ</t>
    </rPh>
    <rPh sb="455" eb="457">
      <t>セツゾク</t>
    </rPh>
    <rPh sb="461" eb="463">
      <t>シチョウ</t>
    </rPh>
    <rPh sb="464" eb="466">
      <t>コウキョウ</t>
    </rPh>
    <rPh sb="466" eb="469">
      <t>ゲスイドウ</t>
    </rPh>
    <rPh sb="470" eb="472">
      <t>スウチ</t>
    </rPh>
    <rPh sb="473" eb="475">
      <t>ハンエイ</t>
    </rPh>
    <rPh sb="481" eb="483">
      <t>ルイジ</t>
    </rPh>
    <rPh sb="483" eb="485">
      <t>ダンタイ</t>
    </rPh>
    <rPh sb="486" eb="489">
      <t>ヘイキンチ</t>
    </rPh>
    <rPh sb="490" eb="491">
      <t>クラ</t>
    </rPh>
    <rPh sb="495" eb="496">
      <t>ヒク</t>
    </rPh>
    <rPh sb="497" eb="499">
      <t>ジョウキョウ</t>
    </rPh>
    <phoneticPr fontId="4"/>
  </si>
  <si>
    <t>①有形固定資産減価償却率、②管渠老朽化率
　公営企業会計を適用していないため該当数値はありません。
②管渠改善率
　平成25～29年度は管渠更新等を行っていません。
　本県の流域下水道施設の供用開始後の経過年数は27年から32年であり、管路及び処理場における大部分の土木・建設施設の耐用年数である50年はまだ経過していません。
　一方、処理場における機械・電気設備の耐用年数は大部分が15年から20年であることから、老朽化対策が急務となっています。</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6">
      <t>コウエイキギョウ</t>
    </rPh>
    <rPh sb="26" eb="28">
      <t>カイケイ</t>
    </rPh>
    <rPh sb="29" eb="31">
      <t>テキヨウ</t>
    </rPh>
    <rPh sb="38" eb="40">
      <t>ガイトウ</t>
    </rPh>
    <rPh sb="40" eb="42">
      <t>スウチ</t>
    </rPh>
    <rPh sb="51" eb="53">
      <t>カンキョ</t>
    </rPh>
    <rPh sb="53" eb="55">
      <t>カイゼン</t>
    </rPh>
    <rPh sb="55" eb="56">
      <t>リツ</t>
    </rPh>
    <rPh sb="58" eb="60">
      <t>ヘイセイ</t>
    </rPh>
    <rPh sb="65" eb="66">
      <t>ネン</t>
    </rPh>
    <rPh sb="66" eb="67">
      <t>ド</t>
    </rPh>
    <rPh sb="68" eb="70">
      <t>カンキョ</t>
    </rPh>
    <rPh sb="70" eb="73">
      <t>コウシンナド</t>
    </rPh>
    <rPh sb="74" eb="75">
      <t>オコナ</t>
    </rPh>
    <rPh sb="85" eb="87">
      <t>ホンケン</t>
    </rPh>
    <rPh sb="88" eb="93">
      <t>リュウイキゲスイドウ</t>
    </rPh>
    <rPh sb="93" eb="95">
      <t>シセツ</t>
    </rPh>
    <rPh sb="96" eb="98">
      <t>キョウヨウ</t>
    </rPh>
    <rPh sb="98" eb="100">
      <t>カイシ</t>
    </rPh>
    <rPh sb="100" eb="101">
      <t>ゴ</t>
    </rPh>
    <rPh sb="102" eb="104">
      <t>ケイカ</t>
    </rPh>
    <rPh sb="104" eb="106">
      <t>ネンスウ</t>
    </rPh>
    <rPh sb="109" eb="110">
      <t>ネン</t>
    </rPh>
    <rPh sb="114" eb="115">
      <t>ネン</t>
    </rPh>
    <rPh sb="119" eb="121">
      <t>カンロ</t>
    </rPh>
    <rPh sb="121" eb="122">
      <t>オヨ</t>
    </rPh>
    <rPh sb="123" eb="126">
      <t>ショリジョウ</t>
    </rPh>
    <rPh sb="130" eb="133">
      <t>ダイブブン</t>
    </rPh>
    <rPh sb="134" eb="136">
      <t>ドボク</t>
    </rPh>
    <rPh sb="137" eb="139">
      <t>ケンセツ</t>
    </rPh>
    <rPh sb="139" eb="141">
      <t>シセツ</t>
    </rPh>
    <rPh sb="142" eb="144">
      <t>タイヨウ</t>
    </rPh>
    <rPh sb="144" eb="146">
      <t>ネンスウ</t>
    </rPh>
    <rPh sb="151" eb="152">
      <t>ネン</t>
    </rPh>
    <rPh sb="155" eb="157">
      <t>ケイカ</t>
    </rPh>
    <rPh sb="166" eb="168">
      <t>イッポウ</t>
    </rPh>
    <rPh sb="169" eb="172">
      <t>ショリジョウ</t>
    </rPh>
    <rPh sb="176" eb="178">
      <t>キカイ</t>
    </rPh>
    <rPh sb="179" eb="181">
      <t>デンキ</t>
    </rPh>
    <rPh sb="181" eb="183">
      <t>セツビ</t>
    </rPh>
    <rPh sb="184" eb="186">
      <t>タイヨウ</t>
    </rPh>
    <rPh sb="186" eb="188">
      <t>ネンスウ</t>
    </rPh>
    <rPh sb="189" eb="192">
      <t>ダイブブン</t>
    </rPh>
    <rPh sb="195" eb="196">
      <t>ネン</t>
    </rPh>
    <rPh sb="200" eb="201">
      <t>ネン</t>
    </rPh>
    <rPh sb="209" eb="212">
      <t>ロウキュウカ</t>
    </rPh>
    <rPh sb="212" eb="214">
      <t>タイサク</t>
    </rPh>
    <rPh sb="215" eb="217">
      <t>キュウム</t>
    </rPh>
    <phoneticPr fontId="4"/>
  </si>
  <si>
    <t>　施設の維持管理費のほか、地方債償還金についても交付税で措置される部分を除いた部分を市町負担金で賄っており、平成27年度から市町負担金の単価を引き上げさせていただいたことから、収益的収支比率は今後改善していく見込みです。
　老朽化対策については、対策が急務である処理場の機械・電気設備について、平成23年度に策定した長寿命化計画に基づき平成24年度から計画的・効率的な長寿命化対策を実施してきたほか、平成27年度には二期目の長寿命化計画を策定し、引き続き対策を実施しています。
　今後とも流域下水道を安定的・効率的に経営していくため、維持管理費の節減に努めるとともに、将来的に必要な投資額も視野に入れて今後の財政運営等を適切に行っていきます。</t>
    <rPh sb="1" eb="3">
      <t>シセツ</t>
    </rPh>
    <rPh sb="4" eb="6">
      <t>イジ</t>
    </rPh>
    <rPh sb="6" eb="9">
      <t>カンリヒ</t>
    </rPh>
    <rPh sb="13" eb="16">
      <t>チホウサイ</t>
    </rPh>
    <rPh sb="16" eb="18">
      <t>ショウカン</t>
    </rPh>
    <rPh sb="18" eb="19">
      <t>キン</t>
    </rPh>
    <rPh sb="24" eb="27">
      <t>コウフゼイ</t>
    </rPh>
    <rPh sb="28" eb="30">
      <t>ソチ</t>
    </rPh>
    <rPh sb="33" eb="35">
      <t>ブブン</t>
    </rPh>
    <rPh sb="36" eb="37">
      <t>ノゾ</t>
    </rPh>
    <rPh sb="39" eb="41">
      <t>ブブン</t>
    </rPh>
    <rPh sb="42" eb="44">
      <t>シチョウ</t>
    </rPh>
    <rPh sb="44" eb="47">
      <t>フタンキン</t>
    </rPh>
    <rPh sb="48" eb="49">
      <t>マカナ</t>
    </rPh>
    <rPh sb="54" eb="56">
      <t>ヘイセイ</t>
    </rPh>
    <rPh sb="58" eb="60">
      <t>ネンド</t>
    </rPh>
    <rPh sb="62" eb="64">
      <t>シチョウ</t>
    </rPh>
    <rPh sb="64" eb="67">
      <t>フタンキン</t>
    </rPh>
    <rPh sb="68" eb="70">
      <t>タンカ</t>
    </rPh>
    <rPh sb="71" eb="72">
      <t>ヒ</t>
    </rPh>
    <rPh sb="73" eb="74">
      <t>ア</t>
    </rPh>
    <rPh sb="88" eb="91">
      <t>シュウエキテキ</t>
    </rPh>
    <rPh sb="91" eb="93">
      <t>シュウシ</t>
    </rPh>
    <rPh sb="93" eb="95">
      <t>ヒリツ</t>
    </rPh>
    <rPh sb="96" eb="98">
      <t>コンゴ</t>
    </rPh>
    <rPh sb="98" eb="100">
      <t>カイゼン</t>
    </rPh>
    <rPh sb="104" eb="106">
      <t>ミコ</t>
    </rPh>
    <rPh sb="113" eb="116">
      <t>ロウキュウカ</t>
    </rPh>
    <rPh sb="116" eb="118">
      <t>タイサク</t>
    </rPh>
    <rPh sb="124" eb="126">
      <t>タイサク</t>
    </rPh>
    <rPh sb="127" eb="129">
      <t>キュウム</t>
    </rPh>
    <rPh sb="132" eb="135">
      <t>ショリジョウ</t>
    </rPh>
    <rPh sb="136" eb="138">
      <t>キカイ</t>
    </rPh>
    <rPh sb="139" eb="141">
      <t>デンキ</t>
    </rPh>
    <rPh sb="141" eb="143">
      <t>セツビ</t>
    </rPh>
    <rPh sb="148" eb="150">
      <t>ヘイセイ</t>
    </rPh>
    <rPh sb="152" eb="154">
      <t>ネンド</t>
    </rPh>
    <rPh sb="155" eb="157">
      <t>サクテイ</t>
    </rPh>
    <rPh sb="159" eb="163">
      <t>チョウジュミョウカ</t>
    </rPh>
    <rPh sb="163" eb="165">
      <t>ケイカク</t>
    </rPh>
    <rPh sb="166" eb="167">
      <t>モト</t>
    </rPh>
    <rPh sb="169" eb="171">
      <t>ヘイセイ</t>
    </rPh>
    <rPh sb="173" eb="174">
      <t>ネン</t>
    </rPh>
    <rPh sb="174" eb="175">
      <t>ド</t>
    </rPh>
    <rPh sb="177" eb="180">
      <t>ケイカクテキ</t>
    </rPh>
    <rPh sb="181" eb="184">
      <t>コウリツテキ</t>
    </rPh>
    <rPh sb="185" eb="189">
      <t>チョウジュミョウカ</t>
    </rPh>
    <rPh sb="189" eb="191">
      <t>タイサク</t>
    </rPh>
    <rPh sb="192" eb="194">
      <t>ジッシ</t>
    </rPh>
    <rPh sb="201" eb="203">
      <t>ヘイセイ</t>
    </rPh>
    <rPh sb="205" eb="207">
      <t>ネンド</t>
    </rPh>
    <rPh sb="209" eb="211">
      <t>ニキ</t>
    </rPh>
    <rPh sb="211" eb="212">
      <t>メ</t>
    </rPh>
    <rPh sb="213" eb="217">
      <t>チョウジュミョウカ</t>
    </rPh>
    <rPh sb="217" eb="219">
      <t>ケイカク</t>
    </rPh>
    <rPh sb="220" eb="222">
      <t>サクテイ</t>
    </rPh>
    <rPh sb="224" eb="225">
      <t>ヒ</t>
    </rPh>
    <rPh sb="226" eb="227">
      <t>ツヅ</t>
    </rPh>
    <rPh sb="228" eb="230">
      <t>タイサク</t>
    </rPh>
    <rPh sb="231" eb="233">
      <t>ジッシ</t>
    </rPh>
    <rPh sb="242" eb="244">
      <t>コンゴ</t>
    </rPh>
    <rPh sb="246" eb="248">
      <t>リュウイキ</t>
    </rPh>
    <rPh sb="248" eb="251">
      <t>ゲスイドウ</t>
    </rPh>
    <rPh sb="252" eb="255">
      <t>アンテイテキ</t>
    </rPh>
    <rPh sb="256" eb="259">
      <t>コウリツテキ</t>
    </rPh>
    <rPh sb="260" eb="262">
      <t>ケイエイ</t>
    </rPh>
    <rPh sb="269" eb="271">
      <t>イジ</t>
    </rPh>
    <rPh sb="271" eb="274">
      <t>カンリヒ</t>
    </rPh>
    <rPh sb="275" eb="277">
      <t>セツゲン</t>
    </rPh>
    <rPh sb="278" eb="279">
      <t>ツト</t>
    </rPh>
    <rPh sb="286" eb="289">
      <t>ショウライテキ</t>
    </rPh>
    <rPh sb="290" eb="292">
      <t>ヒツヨウ</t>
    </rPh>
    <rPh sb="293" eb="295">
      <t>トウシ</t>
    </rPh>
    <rPh sb="295" eb="296">
      <t>ガク</t>
    </rPh>
    <rPh sb="297" eb="299">
      <t>シヤ</t>
    </rPh>
    <rPh sb="300" eb="301">
      <t>イ</t>
    </rPh>
    <rPh sb="303" eb="305">
      <t>コンゴ</t>
    </rPh>
    <rPh sb="306" eb="308">
      <t>ザイセイ</t>
    </rPh>
    <rPh sb="308" eb="310">
      <t>ウンエイ</t>
    </rPh>
    <rPh sb="310" eb="311">
      <t>ナド</t>
    </rPh>
    <rPh sb="312" eb="314">
      <t>テキセツ</t>
    </rPh>
    <rPh sb="315" eb="31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</si>
</sst>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50-4806-BAF4-718ABF17B363}"/>
            </c:ext>
          </c:extLst>
        </c:ser>
        <c:dLbls>
          <c:showLegendKey val="0"/>
          <c:showVal val="0"/>
          <c:showCatName val="0"/>
          <c:showSerName val="0"/>
          <c:showPercent val="0"/>
          <c:showBubbleSize val="0"/>
        </c:dLbls>
        <c:gapWidth val="150"/>
        <c:axId val="187285016"/>
        <c:axId val="1872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0.06</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8D50-4806-BAF4-718ABF17B363}"/>
            </c:ext>
          </c:extLst>
        </c:ser>
        <c:dLbls>
          <c:showLegendKey val="0"/>
          <c:showVal val="0"/>
          <c:showCatName val="0"/>
          <c:showSerName val="0"/>
          <c:showPercent val="0"/>
          <c:showBubbleSize val="0"/>
        </c:dLbls>
        <c:marker val="1"/>
        <c:smooth val="0"/>
        <c:axId val="187285016"/>
        <c:axId val="187285408"/>
      </c:lineChart>
      <c:dateAx>
        <c:axId val="187285016"/>
        <c:scaling>
          <c:orientation val="minMax"/>
        </c:scaling>
        <c:delete val="1"/>
        <c:axPos val="b"/>
        <c:numFmt formatCode="ge" sourceLinked="1"/>
        <c:majorTickMark val="none"/>
        <c:minorTickMark val="none"/>
        <c:tickLblPos val="none"/>
        <c:crossAx val="187285408"/>
        <c:crosses val="autoZero"/>
        <c:auto val="1"/>
        <c:lblOffset val="100"/>
        <c:baseTimeUnit val="years"/>
      </c:dateAx>
      <c:valAx>
        <c:axId val="1872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8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64.3</c:v>
                </c:pt>
                <c:pt idx="1">
                  <c:v>66.56</c:v>
                </c:pt>
                <c:pt idx="2">
                  <c:v>67.45</c:v>
                </c:pt>
                <c:pt idx="3">
                  <c:v>68.87</c:v>
                </c:pt>
                <c:pt idx="4">
                  <c:v>69.739999999999995</c:v>
                </c:pt>
              </c:numCache>
            </c:numRef>
          </c:val>
          <c:extLst xmlns:c16r2="http://schemas.microsoft.com/office/drawing/2015/06/chart">
            <c:ext xmlns:c16="http://schemas.microsoft.com/office/drawing/2014/chart" uri="{C3380CC4-5D6E-409C-BE32-E72D297353CC}">
              <c16:uniqueId val="{00000000-8997-4229-B243-27CFBF459C61}"/>
            </c:ext>
          </c:extLst>
        </c:ser>
        <c:dLbls>
          <c:showLegendKey val="0"/>
          <c:showVal val="0"/>
          <c:showCatName val="0"/>
          <c:showSerName val="0"/>
          <c:showPercent val="0"/>
          <c:showBubbleSize val="0"/>
        </c:dLbls>
        <c:gapWidth val="150"/>
        <c:axId val="188746512"/>
        <c:axId val="18874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62.32</c:v>
                </c:pt>
                <c:pt idx="1">
                  <c:v>64.010000000000005</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8997-4229-B243-27CFBF459C61}"/>
            </c:ext>
          </c:extLst>
        </c:ser>
        <c:dLbls>
          <c:showLegendKey val="0"/>
          <c:showVal val="0"/>
          <c:showCatName val="0"/>
          <c:showSerName val="0"/>
          <c:showPercent val="0"/>
          <c:showBubbleSize val="0"/>
        </c:dLbls>
        <c:marker val="1"/>
        <c:smooth val="0"/>
        <c:axId val="188746512"/>
        <c:axId val="188748080"/>
      </c:lineChart>
      <c:dateAx>
        <c:axId val="188746512"/>
        <c:scaling>
          <c:orientation val="minMax"/>
        </c:scaling>
        <c:delete val="1"/>
        <c:axPos val="b"/>
        <c:numFmt formatCode="ge" sourceLinked="1"/>
        <c:majorTickMark val="none"/>
        <c:minorTickMark val="none"/>
        <c:tickLblPos val="none"/>
        <c:crossAx val="188748080"/>
        <c:crosses val="autoZero"/>
        <c:auto val="1"/>
        <c:lblOffset val="100"/>
        <c:baseTimeUnit val="years"/>
      </c:dateAx>
      <c:valAx>
        <c:axId val="18874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4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84.8</c:v>
                </c:pt>
                <c:pt idx="1">
                  <c:v>85.88</c:v>
                </c:pt>
                <c:pt idx="2">
                  <c:v>86.31</c:v>
                </c:pt>
                <c:pt idx="3">
                  <c:v>87.14</c:v>
                </c:pt>
                <c:pt idx="4">
                  <c:v>87.64</c:v>
                </c:pt>
              </c:numCache>
            </c:numRef>
          </c:val>
          <c:extLst xmlns:c16r2="http://schemas.microsoft.com/office/drawing/2015/06/chart">
            <c:ext xmlns:c16="http://schemas.microsoft.com/office/drawing/2014/chart" uri="{C3380CC4-5D6E-409C-BE32-E72D297353CC}">
              <c16:uniqueId val="{00000000-CFE3-40AB-A6DE-8AA5DF1C384B}"/>
            </c:ext>
          </c:extLst>
        </c:ser>
        <c:dLbls>
          <c:showLegendKey val="0"/>
          <c:showVal val="0"/>
          <c:showCatName val="0"/>
          <c:showSerName val="0"/>
          <c:showPercent val="0"/>
          <c:showBubbleSize val="0"/>
        </c:dLbls>
        <c:gapWidth val="150"/>
        <c:axId val="188742592"/>
        <c:axId val="18874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87.99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CFE3-40AB-A6DE-8AA5DF1C384B}"/>
            </c:ext>
          </c:extLst>
        </c:ser>
        <c:dLbls>
          <c:showLegendKey val="0"/>
          <c:showVal val="0"/>
          <c:showCatName val="0"/>
          <c:showSerName val="0"/>
          <c:showPercent val="0"/>
          <c:showBubbleSize val="0"/>
        </c:dLbls>
        <c:marker val="1"/>
        <c:smooth val="0"/>
        <c:axId val="188742592"/>
        <c:axId val="188740632"/>
      </c:lineChart>
      <c:dateAx>
        <c:axId val="188742592"/>
        <c:scaling>
          <c:orientation val="minMax"/>
        </c:scaling>
        <c:delete val="1"/>
        <c:axPos val="b"/>
        <c:numFmt formatCode="ge" sourceLinked="1"/>
        <c:majorTickMark val="none"/>
        <c:minorTickMark val="none"/>
        <c:tickLblPos val="none"/>
        <c:crossAx val="188740632"/>
        <c:crosses val="autoZero"/>
        <c:auto val="1"/>
        <c:lblOffset val="100"/>
        <c:baseTimeUnit val="years"/>
      </c:dateAx>
      <c:valAx>
        <c:axId val="18874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64.28</c:v>
                </c:pt>
                <c:pt idx="1">
                  <c:v>62.4</c:v>
                </c:pt>
                <c:pt idx="2">
                  <c:v>64.5</c:v>
                </c:pt>
                <c:pt idx="3">
                  <c:v>14.12</c:v>
                </c:pt>
                <c:pt idx="4">
                  <c:v>83.67</c:v>
                </c:pt>
              </c:numCache>
            </c:numRef>
          </c:val>
          <c:extLst xmlns:c16r2="http://schemas.microsoft.com/office/drawing/2015/06/chart">
            <c:ext xmlns:c16="http://schemas.microsoft.com/office/drawing/2014/chart" uri="{C3380CC4-5D6E-409C-BE32-E72D297353CC}">
              <c16:uniqueId val="{00000000-7DAF-4041-B21B-F256BFD26202}"/>
            </c:ext>
          </c:extLst>
        </c:ser>
        <c:dLbls>
          <c:showLegendKey val="0"/>
          <c:showVal val="0"/>
          <c:showCatName val="0"/>
          <c:showSerName val="0"/>
          <c:showPercent val="0"/>
          <c:showBubbleSize val="0"/>
        </c:dLbls>
        <c:gapWidth val="150"/>
        <c:axId val="187286192"/>
        <c:axId val="18728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AF-4041-B21B-F256BFD26202}"/>
            </c:ext>
          </c:extLst>
        </c:ser>
        <c:dLbls>
          <c:showLegendKey val="0"/>
          <c:showVal val="0"/>
          <c:showCatName val="0"/>
          <c:showSerName val="0"/>
          <c:showPercent val="0"/>
          <c:showBubbleSize val="0"/>
        </c:dLbls>
        <c:marker val="1"/>
        <c:smooth val="0"/>
        <c:axId val="187286192"/>
        <c:axId val="187286584"/>
      </c:lineChart>
      <c:dateAx>
        <c:axId val="187286192"/>
        <c:scaling>
          <c:orientation val="minMax"/>
        </c:scaling>
        <c:delete val="1"/>
        <c:axPos val="b"/>
        <c:numFmt formatCode="ge" sourceLinked="1"/>
        <c:majorTickMark val="none"/>
        <c:minorTickMark val="none"/>
        <c:tickLblPos val="none"/>
        <c:crossAx val="187286584"/>
        <c:crosses val="autoZero"/>
        <c:auto val="1"/>
        <c:lblOffset val="100"/>
        <c:baseTimeUnit val="years"/>
      </c:dateAx>
      <c:valAx>
        <c:axId val="18728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8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9C-49D3-AB44-2D0CBCAF9FD6}"/>
            </c:ext>
          </c:extLst>
        </c:ser>
        <c:dLbls>
          <c:showLegendKey val="0"/>
          <c:showVal val="0"/>
          <c:showCatName val="0"/>
          <c:showSerName val="0"/>
          <c:showPercent val="0"/>
          <c:showBubbleSize val="0"/>
        </c:dLbls>
        <c:gapWidth val="150"/>
        <c:axId val="187284232"/>
        <c:axId val="18728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9C-49D3-AB44-2D0CBCAF9FD6}"/>
            </c:ext>
          </c:extLst>
        </c:ser>
        <c:dLbls>
          <c:showLegendKey val="0"/>
          <c:showVal val="0"/>
          <c:showCatName val="0"/>
          <c:showSerName val="0"/>
          <c:showPercent val="0"/>
          <c:showBubbleSize val="0"/>
        </c:dLbls>
        <c:marker val="1"/>
        <c:smooth val="0"/>
        <c:axId val="187284232"/>
        <c:axId val="187284624"/>
      </c:lineChart>
      <c:dateAx>
        <c:axId val="187284232"/>
        <c:scaling>
          <c:orientation val="minMax"/>
        </c:scaling>
        <c:delete val="1"/>
        <c:axPos val="b"/>
        <c:numFmt formatCode="ge" sourceLinked="1"/>
        <c:majorTickMark val="none"/>
        <c:minorTickMark val="none"/>
        <c:tickLblPos val="none"/>
        <c:crossAx val="187284624"/>
        <c:crosses val="autoZero"/>
        <c:auto val="1"/>
        <c:lblOffset val="100"/>
        <c:baseTimeUnit val="years"/>
      </c:dateAx>
      <c:valAx>
        <c:axId val="18728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8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37-4B7B-B171-535A05E4FB1E}"/>
            </c:ext>
          </c:extLst>
        </c:ser>
        <c:dLbls>
          <c:showLegendKey val="0"/>
          <c:showVal val="0"/>
          <c:showCatName val="0"/>
          <c:showSerName val="0"/>
          <c:showPercent val="0"/>
          <c:showBubbleSize val="0"/>
        </c:dLbls>
        <c:gapWidth val="150"/>
        <c:axId val="188357552"/>
        <c:axId val="18835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37-4B7B-B171-535A05E4FB1E}"/>
            </c:ext>
          </c:extLst>
        </c:ser>
        <c:dLbls>
          <c:showLegendKey val="0"/>
          <c:showVal val="0"/>
          <c:showCatName val="0"/>
          <c:showSerName val="0"/>
          <c:showPercent val="0"/>
          <c:showBubbleSize val="0"/>
        </c:dLbls>
        <c:marker val="1"/>
        <c:smooth val="0"/>
        <c:axId val="188357552"/>
        <c:axId val="188357944"/>
      </c:lineChart>
      <c:dateAx>
        <c:axId val="188357552"/>
        <c:scaling>
          <c:orientation val="minMax"/>
        </c:scaling>
        <c:delete val="1"/>
        <c:axPos val="b"/>
        <c:numFmt formatCode="ge" sourceLinked="1"/>
        <c:majorTickMark val="none"/>
        <c:minorTickMark val="none"/>
        <c:tickLblPos val="none"/>
        <c:crossAx val="188357944"/>
        <c:crosses val="autoZero"/>
        <c:auto val="1"/>
        <c:lblOffset val="100"/>
        <c:baseTimeUnit val="years"/>
      </c:dateAx>
      <c:valAx>
        <c:axId val="18835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5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C8-417D-8C58-C18B0E38C641}"/>
            </c:ext>
          </c:extLst>
        </c:ser>
        <c:dLbls>
          <c:showLegendKey val="0"/>
          <c:showVal val="0"/>
          <c:showCatName val="0"/>
          <c:showSerName val="0"/>
          <c:showPercent val="0"/>
          <c:showBubbleSize val="0"/>
        </c:dLbls>
        <c:gapWidth val="150"/>
        <c:axId val="188364608"/>
        <c:axId val="18836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C8-417D-8C58-C18B0E38C641}"/>
            </c:ext>
          </c:extLst>
        </c:ser>
        <c:dLbls>
          <c:showLegendKey val="0"/>
          <c:showVal val="0"/>
          <c:showCatName val="0"/>
          <c:showSerName val="0"/>
          <c:showPercent val="0"/>
          <c:showBubbleSize val="0"/>
        </c:dLbls>
        <c:marker val="1"/>
        <c:smooth val="0"/>
        <c:axId val="188364608"/>
        <c:axId val="188360688"/>
      </c:lineChart>
      <c:dateAx>
        <c:axId val="188364608"/>
        <c:scaling>
          <c:orientation val="minMax"/>
        </c:scaling>
        <c:delete val="1"/>
        <c:axPos val="b"/>
        <c:numFmt formatCode="ge" sourceLinked="1"/>
        <c:majorTickMark val="none"/>
        <c:minorTickMark val="none"/>
        <c:tickLblPos val="none"/>
        <c:crossAx val="188360688"/>
        <c:crosses val="autoZero"/>
        <c:auto val="1"/>
        <c:lblOffset val="100"/>
        <c:baseTimeUnit val="years"/>
      </c:dateAx>
      <c:valAx>
        <c:axId val="18836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71-40AA-ACFB-93F1257E66EC}"/>
            </c:ext>
          </c:extLst>
        </c:ser>
        <c:dLbls>
          <c:showLegendKey val="0"/>
          <c:showVal val="0"/>
          <c:showCatName val="0"/>
          <c:showSerName val="0"/>
          <c:showPercent val="0"/>
          <c:showBubbleSize val="0"/>
        </c:dLbls>
        <c:gapWidth val="150"/>
        <c:axId val="188361864"/>
        <c:axId val="18836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71-40AA-ACFB-93F1257E66EC}"/>
            </c:ext>
          </c:extLst>
        </c:ser>
        <c:dLbls>
          <c:showLegendKey val="0"/>
          <c:showVal val="0"/>
          <c:showCatName val="0"/>
          <c:showSerName val="0"/>
          <c:showPercent val="0"/>
          <c:showBubbleSize val="0"/>
        </c:dLbls>
        <c:marker val="1"/>
        <c:smooth val="0"/>
        <c:axId val="188361864"/>
        <c:axId val="188365000"/>
      </c:lineChart>
      <c:dateAx>
        <c:axId val="188361864"/>
        <c:scaling>
          <c:orientation val="minMax"/>
        </c:scaling>
        <c:delete val="1"/>
        <c:axPos val="b"/>
        <c:numFmt formatCode="ge" sourceLinked="1"/>
        <c:majorTickMark val="none"/>
        <c:minorTickMark val="none"/>
        <c:tickLblPos val="none"/>
        <c:crossAx val="188365000"/>
        <c:crosses val="autoZero"/>
        <c:auto val="1"/>
        <c:lblOffset val="100"/>
        <c:baseTimeUnit val="years"/>
      </c:dateAx>
      <c:valAx>
        <c:axId val="18836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6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931.52</c:v>
                </c:pt>
                <c:pt idx="1">
                  <c:v>873.28</c:v>
                </c:pt>
                <c:pt idx="2">
                  <c:v>709.13</c:v>
                </c:pt>
                <c:pt idx="3">
                  <c:v>415.2</c:v>
                </c:pt>
                <c:pt idx="4">
                  <c:v>476.42</c:v>
                </c:pt>
              </c:numCache>
            </c:numRef>
          </c:val>
          <c:extLst xmlns:c16r2="http://schemas.microsoft.com/office/drawing/2015/06/chart">
            <c:ext xmlns:c16="http://schemas.microsoft.com/office/drawing/2014/chart" uri="{C3380CC4-5D6E-409C-BE32-E72D297353CC}">
              <c16:uniqueId val="{00000000-1ACD-4BDD-B2CB-9CD23D6D0941}"/>
            </c:ext>
          </c:extLst>
        </c:ser>
        <c:dLbls>
          <c:showLegendKey val="0"/>
          <c:showVal val="0"/>
          <c:showCatName val="0"/>
          <c:showSerName val="0"/>
          <c:showPercent val="0"/>
          <c:showBubbleSize val="0"/>
        </c:dLbls>
        <c:gapWidth val="150"/>
        <c:axId val="188363432"/>
        <c:axId val="18835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385.46</c:v>
                </c:pt>
                <c:pt idx="1">
                  <c:v>350.99</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1ACD-4BDD-B2CB-9CD23D6D0941}"/>
            </c:ext>
          </c:extLst>
        </c:ser>
        <c:dLbls>
          <c:showLegendKey val="0"/>
          <c:showVal val="0"/>
          <c:showCatName val="0"/>
          <c:showSerName val="0"/>
          <c:showPercent val="0"/>
          <c:showBubbleSize val="0"/>
        </c:dLbls>
        <c:marker val="1"/>
        <c:smooth val="0"/>
        <c:axId val="188363432"/>
        <c:axId val="188358728"/>
      </c:lineChart>
      <c:dateAx>
        <c:axId val="188363432"/>
        <c:scaling>
          <c:orientation val="minMax"/>
        </c:scaling>
        <c:delete val="1"/>
        <c:axPos val="b"/>
        <c:numFmt formatCode="ge" sourceLinked="1"/>
        <c:majorTickMark val="none"/>
        <c:minorTickMark val="none"/>
        <c:tickLblPos val="none"/>
        <c:crossAx val="188358728"/>
        <c:crosses val="autoZero"/>
        <c:auto val="1"/>
        <c:lblOffset val="100"/>
        <c:baseTimeUnit val="years"/>
      </c:dateAx>
      <c:valAx>
        <c:axId val="18835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6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32-4CC6-8A7C-46159D39BCC7}"/>
            </c:ext>
          </c:extLst>
        </c:ser>
        <c:dLbls>
          <c:showLegendKey val="0"/>
          <c:showVal val="0"/>
          <c:showCatName val="0"/>
          <c:showSerName val="0"/>
          <c:showPercent val="0"/>
          <c:showBubbleSize val="0"/>
        </c:dLbls>
        <c:gapWidth val="150"/>
        <c:axId val="188363040"/>
        <c:axId val="18836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E32-4CC6-8A7C-46159D39BCC7}"/>
            </c:ext>
          </c:extLst>
        </c:ser>
        <c:dLbls>
          <c:showLegendKey val="0"/>
          <c:showVal val="0"/>
          <c:showCatName val="0"/>
          <c:showSerName val="0"/>
          <c:showPercent val="0"/>
          <c:showBubbleSize val="0"/>
        </c:dLbls>
        <c:marker val="1"/>
        <c:smooth val="0"/>
        <c:axId val="188363040"/>
        <c:axId val="188364216"/>
      </c:lineChart>
      <c:dateAx>
        <c:axId val="188363040"/>
        <c:scaling>
          <c:orientation val="minMax"/>
        </c:scaling>
        <c:delete val="1"/>
        <c:axPos val="b"/>
        <c:numFmt formatCode="ge" sourceLinked="1"/>
        <c:majorTickMark val="none"/>
        <c:minorTickMark val="none"/>
        <c:tickLblPos val="none"/>
        <c:crossAx val="188364216"/>
        <c:crosses val="autoZero"/>
        <c:auto val="1"/>
        <c:lblOffset val="100"/>
        <c:baseTimeUnit val="years"/>
      </c:dateAx>
      <c:valAx>
        <c:axId val="18836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102.13</c:v>
                </c:pt>
                <c:pt idx="1">
                  <c:v>97.93</c:v>
                </c:pt>
                <c:pt idx="2">
                  <c:v>95.92</c:v>
                </c:pt>
                <c:pt idx="3">
                  <c:v>663.78</c:v>
                </c:pt>
                <c:pt idx="4">
                  <c:v>142.87</c:v>
                </c:pt>
              </c:numCache>
            </c:numRef>
          </c:val>
          <c:extLst xmlns:c16r2="http://schemas.microsoft.com/office/drawing/2015/06/chart">
            <c:ext xmlns:c16="http://schemas.microsoft.com/office/drawing/2014/chart" uri="{C3380CC4-5D6E-409C-BE32-E72D297353CC}">
              <c16:uniqueId val="{00000000-A78B-442D-B63B-CCF2E54D3CE1}"/>
            </c:ext>
          </c:extLst>
        </c:ser>
        <c:dLbls>
          <c:showLegendKey val="0"/>
          <c:showVal val="0"/>
          <c:showCatName val="0"/>
          <c:showSerName val="0"/>
          <c:showPercent val="0"/>
          <c:showBubbleSize val="0"/>
        </c:dLbls>
        <c:gapWidth val="150"/>
        <c:axId val="188742200"/>
        <c:axId val="18874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72.790000000000006</c:v>
                </c:pt>
                <c:pt idx="1">
                  <c:v>84.43</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A78B-442D-B63B-CCF2E54D3CE1}"/>
            </c:ext>
          </c:extLst>
        </c:ser>
        <c:dLbls>
          <c:showLegendKey val="0"/>
          <c:showVal val="0"/>
          <c:showCatName val="0"/>
          <c:showSerName val="0"/>
          <c:showPercent val="0"/>
          <c:showBubbleSize val="0"/>
        </c:dLbls>
        <c:marker val="1"/>
        <c:smooth val="0"/>
        <c:axId val="188742200"/>
        <c:axId val="188746120"/>
      </c:lineChart>
      <c:dateAx>
        <c:axId val="188742200"/>
        <c:scaling>
          <c:orientation val="minMax"/>
        </c:scaling>
        <c:delete val="1"/>
        <c:axPos val="b"/>
        <c:numFmt formatCode="ge" sourceLinked="1"/>
        <c:majorTickMark val="none"/>
        <c:minorTickMark val="none"/>
        <c:tickLblPos val="none"/>
        <c:crossAx val="188746120"/>
        <c:crosses val="autoZero"/>
        <c:auto val="1"/>
        <c:lblOffset val="100"/>
        <c:baseTimeUnit val="years"/>
      </c:dateAx>
      <c:valAx>
        <c:axId val="18874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4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香川県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993205</v>
      </c>
      <c r="AM8" s="49"/>
      <c r="AN8" s="49"/>
      <c r="AO8" s="49"/>
      <c r="AP8" s="49"/>
      <c r="AQ8" s="49"/>
      <c r="AR8" s="49"/>
      <c r="AS8" s="49"/>
      <c r="AT8" s="44">
        <f>データ!T6</f>
        <v>1876.77</v>
      </c>
      <c r="AU8" s="44"/>
      <c r="AV8" s="44"/>
      <c r="AW8" s="44"/>
      <c r="AX8" s="44"/>
      <c r="AY8" s="44"/>
      <c r="AZ8" s="44"/>
      <c r="BA8" s="44"/>
      <c r="BB8" s="44">
        <f>データ!U6</f>
        <v>529.21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42.89</v>
      </c>
      <c r="Q10" s="44"/>
      <c r="R10" s="44"/>
      <c r="S10" s="44"/>
      <c r="T10" s="44"/>
      <c r="U10" s="44"/>
      <c r="V10" s="44"/>
      <c r="W10" s="44">
        <f>データ!Q6</f>
        <v>100</v>
      </c>
      <c r="X10" s="44"/>
      <c r="Y10" s="44"/>
      <c r="Z10" s="44"/>
      <c r="AA10" s="44"/>
      <c r="AB10" s="44"/>
      <c r="AC10" s="44"/>
      <c r="AD10" s="49">
        <f>データ!R6</f>
        <v>0</v>
      </c>
      <c r="AE10" s="49"/>
      <c r="AF10" s="49"/>
      <c r="AG10" s="49"/>
      <c r="AH10" s="49"/>
      <c r="AI10" s="49"/>
      <c r="AJ10" s="49"/>
      <c r="AK10" s="2"/>
      <c r="AL10" s="49">
        <f>データ!V6</f>
        <v>88737</v>
      </c>
      <c r="AM10" s="49"/>
      <c r="AN10" s="49"/>
      <c r="AO10" s="49"/>
      <c r="AP10" s="49"/>
      <c r="AQ10" s="49"/>
      <c r="AR10" s="49"/>
      <c r="AS10" s="49"/>
      <c r="AT10" s="44">
        <f>データ!W6</f>
        <v>36.65</v>
      </c>
      <c r="AU10" s="44"/>
      <c r="AV10" s="44"/>
      <c r="AW10" s="44"/>
      <c r="AX10" s="44"/>
      <c r="AY10" s="44"/>
      <c r="AZ10" s="44"/>
      <c r="BA10" s="44"/>
      <c r="BB10" s="44">
        <f>データ!X6</f>
        <v>2421.1999999999998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55</v>
      </c>
      <c r="N86" s="25" t="s">
        <v>56</v>
      </c>
      <c r="O86" s="25" t="str">
        <f>データ!EO6</f>
        <v>【0.17】</v>
      </c>
    </row>
  </sheetData>
  <sheetProtection algorithmName="SHA-512" hashValue="aRNq0t7BXQJ7BSvXAw91BxENOgKHMZOmas7AGscLB5hvhffDpI6RbuJT1D6hfxob/qAmBSg05UF92wczDWdYJA==" saltValue="CLXn5lqUcdc5yzLV1+Psa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370002</v>
      </c>
      <c r="D6" s="32">
        <f t="shared" si="3"/>
        <v>47</v>
      </c>
      <c r="E6" s="32">
        <f t="shared" si="3"/>
        <v>17</v>
      </c>
      <c r="F6" s="32">
        <f t="shared" si="3"/>
        <v>3</v>
      </c>
      <c r="G6" s="32">
        <f t="shared" si="3"/>
        <v>0</v>
      </c>
      <c r="H6" s="32" t="str">
        <f t="shared" si="3"/>
        <v>香川県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42.89</v>
      </c>
      <c r="Q6" s="33">
        <f t="shared" si="3"/>
        <v>100</v>
      </c>
      <c r="R6" s="33">
        <f t="shared" si="3"/>
        <v>0</v>
      </c>
      <c r="S6" s="33">
        <f t="shared" si="3"/>
        <v>993205</v>
      </c>
      <c r="T6" s="33">
        <f t="shared" si="3"/>
        <v>1876.77</v>
      </c>
      <c r="U6" s="33">
        <f t="shared" si="3"/>
        <v>529.21</v>
      </c>
      <c r="V6" s="33">
        <f t="shared" si="3"/>
        <v>88737</v>
      </c>
      <c r="W6" s="33">
        <f t="shared" si="3"/>
        <v>36.65</v>
      </c>
      <c r="X6" s="33">
        <f t="shared" si="3"/>
        <v>2421.1999999999998</v>
      </c>
      <c r="Y6" s="34">
        <f>IF(Y7="",NA(),Y7)</f>
        <v>64.28</v>
      </c>
      <c r="Z6" s="34">
        <f t="shared" ref="Z6:AH6" si="4">IF(Z7="",NA(),Z7)</f>
        <v>62.4</v>
      </c>
      <c r="AA6" s="34">
        <f t="shared" si="4"/>
        <v>64.5</v>
      </c>
      <c r="AB6" s="34">
        <f t="shared" si="4"/>
        <v>14.12</v>
      </c>
      <c r="AC6" s="34">
        <f t="shared" si="4"/>
        <v>83.67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931.52</v>
      </c>
      <c r="BG6" s="34">
        <f t="shared" ref="BG6:BO6" si="7">IF(BG7="",NA(),BG7)</f>
        <v>873.28</v>
      </c>
      <c r="BH6" s="34">
        <f t="shared" si="7"/>
        <v>709.13</v>
      </c>
      <c r="BI6" s="34">
        <f t="shared" si="7"/>
        <v>415.2</v>
      </c>
      <c r="BJ6" s="34">
        <f t="shared" si="7"/>
        <v>476.42</v>
      </c>
      <c r="BK6" s="34">
        <f t="shared" si="7"/>
        <v>385.46</v>
      </c>
      <c r="BL6" s="34">
        <f t="shared" si="7"/>
        <v>350.99</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102.13</v>
      </c>
      <c r="CC6" s="34">
        <f t="shared" ref="CC6:CK6" si="9">IF(CC7="",NA(),CC7)</f>
        <v>97.93</v>
      </c>
      <c r="CD6" s="34">
        <f t="shared" si="9"/>
        <v>95.92</v>
      </c>
      <c r="CE6" s="34">
        <f t="shared" si="9"/>
        <v>663.78</v>
      </c>
      <c r="CF6" s="34">
        <f t="shared" si="9"/>
        <v>142.87</v>
      </c>
      <c r="CG6" s="34">
        <f t="shared" si="9"/>
        <v>72.790000000000006</v>
      </c>
      <c r="CH6" s="34">
        <f t="shared" si="9"/>
        <v>84.43</v>
      </c>
      <c r="CI6" s="34">
        <f t="shared" si="9"/>
        <v>60.18</v>
      </c>
      <c r="CJ6" s="34">
        <f t="shared" si="9"/>
        <v>58.19</v>
      </c>
      <c r="CK6" s="34">
        <f t="shared" si="9"/>
        <v>56.65</v>
      </c>
      <c r="CL6" s="33" t="str">
        <f>IF(CL7="","",IF(CL7="-","【-】","【"&amp;SUBSTITUTE(TEXT(CL7,"#,##0.00"),"-","△")&amp;"】"))</f>
        <v>【57.73】</v>
      </c>
      <c r="CM6" s="34">
        <f>IF(CM7="",NA(),CM7)</f>
        <v>64.3</v>
      </c>
      <c r="CN6" s="34">
        <f t="shared" ref="CN6:CV6" si="10">IF(CN7="",NA(),CN7)</f>
        <v>66.56</v>
      </c>
      <c r="CO6" s="34">
        <f t="shared" si="10"/>
        <v>67.45</v>
      </c>
      <c r="CP6" s="34">
        <f t="shared" si="10"/>
        <v>68.87</v>
      </c>
      <c r="CQ6" s="34">
        <f t="shared" si="10"/>
        <v>69.739999999999995</v>
      </c>
      <c r="CR6" s="34">
        <f t="shared" si="10"/>
        <v>62.32</v>
      </c>
      <c r="CS6" s="34">
        <f t="shared" si="10"/>
        <v>64.010000000000005</v>
      </c>
      <c r="CT6" s="34">
        <f t="shared" si="10"/>
        <v>66.02</v>
      </c>
      <c r="CU6" s="34">
        <f t="shared" si="10"/>
        <v>65.900000000000006</v>
      </c>
      <c r="CV6" s="34">
        <f t="shared" si="10"/>
        <v>65.33</v>
      </c>
      <c r="CW6" s="33" t="str">
        <f>IF(CW7="","",IF(CW7="-","【-】","【"&amp;SUBSTITUTE(TEXT(CW7,"#,##0.00"),"-","△")&amp;"】"))</f>
        <v>【65.21】</v>
      </c>
      <c r="CX6" s="34">
        <f>IF(CX7="",NA(),CX7)</f>
        <v>84.8</v>
      </c>
      <c r="CY6" s="34">
        <f t="shared" ref="CY6:DG6" si="11">IF(CY7="",NA(),CY7)</f>
        <v>85.88</v>
      </c>
      <c r="CZ6" s="34">
        <f t="shared" si="11"/>
        <v>86.31</v>
      </c>
      <c r="DA6" s="34">
        <f t="shared" si="11"/>
        <v>87.14</v>
      </c>
      <c r="DB6" s="34">
        <f t="shared" si="11"/>
        <v>87.64</v>
      </c>
      <c r="DC6" s="34">
        <f t="shared" si="11"/>
        <v>87.52</v>
      </c>
      <c r="DD6" s="34">
        <f t="shared" si="11"/>
        <v>87.99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0.06</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370002</v>
      </c>
      <c r="D7" s="36">
        <v>47</v>
      </c>
      <c r="E7" s="36">
        <v>17</v>
      </c>
      <c r="F7" s="36">
        <v>3</v>
      </c>
      <c r="G7" s="36">
        <v>0</v>
      </c>
      <c r="H7" s="36" t="s">
        <v>110</v>
      </c>
      <c r="I7" s="36" t="s">
        <v>111</v>
      </c>
      <c r="J7" s="36" t="s">
        <v>112</v>
      </c>
      <c r="K7" s="36" t="s">
        <v>113</v>
      </c>
      <c r="L7" s="36" t="s">
        <v>114</v>
      </c>
      <c r="M7" s="36" t="s">
        <v>115</v>
      </c>
      <c r="N7" s="37" t="s">
        <v>116</v>
      </c>
      <c r="O7" s="37" t="s">
        <v>117</v>
      </c>
      <c r="P7" s="37">
        <v>42.89</v>
      </c>
      <c r="Q7" s="37">
        <v>100</v>
      </c>
      <c r="R7" s="37">
        <v>0</v>
      </c>
      <c r="S7" s="37">
        <v>993205</v>
      </c>
      <c r="T7" s="37">
        <v>1876.77</v>
      </c>
      <c r="U7" s="37">
        <v>529.21</v>
      </c>
      <c r="V7" s="37">
        <v>88737</v>
      </c>
      <c r="W7" s="37">
        <v>36.65</v>
      </c>
      <c r="X7" s="37">
        <v>2421.1999999999998</v>
      </c>
      <c r="Y7" s="37">
        <v>64.28</v>
      </c>
      <c r="Z7" s="37">
        <v>62.4</v>
      </c>
      <c r="AA7" s="37">
        <v>64.5</v>
      </c>
      <c r="AB7" s="37">
        <v>14.12</v>
      </c>
      <c r="AC7" s="37">
        <v>83.67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931.52</v>
      </c>
      <c r="BG7" s="37">
        <v>873.28</v>
      </c>
      <c r="BH7" s="37">
        <v>709.13</v>
      </c>
      <c r="BI7" s="37">
        <v>415.2</v>
      </c>
      <c r="BJ7" s="37">
        <v>476.42</v>
      </c>
      <c r="BK7" s="37">
        <v>385.46</v>
      </c>
      <c r="BL7" s="37">
        <v>350.99</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102.13</v>
      </c>
      <c r="CC7" s="37">
        <v>97.93</v>
      </c>
      <c r="CD7" s="37">
        <v>95.92</v>
      </c>
      <c r="CE7" s="37">
        <v>663.78</v>
      </c>
      <c r="CF7" s="37">
        <v>142.87</v>
      </c>
      <c r="CG7" s="37">
        <v>72.790000000000006</v>
      </c>
      <c r="CH7" s="37">
        <v>84.43</v>
      </c>
      <c r="CI7" s="37">
        <v>60.18</v>
      </c>
      <c r="CJ7" s="37">
        <v>58.19</v>
      </c>
      <c r="CK7" s="37">
        <v>56.65</v>
      </c>
      <c r="CL7" s="37">
        <v>57.73</v>
      </c>
      <c r="CM7" s="37">
        <v>64.3</v>
      </c>
      <c r="CN7" s="37">
        <v>66.56</v>
      </c>
      <c r="CO7" s="37">
        <v>67.45</v>
      </c>
      <c r="CP7" s="37">
        <v>68.87</v>
      </c>
      <c r="CQ7" s="37">
        <v>69.739999999999995</v>
      </c>
      <c r="CR7" s="37">
        <v>62.32</v>
      </c>
      <c r="CS7" s="37">
        <v>64.010000000000005</v>
      </c>
      <c r="CT7" s="37">
        <v>66.02</v>
      </c>
      <c r="CU7" s="37">
        <v>65.900000000000006</v>
      </c>
      <c r="CV7" s="37">
        <v>65.33</v>
      </c>
      <c r="CW7" s="37">
        <v>65.209999999999994</v>
      </c>
      <c r="CX7" s="37">
        <v>84.8</v>
      </c>
      <c r="CY7" s="37">
        <v>85.88</v>
      </c>
      <c r="CZ7" s="37">
        <v>86.31</v>
      </c>
      <c r="DA7" s="37">
        <v>87.14</v>
      </c>
      <c r="DB7" s="37">
        <v>87.64</v>
      </c>
      <c r="DC7" s="37">
        <v>87.52</v>
      </c>
      <c r="DD7" s="37">
        <v>87.99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0.06</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Noguchi</cp:lastModifiedBy>
  <cp:lastPrinted>2019-01-26T06:37:19Z</cp:lastPrinted>
  <dcterms:created xsi:type="dcterms:W3CDTF">2018-12-03T09:09:54Z</dcterms:created>
  <dcterms:modified xsi:type="dcterms:W3CDTF">2019-02-01T05:51:12Z</dcterms:modified>
  <cp:category/>
</cp:coreProperties>
</file>