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42長崎　〇\"/>
    </mc:Choice>
  </mc:AlternateContent>
  <workbookProtection workbookAlgorithmName="SHA-512" workbookHashValue="9gjk+/IHECuQp18Ad/DAlY7mftqximybMCUL+G+TWYlq8c0bKvqfb8GKjcADJ/D7WzCRew7H8CGMeqtCY1yHKw==" workbookSaltValue="WsTZo5grg+laMD9KATvk9g==" workbookSpinCount="100000" lockStructure="1"/>
  <bookViews>
    <workbookView xWindow="0" yWindow="0" windowWidth="20496" windowHeight="907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32" i="4"/>
  <c r="FL54" i="4"/>
  <c r="CS78" i="4"/>
  <c r="BX54" i="4"/>
  <c r="BX32" i="4"/>
  <c r="MN54" i="4"/>
  <c r="MN32" i="4"/>
  <c r="C11" i="5"/>
  <c r="D11" i="5"/>
  <c r="E11" i="5"/>
  <c r="B11" i="5"/>
  <c r="FH78" i="4" l="1"/>
  <c r="DS54" i="4"/>
  <c r="DS32" i="4"/>
  <c r="AN78" i="4"/>
  <c r="AE54" i="4"/>
  <c r="AE32" i="4"/>
  <c r="HG32" i="4"/>
  <c r="KU54" i="4"/>
  <c r="KU32" i="4"/>
  <c r="KC78" i="4"/>
  <c r="HG54" i="4"/>
  <c r="KF54" i="4"/>
  <c r="JJ78" i="4"/>
  <c r="GR54" i="4"/>
  <c r="GR32" i="4"/>
  <c r="EO78" i="4"/>
  <c r="DD54" i="4"/>
  <c r="DD32" i="4"/>
  <c r="KF32" i="4"/>
  <c r="U78" i="4"/>
  <c r="P54" i="4"/>
  <c r="P32" i="4"/>
  <c r="BI32" i="4"/>
  <c r="LY54" i="4"/>
  <c r="LY32" i="4"/>
  <c r="IK54" i="4"/>
  <c r="LO78" i="4"/>
  <c r="IK32" i="4"/>
  <c r="GT78" i="4"/>
  <c r="EW54" i="4"/>
  <c r="EW32" i="4"/>
  <c r="BZ78" i="4"/>
  <c r="BI54" i="4"/>
  <c r="GA78" i="4"/>
  <c r="BG78" i="4"/>
  <c r="AT54" i="4"/>
  <c r="AT32" i="4"/>
  <c r="LJ54" i="4"/>
  <c r="LJ32" i="4"/>
  <c r="KV78" i="4"/>
  <c r="HV54" i="4"/>
  <c r="HV32" i="4"/>
  <c r="EH54" i="4"/>
  <c r="EH32" i="4"/>
</calcChain>
</file>

<file path=xl/sharedStrings.xml><?xml version="1.0" encoding="utf-8"?>
<sst xmlns="http://schemas.openxmlformats.org/spreadsheetml/2006/main" count="289" uniqueCount="176">
  <si>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</si>
  <si>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</si>
  <si>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</si>
  <si>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</si>
  <si>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</si>
  <si>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</si>
  <si>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</si>
  <si>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</si>
  <si>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</si>
  <si>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</si>
  <si>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</si>
  <si>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</si>
  <si>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</si>
  <si>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</si>
  <si>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</si>
  <si>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</si>
  <si>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</si>
  <si>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</si>
  <si>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</si>
  <si>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</si>
  <si>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</si>
  <si>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</si>
  <si>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</si>
  <si>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</si>
  <si>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</si>
  <si>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</si>
  <si>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</si>
  <si>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</si>
  <si>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</si>
  <si>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</si>
  <si>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</si>
  <si>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</si>
  <si>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</si>
  <si>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</si>
  <si>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</si>
  <si>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</si>
  <si>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</si>
  <si>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</si>
  <si>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</si>
  <si>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</si>
  <si>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</si>
  <si>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</si>
  <si>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</si>
  <si>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</si>
  <si>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</si>
  <si>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</si>
  <si>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</si>
  <si>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</si>
  <si>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</si>
  <si>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</si>
  <si>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</si>
  <si>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</si>
  <si>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</si>
  <si>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</si>
  <si>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</si>
  <si>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</si>
  <si>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</si>
  <si>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</si>
  <si>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</si>
  <si>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</si>
  <si>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</si>
  <si>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</si>
  <si>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</si>
  <si>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</si>
  <si>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</si>
  <si>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</si>
  <si>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</si>
  <si>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</si>
  <si>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</si>
  <si>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</si>
  <si>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</si>
  <si>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</si>
  <si>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</si>
  <si>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</si>
  <si>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</si>
  <si>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</si>
  <si>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</si>
  <si>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</si>
  <si>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</si>
  <si>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</si>
  <si>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</si>
  <si>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</si>
  <si>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</si>
  <si>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</si>
  <si>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</si>
  <si>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</si>
  <si>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</si>
  <si>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</si>
  <si>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</si>
  <si>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</si>
  <si>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</si>
  <si>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</si>
  <si>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</si>
  <si>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</si>
  <si>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</si>
  <si>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</si>
  <si>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</si>
  <si>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</si>
  <si>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</si>
  <si>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</si>
  <si>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</si>
  <si>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</si>
  <si>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</si>
  <si>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</si>
  <si>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</si>
  <si>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</si>
  <si>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</si>
  <si>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</si>
  <si>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</si>
  <si>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</si>
  <si>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</si>
  <si>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</si>
  <si>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</si>
  <si>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</si>
  <si>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</si>
  <si>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</si>
  <si>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</si>
  <si>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</si>
  <si>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</si>
  <si>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</si>
  <si>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</si>
  <si>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</si>
  <si>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</si>
  <si>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</si>
  <si>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</si>
  <si>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</si>
  <si>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</si>
  <si>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</si>
  <si>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</si>
  <si>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</si>
  <si>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</si>
  <si>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</si>
  <si>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</si>
  <si>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</si>
  <si>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</si>
  <si>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</si>
  <si>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</si>
  <si>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t>
    <phoneticPr fontId="5"/>
  </si>
  <si>
    <t>当該値(N-4)</t>
    <phoneticPr fontId="5"/>
  </si>
  <si>
    <t>当該値(N-3)</t>
    <phoneticPr fontId="5"/>
  </si>
  <si>
    <t>当該値(N-2)</t>
    <phoneticPr fontId="5"/>
  </si>
  <si>
    <t>当該値(N-4)</t>
    <phoneticPr fontId="5"/>
  </si>
  <si>
    <t>当該値(N-1)</t>
    <phoneticPr fontId="5"/>
  </si>
  <si>
    <t>当該値(N-3)</t>
    <phoneticPr fontId="5"/>
  </si>
  <si>
    <t>当該値(N-1)</t>
    <phoneticPr fontId="5"/>
  </si>
  <si>
    <t>当該値(N)</t>
    <phoneticPr fontId="5"/>
  </si>
  <si>
    <t>当該値(N-4)</t>
    <phoneticPr fontId="5"/>
  </si>
  <si>
    <t>全国平均</t>
    <rPh sb="0" eb="2">
      <t>ゼンコク</t>
    </rPh>
    <rPh sb="2" eb="4">
      <t>ヘイキン</t>
    </rPh>
    <phoneticPr fontId="5"/>
  </si>
  <si>
    <t>当該値(N-3)</t>
    <phoneticPr fontId="5"/>
  </si>
  <si>
    <t>当該値(N)</t>
    <phoneticPr fontId="5"/>
  </si>
  <si>
    <t>グラフ参照用</t>
    <rPh sb="3" eb="6">
      <t>サンショウヨウ</t>
    </rPh>
    <phoneticPr fontId="5"/>
  </si>
  <si>
    <t>表参照用</t>
    <rPh sb="0" eb="1">
      <t>ヒョウ</t>
    </rPh>
    <rPh sb="1" eb="4">
      <t>サンショウヨウ</t>
    </rPh>
    <phoneticPr fontId="5"/>
  </si>
  <si>
    <t>長崎県</t>
  </si>
  <si>
    <t>長崎県病院企業団</t>
  </si>
  <si>
    <t>富江病院</t>
  </si>
  <si>
    <t>条例全部</t>
  </si>
  <si>
    <t>病院事業</t>
  </si>
  <si>
    <t>一般病院</t>
  </si>
  <si>
    <t>50床以上～100床未満</t>
  </si>
  <si>
    <t>学術・研究機関出身</t>
  </si>
  <si>
    <t>直営</t>
  </si>
  <si>
    <t>-</t>
  </si>
  <si>
    <t>透 訓</t>
  </si>
  <si>
    <t>救</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</si>
  <si>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</si>
  <si>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</si>
  <si>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</si>
  <si>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</si>
  <si>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</si>
  <si>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</si>
  <si>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</si>
  <si>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</si>
  <si>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富江地区における地域病院として、救急医療に対応するとともに、慢性期、回復期を中心とした医療を提供している。
　人口減少と少子高齢化が急速に進行しており、有病高齢者、独居者、交通手段のない高齢者が増加し、対応できる介護者不足が予想される。その状況に対応するため、従来より連携している介護施設や地域のケアマネージャーとの更なる連携強化が必要となる。</t>
    <rPh sb="1" eb="3">
      <t>トミエ</t>
    </rPh>
    <rPh sb="3" eb="5">
      <t>チク</t>
    </rPh>
    <rPh sb="9" eb="11">
      <t>チイキ</t>
    </rPh>
    <rPh sb="11" eb="13">
      <t>ビョウイン</t>
    </rPh>
    <rPh sb="17" eb="19">
      <t>キュウキュウ</t>
    </rPh>
    <rPh sb="19" eb="21">
      <t>イリョウ</t>
    </rPh>
    <rPh sb="22" eb="24">
      <t>タイオウ</t>
    </rPh>
    <rPh sb="31" eb="34">
      <t>マンセイキ</t>
    </rPh>
    <rPh sb="35" eb="37">
      <t>カイフク</t>
    </rPh>
    <rPh sb="37" eb="38">
      <t>キ</t>
    </rPh>
    <rPh sb="39" eb="41">
      <t>チュウシン</t>
    </rPh>
    <rPh sb="44" eb="46">
      <t>イリョウ</t>
    </rPh>
    <rPh sb="47" eb="49">
      <t>テイキョウ</t>
    </rPh>
    <rPh sb="56" eb="58">
      <t>ジンコウ</t>
    </rPh>
    <rPh sb="58" eb="60">
      <t>ゲンショウ</t>
    </rPh>
    <rPh sb="61" eb="63">
      <t>ショウシ</t>
    </rPh>
    <rPh sb="63" eb="66">
      <t>コウレイカ</t>
    </rPh>
    <rPh sb="67" eb="69">
      <t>キュウソク</t>
    </rPh>
    <rPh sb="70" eb="72">
      <t>シンコウ</t>
    </rPh>
    <rPh sb="77" eb="78">
      <t>ユウ</t>
    </rPh>
    <rPh sb="78" eb="79">
      <t>ビョウ</t>
    </rPh>
    <rPh sb="79" eb="81">
      <t>コウレイ</t>
    </rPh>
    <rPh sb="81" eb="82">
      <t>シャ</t>
    </rPh>
    <rPh sb="83" eb="85">
      <t>ドッキョ</t>
    </rPh>
    <rPh sb="85" eb="86">
      <t>シャ</t>
    </rPh>
    <rPh sb="87" eb="89">
      <t>コウツウ</t>
    </rPh>
    <rPh sb="89" eb="91">
      <t>シュダン</t>
    </rPh>
    <rPh sb="94" eb="97">
      <t>コウレイシャ</t>
    </rPh>
    <rPh sb="98" eb="100">
      <t>ゾウカ</t>
    </rPh>
    <rPh sb="102" eb="104">
      <t>タイオウ</t>
    </rPh>
    <rPh sb="107" eb="110">
      <t>カイゴシャ</t>
    </rPh>
    <rPh sb="110" eb="112">
      <t>フソク</t>
    </rPh>
    <rPh sb="113" eb="115">
      <t>ヨソウ</t>
    </rPh>
    <rPh sb="121" eb="123">
      <t>ジョウキョウ</t>
    </rPh>
    <rPh sb="124" eb="126">
      <t>タイオウ</t>
    </rPh>
    <rPh sb="131" eb="133">
      <t>ジュウライ</t>
    </rPh>
    <rPh sb="135" eb="137">
      <t>レンケイ</t>
    </rPh>
    <rPh sb="141" eb="143">
      <t>カイゴ</t>
    </rPh>
    <rPh sb="143" eb="145">
      <t>シセツ</t>
    </rPh>
    <rPh sb="146" eb="148">
      <t>チイキ</t>
    </rPh>
    <rPh sb="159" eb="160">
      <t>サラ</t>
    </rPh>
    <rPh sb="162" eb="164">
      <t>レンケイ</t>
    </rPh>
    <rPh sb="164" eb="166">
      <t>キョウカ</t>
    </rPh>
    <rPh sb="167" eb="169">
      <t>ヒツヨウ</t>
    </rPh>
    <phoneticPr fontId="5"/>
  </si>
  <si>
    <t>　建物及び職員宿舎については、平成4年3月に完成し、平成19年2月に2階病棟トイレ・浴室を改修工事している。空調設備の老朽化により、故障しているため、順次各箇所で更新している。今後、水道設備、ボイラー設備、エレベーター設備の更新が必要となる。
　医療器械については、一般撮影装置、生化学分析装置の更新が終了しており、当年度は透視台が更新された。あとは、ＣＴを更新すれば、高額な医療器械の更新は終了する。ベッド等の耐用年数が長いものに関しては、順次更新を行っている。</t>
    <rPh sb="1" eb="3">
      <t>タテモノ</t>
    </rPh>
    <rPh sb="3" eb="4">
      <t>オヨ</t>
    </rPh>
    <rPh sb="5" eb="7">
      <t>ショクイン</t>
    </rPh>
    <rPh sb="7" eb="9">
      <t>シュクシャ</t>
    </rPh>
    <rPh sb="15" eb="17">
      <t>ヘイセイ</t>
    </rPh>
    <rPh sb="18" eb="19">
      <t>ネン</t>
    </rPh>
    <rPh sb="20" eb="21">
      <t>ガツ</t>
    </rPh>
    <rPh sb="22" eb="24">
      <t>カンセイ</t>
    </rPh>
    <rPh sb="26" eb="28">
      <t>ヘイセイ</t>
    </rPh>
    <rPh sb="30" eb="31">
      <t>ネン</t>
    </rPh>
    <rPh sb="32" eb="33">
      <t>ガツ</t>
    </rPh>
    <rPh sb="35" eb="36">
      <t>カイ</t>
    </rPh>
    <rPh sb="36" eb="38">
      <t>ビョウトウ</t>
    </rPh>
    <rPh sb="42" eb="44">
      <t>ヨクシツ</t>
    </rPh>
    <rPh sb="45" eb="47">
      <t>カイシュウ</t>
    </rPh>
    <rPh sb="47" eb="49">
      <t>コウジ</t>
    </rPh>
    <rPh sb="54" eb="56">
      <t>クウチョウ</t>
    </rPh>
    <rPh sb="56" eb="58">
      <t>セツビ</t>
    </rPh>
    <rPh sb="59" eb="62">
      <t>ロウキュウカ</t>
    </rPh>
    <rPh sb="66" eb="68">
      <t>コショウ</t>
    </rPh>
    <rPh sb="75" eb="77">
      <t>ジュンジ</t>
    </rPh>
    <rPh sb="77" eb="80">
      <t>カクカショ</t>
    </rPh>
    <rPh sb="81" eb="83">
      <t>コウシン</t>
    </rPh>
    <rPh sb="88" eb="90">
      <t>コンゴ</t>
    </rPh>
    <rPh sb="91" eb="93">
      <t>スイドウ</t>
    </rPh>
    <rPh sb="93" eb="95">
      <t>セツビ</t>
    </rPh>
    <rPh sb="100" eb="102">
      <t>セツビ</t>
    </rPh>
    <rPh sb="109" eb="111">
      <t>セツビ</t>
    </rPh>
    <rPh sb="112" eb="114">
      <t>コウシン</t>
    </rPh>
    <rPh sb="115" eb="117">
      <t>ヒツヨウ</t>
    </rPh>
    <rPh sb="123" eb="125">
      <t>イリョウ</t>
    </rPh>
    <rPh sb="125" eb="127">
      <t>キカイ</t>
    </rPh>
    <rPh sb="133" eb="135">
      <t>イッパン</t>
    </rPh>
    <rPh sb="135" eb="137">
      <t>サツエイ</t>
    </rPh>
    <rPh sb="137" eb="139">
      <t>ソウチ</t>
    </rPh>
    <rPh sb="140" eb="143">
      <t>セイカガク</t>
    </rPh>
    <rPh sb="143" eb="145">
      <t>ブンセキ</t>
    </rPh>
    <rPh sb="145" eb="147">
      <t>ソウチ</t>
    </rPh>
    <rPh sb="148" eb="150">
      <t>コウシン</t>
    </rPh>
    <rPh sb="151" eb="153">
      <t>シュウリョウ</t>
    </rPh>
    <rPh sb="162" eb="164">
      <t>トウシ</t>
    </rPh>
    <rPh sb="164" eb="165">
      <t>ダイ</t>
    </rPh>
    <rPh sb="166" eb="168">
      <t>コウシン</t>
    </rPh>
    <rPh sb="179" eb="181">
      <t>コウシン</t>
    </rPh>
    <rPh sb="185" eb="187">
      <t>コウガク</t>
    </rPh>
    <rPh sb="188" eb="190">
      <t>イリョウ</t>
    </rPh>
    <rPh sb="190" eb="192">
      <t>キカイ</t>
    </rPh>
    <rPh sb="193" eb="195">
      <t>コウシン</t>
    </rPh>
    <rPh sb="196" eb="198">
      <t>シュウリョウ</t>
    </rPh>
    <rPh sb="204" eb="205">
      <t>トウ</t>
    </rPh>
    <rPh sb="206" eb="208">
      <t>タイヨウ</t>
    </rPh>
    <rPh sb="208" eb="210">
      <t>ネンスウ</t>
    </rPh>
    <rPh sb="211" eb="212">
      <t>ナガ</t>
    </rPh>
    <rPh sb="216" eb="217">
      <t>カン</t>
    </rPh>
    <rPh sb="221" eb="223">
      <t>ジュンジ</t>
    </rPh>
    <rPh sb="223" eb="225">
      <t>コウシン</t>
    </rPh>
    <rPh sb="226" eb="227">
      <t>オコナ</t>
    </rPh>
    <phoneticPr fontId="5"/>
  </si>
  <si>
    <t>　経常収支比率は「長崎県病院企業団第2次中期経営計画」の目標を達成しており、経営の健全性は達成されているが、常勤の薬剤師の確保ができていない。また、建物・設備の老朽化に伴う修繕や更新が今後必要となってくる。
　地域内の人口減少と高齢者の増加により、重症患者が減少し有病老人の入院・外来を占める割合が高まり、単価が減少傾向にあるため、地域包括ケア病床の導入を検討し、病院経営の安定と地域病院として基幹病院や介護施設との連携を強化し、その責務を果たしたい。</t>
    <rPh sb="5" eb="7">
      <t>ヒリツ</t>
    </rPh>
    <rPh sb="9" eb="12">
      <t>ナガサキケン</t>
    </rPh>
    <rPh sb="12" eb="14">
      <t>ビョウイン</t>
    </rPh>
    <rPh sb="14" eb="16">
      <t>キギョウ</t>
    </rPh>
    <rPh sb="16" eb="17">
      <t>ダン</t>
    </rPh>
    <rPh sb="17" eb="18">
      <t>ダイ</t>
    </rPh>
    <rPh sb="19" eb="20">
      <t>ジ</t>
    </rPh>
    <rPh sb="20" eb="22">
      <t>チュウキ</t>
    </rPh>
    <rPh sb="22" eb="24">
      <t>ケイエイ</t>
    </rPh>
    <rPh sb="24" eb="26">
      <t>ケイカク</t>
    </rPh>
    <rPh sb="28" eb="30">
      <t>モクヒョウ</t>
    </rPh>
    <rPh sb="31" eb="33">
      <t>タッセイ</t>
    </rPh>
    <rPh sb="38" eb="40">
      <t>ケイエイ</t>
    </rPh>
    <rPh sb="41" eb="44">
      <t>ケンゼンセイ</t>
    </rPh>
    <rPh sb="45" eb="47">
      <t>タッセイ</t>
    </rPh>
    <rPh sb="54" eb="56">
      <t>ジョウキン</t>
    </rPh>
    <rPh sb="57" eb="60">
      <t>ヤクザイシ</t>
    </rPh>
    <rPh sb="61" eb="63">
      <t>カクホ</t>
    </rPh>
    <rPh sb="74" eb="76">
      <t>タテモノ</t>
    </rPh>
    <rPh sb="77" eb="79">
      <t>セツビ</t>
    </rPh>
    <rPh sb="80" eb="83">
      <t>ロウキュウカ</t>
    </rPh>
    <rPh sb="84" eb="85">
      <t>トモナ</t>
    </rPh>
    <rPh sb="86" eb="88">
      <t>シュウゼン</t>
    </rPh>
    <rPh sb="89" eb="91">
      <t>コウシン</t>
    </rPh>
    <rPh sb="92" eb="94">
      <t>コンゴ</t>
    </rPh>
    <rPh sb="94" eb="96">
      <t>ヒツヨウ</t>
    </rPh>
    <rPh sb="105" eb="107">
      <t>チイキ</t>
    </rPh>
    <rPh sb="107" eb="108">
      <t>ナイ</t>
    </rPh>
    <rPh sb="109" eb="111">
      <t>ジンコウ</t>
    </rPh>
    <rPh sb="111" eb="113">
      <t>ゲンショウ</t>
    </rPh>
    <rPh sb="114" eb="117">
      <t>コウレイシャ</t>
    </rPh>
    <rPh sb="118" eb="119">
      <t>ゾウ</t>
    </rPh>
    <rPh sb="119" eb="120">
      <t>カ</t>
    </rPh>
    <rPh sb="124" eb="126">
      <t>ジュウショウ</t>
    </rPh>
    <rPh sb="126" eb="128">
      <t>カンジャ</t>
    </rPh>
    <rPh sb="129" eb="131">
      <t>ゲンショウ</t>
    </rPh>
    <rPh sb="132" eb="133">
      <t>ユウ</t>
    </rPh>
    <rPh sb="133" eb="134">
      <t>ビョウ</t>
    </rPh>
    <rPh sb="134" eb="136">
      <t>ロウジン</t>
    </rPh>
    <rPh sb="137" eb="139">
      <t>ニュウイン</t>
    </rPh>
    <rPh sb="140" eb="142">
      <t>ガイライ</t>
    </rPh>
    <rPh sb="143" eb="144">
      <t>シ</t>
    </rPh>
    <rPh sb="146" eb="148">
      <t>ワリアイ</t>
    </rPh>
    <rPh sb="149" eb="150">
      <t>タカ</t>
    </rPh>
    <rPh sb="153" eb="155">
      <t>タンカ</t>
    </rPh>
    <rPh sb="156" eb="158">
      <t>ゲンショウ</t>
    </rPh>
    <rPh sb="158" eb="160">
      <t>ケイコウ</t>
    </rPh>
    <rPh sb="166" eb="168">
      <t>チイキ</t>
    </rPh>
    <rPh sb="168" eb="170">
      <t>ホウカツ</t>
    </rPh>
    <rPh sb="172" eb="174">
      <t>ビョウショウ</t>
    </rPh>
    <rPh sb="175" eb="177">
      <t>ドウニュウ</t>
    </rPh>
    <rPh sb="178" eb="180">
      <t>ケントウ</t>
    </rPh>
    <rPh sb="182" eb="184">
      <t>ビョウイン</t>
    </rPh>
    <rPh sb="184" eb="186">
      <t>ケイエイ</t>
    </rPh>
    <rPh sb="187" eb="189">
      <t>アンテイ</t>
    </rPh>
    <rPh sb="190" eb="192">
      <t>チイキ</t>
    </rPh>
    <rPh sb="192" eb="194">
      <t>ビョウイン</t>
    </rPh>
    <rPh sb="197" eb="199">
      <t>キカン</t>
    </rPh>
    <rPh sb="199" eb="201">
      <t>ビョウイン</t>
    </rPh>
    <rPh sb="202" eb="204">
      <t>カイゴ</t>
    </rPh>
    <rPh sb="204" eb="206">
      <t>シセツ</t>
    </rPh>
    <rPh sb="208" eb="210">
      <t>レンケイ</t>
    </rPh>
    <rPh sb="211" eb="213">
      <t>キョウカ</t>
    </rPh>
    <rPh sb="217" eb="219">
      <t>セキム</t>
    </rPh>
    <rPh sb="220" eb="221">
      <t>ハ</t>
    </rPh>
    <phoneticPr fontId="5"/>
  </si>
  <si>
    <t>　経常収支比率は100％以上を維持しており、健全な事業運営を行っている。（グラフ①③）
　病床利用率は、平成26年以降90％以上であり、入院収益が医業収益の70％を占める。入院単価は4月～12月は15：1看護加算での入院基本料であったが、平均在院日数を25日と短縮を図り、1月～3月については13：1看護加算での入院基本料を算定した。外来単価は、新患が少なく、有病高齢者が多数を占める再来患者が多く、院外処方が90％以上であるため、1人当たりの単価は低くなっている。ただし、当年度より外科医師が1名増員したため、その分が若干増加している。（グラフ②④⑤⑥）
　外科医師1名増、看護師2名の増等により給与費が増加した。材料費は注射減により薬品費が減、診療材料費のSPD導入により減、患者給食の増に伴い給食材料費が増加した。（グラフ⑦⑧）</t>
    <rPh sb="1" eb="3">
      <t>ケイジョウ</t>
    </rPh>
    <rPh sb="3" eb="5">
      <t>シュウシ</t>
    </rPh>
    <rPh sb="5" eb="7">
      <t>ヒリツ</t>
    </rPh>
    <rPh sb="12" eb="14">
      <t>イジョウ</t>
    </rPh>
    <rPh sb="15" eb="17">
      <t>イジ</t>
    </rPh>
    <rPh sb="22" eb="24">
      <t>ケンゼン</t>
    </rPh>
    <rPh sb="25" eb="27">
      <t>ジギョウ</t>
    </rPh>
    <rPh sb="27" eb="29">
      <t>ウンエイ</t>
    </rPh>
    <rPh sb="30" eb="31">
      <t>オコナ</t>
    </rPh>
    <rPh sb="45" eb="47">
      <t>ビョウショウ</t>
    </rPh>
    <rPh sb="47" eb="50">
      <t>リヨウリツ</t>
    </rPh>
    <rPh sb="52" eb="54">
      <t>ヘイセイ</t>
    </rPh>
    <rPh sb="56" eb="57">
      <t>ネン</t>
    </rPh>
    <rPh sb="57" eb="59">
      <t>イコウ</t>
    </rPh>
    <rPh sb="62" eb="64">
      <t>イジョウ</t>
    </rPh>
    <rPh sb="68" eb="70">
      <t>ニュウイン</t>
    </rPh>
    <rPh sb="70" eb="72">
      <t>シュウエキ</t>
    </rPh>
    <rPh sb="73" eb="75">
      <t>イギョウ</t>
    </rPh>
    <rPh sb="75" eb="77">
      <t>シュウエキ</t>
    </rPh>
    <rPh sb="82" eb="83">
      <t>シ</t>
    </rPh>
    <rPh sb="86" eb="88">
      <t>ニュウイン</t>
    </rPh>
    <rPh sb="88" eb="90">
      <t>タンカ</t>
    </rPh>
    <rPh sb="92" eb="93">
      <t>ガツ</t>
    </rPh>
    <rPh sb="96" eb="97">
      <t>ガツ</t>
    </rPh>
    <rPh sb="102" eb="104">
      <t>カンゴ</t>
    </rPh>
    <rPh sb="104" eb="106">
      <t>カサン</t>
    </rPh>
    <rPh sb="108" eb="110">
      <t>ニュウイン</t>
    </rPh>
    <rPh sb="110" eb="112">
      <t>キホン</t>
    </rPh>
    <rPh sb="112" eb="113">
      <t>リョウ</t>
    </rPh>
    <rPh sb="119" eb="121">
      <t>ヘイキン</t>
    </rPh>
    <rPh sb="121" eb="123">
      <t>ザイイン</t>
    </rPh>
    <rPh sb="123" eb="125">
      <t>ニッスウ</t>
    </rPh>
    <rPh sb="128" eb="129">
      <t>ニチ</t>
    </rPh>
    <rPh sb="130" eb="132">
      <t>タンシュク</t>
    </rPh>
    <rPh sb="133" eb="134">
      <t>ハカ</t>
    </rPh>
    <rPh sb="137" eb="138">
      <t>ガツ</t>
    </rPh>
    <rPh sb="140" eb="141">
      <t>ガツ</t>
    </rPh>
    <rPh sb="150" eb="152">
      <t>カンゴ</t>
    </rPh>
    <rPh sb="152" eb="154">
      <t>カサン</t>
    </rPh>
    <rPh sb="156" eb="158">
      <t>ニュウイン</t>
    </rPh>
    <rPh sb="158" eb="161">
      <t>キホンリョウ</t>
    </rPh>
    <rPh sb="162" eb="164">
      <t>サンテイ</t>
    </rPh>
    <rPh sb="167" eb="169">
      <t>ガイライ</t>
    </rPh>
    <rPh sb="169" eb="171">
      <t>タンカ</t>
    </rPh>
    <rPh sb="173" eb="175">
      <t>シンカン</t>
    </rPh>
    <rPh sb="176" eb="177">
      <t>スク</t>
    </rPh>
    <rPh sb="180" eb="181">
      <t>ユウ</t>
    </rPh>
    <rPh sb="181" eb="182">
      <t>ビョウ</t>
    </rPh>
    <rPh sb="182" eb="185">
      <t>コウレイシャ</t>
    </rPh>
    <rPh sb="186" eb="188">
      <t>タスウ</t>
    </rPh>
    <rPh sb="189" eb="190">
      <t>シ</t>
    </rPh>
    <rPh sb="192" eb="194">
      <t>サイライ</t>
    </rPh>
    <rPh sb="194" eb="196">
      <t>カンジャ</t>
    </rPh>
    <rPh sb="197" eb="198">
      <t>オオ</t>
    </rPh>
    <rPh sb="200" eb="202">
      <t>インガイ</t>
    </rPh>
    <rPh sb="202" eb="204">
      <t>ショホウ</t>
    </rPh>
    <rPh sb="208" eb="210">
      <t>イジョウ</t>
    </rPh>
    <rPh sb="217" eb="218">
      <t>ニン</t>
    </rPh>
    <rPh sb="218" eb="219">
      <t>ア</t>
    </rPh>
    <rPh sb="222" eb="224">
      <t>タンカ</t>
    </rPh>
    <rPh sb="225" eb="226">
      <t>ヒク</t>
    </rPh>
    <rPh sb="242" eb="244">
      <t>ゲカ</t>
    </rPh>
    <rPh sb="244" eb="246">
      <t>イシ</t>
    </rPh>
    <rPh sb="248" eb="249">
      <t>メイ</t>
    </rPh>
    <rPh sb="249" eb="251">
      <t>ゾウイン</t>
    </rPh>
    <rPh sb="258" eb="259">
      <t>ブン</t>
    </rPh>
    <rPh sb="260" eb="262">
      <t>ジャッカン</t>
    </rPh>
    <rPh sb="262" eb="264">
      <t>ゾウカ</t>
    </rPh>
    <rPh sb="280" eb="282">
      <t>ゲカ</t>
    </rPh>
    <rPh sb="282" eb="284">
      <t>イシ</t>
    </rPh>
    <rPh sb="285" eb="286">
      <t>メイ</t>
    </rPh>
    <rPh sb="286" eb="287">
      <t>ゾウ</t>
    </rPh>
    <rPh sb="288" eb="290">
      <t>カンゴ</t>
    </rPh>
    <rPh sb="290" eb="291">
      <t>シ</t>
    </rPh>
    <rPh sb="292" eb="293">
      <t>メイ</t>
    </rPh>
    <rPh sb="294" eb="295">
      <t>ゾウ</t>
    </rPh>
    <rPh sb="295" eb="296">
      <t>トウ</t>
    </rPh>
    <rPh sb="299" eb="301">
      <t>キュウヨ</t>
    </rPh>
    <rPh sb="301" eb="302">
      <t>ヒ</t>
    </rPh>
    <rPh sb="303" eb="305">
      <t>ゾウカ</t>
    </rPh>
    <rPh sb="308" eb="311">
      <t>ザイリョウヒ</t>
    </rPh>
    <rPh sb="312" eb="314">
      <t>チュウシャ</t>
    </rPh>
    <rPh sb="314" eb="315">
      <t>ゲン</t>
    </rPh>
    <rPh sb="318" eb="320">
      <t>ヤクヒン</t>
    </rPh>
    <rPh sb="320" eb="321">
      <t>ヒ</t>
    </rPh>
    <rPh sb="322" eb="323">
      <t>ゲン</t>
    </rPh>
    <rPh sb="324" eb="326">
      <t>シンリョウ</t>
    </rPh>
    <rPh sb="326" eb="328">
      <t>ザイリョウ</t>
    </rPh>
    <rPh sb="328" eb="329">
      <t>ヒ</t>
    </rPh>
    <rPh sb="333" eb="335">
      <t>ドウニュウ</t>
    </rPh>
    <rPh sb="338" eb="339">
      <t>ゲン</t>
    </rPh>
    <rPh sb="340" eb="342">
      <t>カンジャ</t>
    </rPh>
    <rPh sb="342" eb="344">
      <t>キュウショク</t>
    </rPh>
    <rPh sb="345" eb="346">
      <t>ゾウ</t>
    </rPh>
    <rPh sb="347" eb="348">
      <t>トモナ</t>
    </rPh>
    <rPh sb="349" eb="351">
      <t>キュウショク</t>
    </rPh>
    <rPh sb="351" eb="354">
      <t>ザイリョウヒ</t>
    </rPh>
    <rPh sb="355" eb="357">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</si>
</sst>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79.7</c:v>
                </c:pt>
                <c:pt idx="1">
                  <c:v>96.3</c:v>
                </c:pt>
                <c:pt idx="2">
                  <c:v>97.5</c:v>
                </c:pt>
                <c:pt idx="3">
                  <c:v>95.7</c:v>
                </c:pt>
                <c:pt idx="4">
                  <c:v>92.4</c:v>
                </c:pt>
              </c:numCache>
            </c:numRef>
          </c:val>
          <c:extLst xmlns:c16r2="http://schemas.microsoft.com/office/drawing/2015/06/chart">
            <c:ext xmlns:c16="http://schemas.microsoft.com/office/drawing/2014/chart" uri="{C3380CC4-5D6E-409C-BE32-E72D297353CC}">
              <c16:uniqueId val="{00000000-C77C-40EB-AEB2-9E6B398C8F56}"/>
            </c:ext>
          </c:extLst>
        </c:ser>
        <c:dLbls>
          <c:showLegendKey val="0"/>
          <c:showVal val="0"/>
          <c:showCatName val="0"/>
          <c:showSerName val="0"/>
          <c:showPercent val="0"/>
          <c:showBubbleSize val="0"/>
        </c:dLbls>
        <c:gapWidth val="150"/>
        <c:axId val="218371736"/>
        <c:axId val="218920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C77C-40EB-AEB2-9E6B398C8F56}"/>
            </c:ext>
          </c:extLst>
        </c:ser>
        <c:dLbls>
          <c:showLegendKey val="0"/>
          <c:showVal val="0"/>
          <c:showCatName val="0"/>
          <c:showSerName val="0"/>
          <c:showPercent val="0"/>
          <c:showBubbleSize val="0"/>
        </c:dLbls>
        <c:marker val="1"/>
        <c:smooth val="0"/>
        <c:axId val="218371736"/>
        <c:axId val="218920520"/>
      </c:lineChart>
      <c:dateAx>
        <c:axId val="218371736"/>
        <c:scaling>
          <c:orientation val="minMax"/>
        </c:scaling>
        <c:delete val="1"/>
        <c:axPos val="b"/>
        <c:numFmt formatCode="ge" sourceLinked="1"/>
        <c:majorTickMark val="none"/>
        <c:minorTickMark val="none"/>
        <c:tickLblPos val="none"/>
        <c:crossAx val="218920520"/>
        <c:crosses val="autoZero"/>
        <c:auto val="1"/>
        <c:lblOffset val="100"/>
        <c:baseTimeUnit val="years"/>
      </c:dateAx>
      <c:valAx>
        <c:axId val="218920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371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09F-4801-9137-391D0A96FFD6}"/>
            </c:ext>
          </c:extLst>
        </c:ser>
        <c:dLbls>
          <c:showLegendKey val="0"/>
          <c:showVal val="0"/>
          <c:showCatName val="0"/>
          <c:showSerName val="0"/>
          <c:showPercent val="0"/>
          <c:showBubbleSize val="0"/>
        </c:dLbls>
        <c:gapWidth val="150"/>
        <c:axId val="379985456"/>
        <c:axId val="21810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709F-4801-9137-391D0A96FFD6}"/>
            </c:ext>
          </c:extLst>
        </c:ser>
        <c:dLbls>
          <c:showLegendKey val="0"/>
          <c:showVal val="0"/>
          <c:showCatName val="0"/>
          <c:showSerName val="0"/>
          <c:showPercent val="0"/>
          <c:showBubbleSize val="0"/>
        </c:dLbls>
        <c:marker val="1"/>
        <c:smooth val="0"/>
        <c:axId val="379985456"/>
        <c:axId val="218106272"/>
      </c:lineChart>
      <c:dateAx>
        <c:axId val="379985456"/>
        <c:scaling>
          <c:orientation val="minMax"/>
        </c:scaling>
        <c:delete val="1"/>
        <c:axPos val="b"/>
        <c:numFmt formatCode="ge" sourceLinked="1"/>
        <c:majorTickMark val="none"/>
        <c:minorTickMark val="none"/>
        <c:tickLblPos val="none"/>
        <c:crossAx val="218106272"/>
        <c:crosses val="autoZero"/>
        <c:auto val="1"/>
        <c:lblOffset val="100"/>
        <c:baseTimeUnit val="years"/>
      </c:dateAx>
      <c:valAx>
        <c:axId val="218106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998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77.599999999999994</c:v>
                </c:pt>
                <c:pt idx="1">
                  <c:v>86.6</c:v>
                </c:pt>
                <c:pt idx="2">
                  <c:v>91</c:v>
                </c:pt>
                <c:pt idx="3">
                  <c:v>95.2</c:v>
                </c:pt>
                <c:pt idx="4">
                  <c:v>93.2</c:v>
                </c:pt>
              </c:numCache>
            </c:numRef>
          </c:val>
          <c:extLst xmlns:c16r2="http://schemas.microsoft.com/office/drawing/2015/06/chart">
            <c:ext xmlns:c16="http://schemas.microsoft.com/office/drawing/2014/chart" uri="{C3380CC4-5D6E-409C-BE32-E72D297353CC}">
              <c16:uniqueId val="{00000000-F844-4A29-AD18-1641A52AD0DB}"/>
            </c:ext>
          </c:extLst>
        </c:ser>
        <c:dLbls>
          <c:showLegendKey val="0"/>
          <c:showVal val="0"/>
          <c:showCatName val="0"/>
          <c:showSerName val="0"/>
          <c:showPercent val="0"/>
          <c:showBubbleSize val="0"/>
        </c:dLbls>
        <c:gapWidth val="150"/>
        <c:axId val="219990224"/>
        <c:axId val="22008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F844-4A29-AD18-1641A52AD0DB}"/>
            </c:ext>
          </c:extLst>
        </c:ser>
        <c:dLbls>
          <c:showLegendKey val="0"/>
          <c:showVal val="0"/>
          <c:showCatName val="0"/>
          <c:showSerName val="0"/>
          <c:showPercent val="0"/>
          <c:showBubbleSize val="0"/>
        </c:dLbls>
        <c:marker val="1"/>
        <c:smooth val="0"/>
        <c:axId val="219990224"/>
        <c:axId val="220089616"/>
      </c:lineChart>
      <c:dateAx>
        <c:axId val="219990224"/>
        <c:scaling>
          <c:orientation val="minMax"/>
        </c:scaling>
        <c:delete val="1"/>
        <c:axPos val="b"/>
        <c:numFmt formatCode="ge" sourceLinked="1"/>
        <c:majorTickMark val="none"/>
        <c:minorTickMark val="none"/>
        <c:tickLblPos val="none"/>
        <c:crossAx val="220089616"/>
        <c:crosses val="autoZero"/>
        <c:auto val="1"/>
        <c:lblOffset val="100"/>
        <c:baseTimeUnit val="years"/>
      </c:dateAx>
      <c:valAx>
        <c:axId val="220089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990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98.1</c:v>
                </c:pt>
                <c:pt idx="1">
                  <c:v>106.6</c:v>
                </c:pt>
                <c:pt idx="2">
                  <c:v>110.6</c:v>
                </c:pt>
                <c:pt idx="3">
                  <c:v>115.8</c:v>
                </c:pt>
                <c:pt idx="4">
                  <c:v>113.7</c:v>
                </c:pt>
              </c:numCache>
            </c:numRef>
          </c:val>
          <c:extLst xmlns:c16r2="http://schemas.microsoft.com/office/drawing/2015/06/chart">
            <c:ext xmlns:c16="http://schemas.microsoft.com/office/drawing/2014/chart" uri="{C3380CC4-5D6E-409C-BE32-E72D297353CC}">
              <c16:uniqueId val="{00000000-77DB-4DB4-9A48-6E2845846DD7}"/>
            </c:ext>
          </c:extLst>
        </c:ser>
        <c:dLbls>
          <c:showLegendKey val="0"/>
          <c:showVal val="0"/>
          <c:showCatName val="0"/>
          <c:showSerName val="0"/>
          <c:showPercent val="0"/>
          <c:showBubbleSize val="0"/>
        </c:dLbls>
        <c:gapWidth val="150"/>
        <c:axId val="220054944"/>
        <c:axId val="220069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77DB-4DB4-9A48-6E2845846DD7}"/>
            </c:ext>
          </c:extLst>
        </c:ser>
        <c:dLbls>
          <c:showLegendKey val="0"/>
          <c:showVal val="0"/>
          <c:showCatName val="0"/>
          <c:showSerName val="0"/>
          <c:showPercent val="0"/>
          <c:showBubbleSize val="0"/>
        </c:dLbls>
        <c:marker val="1"/>
        <c:smooth val="0"/>
        <c:axId val="220054944"/>
        <c:axId val="220069176"/>
      </c:lineChart>
      <c:dateAx>
        <c:axId val="220054944"/>
        <c:scaling>
          <c:orientation val="minMax"/>
        </c:scaling>
        <c:delete val="1"/>
        <c:axPos val="b"/>
        <c:numFmt formatCode="ge" sourceLinked="1"/>
        <c:majorTickMark val="none"/>
        <c:minorTickMark val="none"/>
        <c:tickLblPos val="none"/>
        <c:crossAx val="220069176"/>
        <c:crosses val="autoZero"/>
        <c:auto val="1"/>
        <c:lblOffset val="100"/>
        <c:baseTimeUnit val="years"/>
      </c:dateAx>
      <c:valAx>
        <c:axId val="220069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0054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60.6</c:v>
                </c:pt>
                <c:pt idx="1">
                  <c:v>62</c:v>
                </c:pt>
                <c:pt idx="2">
                  <c:v>63.1</c:v>
                </c:pt>
                <c:pt idx="3">
                  <c:v>61.3</c:v>
                </c:pt>
                <c:pt idx="4">
                  <c:v>61.7</c:v>
                </c:pt>
              </c:numCache>
            </c:numRef>
          </c:val>
          <c:extLst xmlns:c16r2="http://schemas.microsoft.com/office/drawing/2015/06/chart">
            <c:ext xmlns:c16="http://schemas.microsoft.com/office/drawing/2014/chart" uri="{C3380CC4-5D6E-409C-BE32-E72D297353CC}">
              <c16:uniqueId val="{00000000-C266-48ED-842C-3BD288FC6C0C}"/>
            </c:ext>
          </c:extLst>
        </c:ser>
        <c:dLbls>
          <c:showLegendKey val="0"/>
          <c:showVal val="0"/>
          <c:showCatName val="0"/>
          <c:showSerName val="0"/>
          <c:showPercent val="0"/>
          <c:showBubbleSize val="0"/>
        </c:dLbls>
        <c:gapWidth val="150"/>
        <c:axId val="379998672"/>
        <c:axId val="217430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C266-48ED-842C-3BD288FC6C0C}"/>
            </c:ext>
          </c:extLst>
        </c:ser>
        <c:dLbls>
          <c:showLegendKey val="0"/>
          <c:showVal val="0"/>
          <c:showCatName val="0"/>
          <c:showSerName val="0"/>
          <c:showPercent val="0"/>
          <c:showBubbleSize val="0"/>
        </c:dLbls>
        <c:marker val="1"/>
        <c:smooth val="0"/>
        <c:axId val="379998672"/>
        <c:axId val="217430024"/>
      </c:lineChart>
      <c:dateAx>
        <c:axId val="379998672"/>
        <c:scaling>
          <c:orientation val="minMax"/>
        </c:scaling>
        <c:delete val="1"/>
        <c:axPos val="b"/>
        <c:numFmt formatCode="ge" sourceLinked="1"/>
        <c:majorTickMark val="none"/>
        <c:minorTickMark val="none"/>
        <c:tickLblPos val="none"/>
        <c:crossAx val="217430024"/>
        <c:crosses val="autoZero"/>
        <c:auto val="1"/>
        <c:lblOffset val="100"/>
        <c:baseTimeUnit val="years"/>
      </c:dateAx>
      <c:valAx>
        <c:axId val="217430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9998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84.4</c:v>
                </c:pt>
                <c:pt idx="1">
                  <c:v>84.3</c:v>
                </c:pt>
                <c:pt idx="2">
                  <c:v>83.9</c:v>
                </c:pt>
                <c:pt idx="3">
                  <c:v>68.8</c:v>
                </c:pt>
                <c:pt idx="4">
                  <c:v>65.5</c:v>
                </c:pt>
              </c:numCache>
            </c:numRef>
          </c:val>
          <c:extLst xmlns:c16r2="http://schemas.microsoft.com/office/drawing/2015/06/chart">
            <c:ext xmlns:c16="http://schemas.microsoft.com/office/drawing/2014/chart" uri="{C3380CC4-5D6E-409C-BE32-E72D297353CC}">
              <c16:uniqueId val="{00000000-E2D7-4ADC-92EE-6218802450B3}"/>
            </c:ext>
          </c:extLst>
        </c:ser>
        <c:dLbls>
          <c:showLegendKey val="0"/>
          <c:showVal val="0"/>
          <c:showCatName val="0"/>
          <c:showSerName val="0"/>
          <c:showPercent val="0"/>
          <c:showBubbleSize val="0"/>
        </c:dLbls>
        <c:gapWidth val="150"/>
        <c:axId val="379745072"/>
        <c:axId val="37974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E2D7-4ADC-92EE-6218802450B3}"/>
            </c:ext>
          </c:extLst>
        </c:ser>
        <c:dLbls>
          <c:showLegendKey val="0"/>
          <c:showVal val="0"/>
          <c:showCatName val="0"/>
          <c:showSerName val="0"/>
          <c:showPercent val="0"/>
          <c:showBubbleSize val="0"/>
        </c:dLbls>
        <c:marker val="1"/>
        <c:smooth val="0"/>
        <c:axId val="379745072"/>
        <c:axId val="379745464"/>
      </c:lineChart>
      <c:dateAx>
        <c:axId val="379745072"/>
        <c:scaling>
          <c:orientation val="minMax"/>
        </c:scaling>
        <c:delete val="1"/>
        <c:axPos val="b"/>
        <c:numFmt formatCode="ge" sourceLinked="1"/>
        <c:majorTickMark val="none"/>
        <c:minorTickMark val="none"/>
        <c:tickLblPos val="none"/>
        <c:crossAx val="379745464"/>
        <c:crosses val="autoZero"/>
        <c:auto val="1"/>
        <c:lblOffset val="100"/>
        <c:baseTimeUnit val="years"/>
      </c:dateAx>
      <c:valAx>
        <c:axId val="379745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9745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28895473</c:v>
                </c:pt>
                <c:pt idx="1">
                  <c:v>29135418</c:v>
                </c:pt>
                <c:pt idx="2">
                  <c:v>29366564</c:v>
                </c:pt>
                <c:pt idx="3">
                  <c:v>30791164</c:v>
                </c:pt>
                <c:pt idx="4">
                  <c:v>30099655</c:v>
                </c:pt>
              </c:numCache>
            </c:numRef>
          </c:val>
          <c:extLst xmlns:c16r2="http://schemas.microsoft.com/office/drawing/2015/06/chart">
            <c:ext xmlns:c16="http://schemas.microsoft.com/office/drawing/2014/chart" uri="{C3380CC4-5D6E-409C-BE32-E72D297353CC}">
              <c16:uniqueId val="{00000000-A6CB-4E57-BD72-CDA203F622DA}"/>
            </c:ext>
          </c:extLst>
        </c:ser>
        <c:dLbls>
          <c:showLegendKey val="0"/>
          <c:showVal val="0"/>
          <c:showCatName val="0"/>
          <c:showSerName val="0"/>
          <c:showPercent val="0"/>
          <c:showBubbleSize val="0"/>
        </c:dLbls>
        <c:gapWidth val="150"/>
        <c:axId val="217429632"/>
        <c:axId val="217429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A6CB-4E57-BD72-CDA203F622DA}"/>
            </c:ext>
          </c:extLst>
        </c:ser>
        <c:dLbls>
          <c:showLegendKey val="0"/>
          <c:showVal val="0"/>
          <c:showCatName val="0"/>
          <c:showSerName val="0"/>
          <c:showPercent val="0"/>
          <c:showBubbleSize val="0"/>
        </c:dLbls>
        <c:marker val="1"/>
        <c:smooth val="0"/>
        <c:axId val="217429632"/>
        <c:axId val="217429240"/>
      </c:lineChart>
      <c:dateAx>
        <c:axId val="217429632"/>
        <c:scaling>
          <c:orientation val="minMax"/>
        </c:scaling>
        <c:delete val="1"/>
        <c:axPos val="b"/>
        <c:numFmt formatCode="ge" sourceLinked="1"/>
        <c:majorTickMark val="none"/>
        <c:minorTickMark val="none"/>
        <c:tickLblPos val="none"/>
        <c:crossAx val="217429240"/>
        <c:crosses val="autoZero"/>
        <c:auto val="1"/>
        <c:lblOffset val="100"/>
        <c:baseTimeUnit val="years"/>
      </c:dateAx>
      <c:valAx>
        <c:axId val="217429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7429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15.8</c:v>
                </c:pt>
                <c:pt idx="1">
                  <c:v>16.100000000000001</c:v>
                </c:pt>
                <c:pt idx="2">
                  <c:v>14.5</c:v>
                </c:pt>
                <c:pt idx="3">
                  <c:v>16</c:v>
                </c:pt>
                <c:pt idx="4">
                  <c:v>13.3</c:v>
                </c:pt>
              </c:numCache>
            </c:numRef>
          </c:val>
          <c:extLst xmlns:c16r2="http://schemas.microsoft.com/office/drawing/2015/06/chart">
            <c:ext xmlns:c16="http://schemas.microsoft.com/office/drawing/2014/chart" uri="{C3380CC4-5D6E-409C-BE32-E72D297353CC}">
              <c16:uniqueId val="{00000000-25FE-4725-8634-ACA19F3AFC84}"/>
            </c:ext>
          </c:extLst>
        </c:ser>
        <c:dLbls>
          <c:showLegendKey val="0"/>
          <c:showVal val="0"/>
          <c:showCatName val="0"/>
          <c:showSerName val="0"/>
          <c:showPercent val="0"/>
          <c:showBubbleSize val="0"/>
        </c:dLbls>
        <c:gapWidth val="150"/>
        <c:axId val="217427672"/>
        <c:axId val="379746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25FE-4725-8634-ACA19F3AFC84}"/>
            </c:ext>
          </c:extLst>
        </c:ser>
        <c:dLbls>
          <c:showLegendKey val="0"/>
          <c:showVal val="0"/>
          <c:showCatName val="0"/>
          <c:showSerName val="0"/>
          <c:showPercent val="0"/>
          <c:showBubbleSize val="0"/>
        </c:dLbls>
        <c:marker val="1"/>
        <c:smooth val="0"/>
        <c:axId val="217427672"/>
        <c:axId val="379746248"/>
      </c:lineChart>
      <c:dateAx>
        <c:axId val="217427672"/>
        <c:scaling>
          <c:orientation val="minMax"/>
        </c:scaling>
        <c:delete val="1"/>
        <c:axPos val="b"/>
        <c:numFmt formatCode="ge" sourceLinked="1"/>
        <c:majorTickMark val="none"/>
        <c:minorTickMark val="none"/>
        <c:tickLblPos val="none"/>
        <c:crossAx val="379746248"/>
        <c:crosses val="autoZero"/>
        <c:auto val="1"/>
        <c:lblOffset val="100"/>
        <c:baseTimeUnit val="years"/>
      </c:dateAx>
      <c:valAx>
        <c:axId val="379746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7427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78.8</c:v>
                </c:pt>
                <c:pt idx="1">
                  <c:v>72.5</c:v>
                </c:pt>
                <c:pt idx="2">
                  <c:v>70.599999999999994</c:v>
                </c:pt>
                <c:pt idx="3">
                  <c:v>67.3</c:v>
                </c:pt>
                <c:pt idx="4">
                  <c:v>69.599999999999994</c:v>
                </c:pt>
              </c:numCache>
            </c:numRef>
          </c:val>
          <c:extLst xmlns:c16r2="http://schemas.microsoft.com/office/drawing/2015/06/chart">
            <c:ext xmlns:c16="http://schemas.microsoft.com/office/drawing/2014/chart" uri="{C3380CC4-5D6E-409C-BE32-E72D297353CC}">
              <c16:uniqueId val="{00000000-9447-48E9-B381-7A6D3F47CF0E}"/>
            </c:ext>
          </c:extLst>
        </c:ser>
        <c:dLbls>
          <c:showLegendKey val="0"/>
          <c:showVal val="0"/>
          <c:showCatName val="0"/>
          <c:showSerName val="0"/>
          <c:showPercent val="0"/>
          <c:showBubbleSize val="0"/>
        </c:dLbls>
        <c:gapWidth val="150"/>
        <c:axId val="217430808"/>
        <c:axId val="379747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9447-48E9-B381-7A6D3F47CF0E}"/>
            </c:ext>
          </c:extLst>
        </c:ser>
        <c:dLbls>
          <c:showLegendKey val="0"/>
          <c:showVal val="0"/>
          <c:showCatName val="0"/>
          <c:showSerName val="0"/>
          <c:showPercent val="0"/>
          <c:showBubbleSize val="0"/>
        </c:dLbls>
        <c:marker val="1"/>
        <c:smooth val="0"/>
        <c:axId val="217430808"/>
        <c:axId val="379747032"/>
      </c:lineChart>
      <c:dateAx>
        <c:axId val="217430808"/>
        <c:scaling>
          <c:orientation val="minMax"/>
        </c:scaling>
        <c:delete val="1"/>
        <c:axPos val="b"/>
        <c:numFmt formatCode="ge" sourceLinked="1"/>
        <c:majorTickMark val="none"/>
        <c:minorTickMark val="none"/>
        <c:tickLblPos val="none"/>
        <c:crossAx val="379747032"/>
        <c:crosses val="autoZero"/>
        <c:auto val="1"/>
        <c:lblOffset val="100"/>
        <c:baseTimeUnit val="years"/>
      </c:dateAx>
      <c:valAx>
        <c:axId val="379747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7430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6188</c:v>
                </c:pt>
                <c:pt idx="1">
                  <c:v>7135</c:v>
                </c:pt>
                <c:pt idx="2">
                  <c:v>6676</c:v>
                </c:pt>
                <c:pt idx="3">
                  <c:v>7036</c:v>
                </c:pt>
                <c:pt idx="4">
                  <c:v>6851</c:v>
                </c:pt>
              </c:numCache>
            </c:numRef>
          </c:val>
          <c:extLst xmlns:c16r2="http://schemas.microsoft.com/office/drawing/2015/06/chart">
            <c:ext xmlns:c16="http://schemas.microsoft.com/office/drawing/2014/chart" uri="{C3380CC4-5D6E-409C-BE32-E72D297353CC}">
              <c16:uniqueId val="{00000000-ECA6-4BA3-985B-1B3CC0DBB079}"/>
            </c:ext>
          </c:extLst>
        </c:ser>
        <c:dLbls>
          <c:showLegendKey val="0"/>
          <c:showVal val="0"/>
          <c:showCatName val="0"/>
          <c:showSerName val="0"/>
          <c:showPercent val="0"/>
          <c:showBubbleSize val="0"/>
        </c:dLbls>
        <c:gapWidth val="150"/>
        <c:axId val="379747816"/>
        <c:axId val="37974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ECA6-4BA3-985B-1B3CC0DBB079}"/>
            </c:ext>
          </c:extLst>
        </c:ser>
        <c:dLbls>
          <c:showLegendKey val="0"/>
          <c:showVal val="0"/>
          <c:showCatName val="0"/>
          <c:showSerName val="0"/>
          <c:showPercent val="0"/>
          <c:showBubbleSize val="0"/>
        </c:dLbls>
        <c:marker val="1"/>
        <c:smooth val="0"/>
        <c:axId val="379747816"/>
        <c:axId val="379748208"/>
      </c:lineChart>
      <c:dateAx>
        <c:axId val="379747816"/>
        <c:scaling>
          <c:orientation val="minMax"/>
        </c:scaling>
        <c:delete val="1"/>
        <c:axPos val="b"/>
        <c:numFmt formatCode="ge" sourceLinked="1"/>
        <c:majorTickMark val="none"/>
        <c:minorTickMark val="none"/>
        <c:tickLblPos val="none"/>
        <c:crossAx val="379748208"/>
        <c:crosses val="autoZero"/>
        <c:auto val="1"/>
        <c:lblOffset val="100"/>
        <c:baseTimeUnit val="years"/>
      </c:dateAx>
      <c:valAx>
        <c:axId val="3797482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9747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19453</c:v>
                </c:pt>
                <c:pt idx="1">
                  <c:v>19899</c:v>
                </c:pt>
                <c:pt idx="2">
                  <c:v>20841</c:v>
                </c:pt>
                <c:pt idx="3">
                  <c:v>20377</c:v>
                </c:pt>
                <c:pt idx="4">
                  <c:v>21689</c:v>
                </c:pt>
              </c:numCache>
            </c:numRef>
          </c:val>
          <c:extLst xmlns:c16r2="http://schemas.microsoft.com/office/drawing/2015/06/chart">
            <c:ext xmlns:c16="http://schemas.microsoft.com/office/drawing/2014/chart" uri="{C3380CC4-5D6E-409C-BE32-E72D297353CC}">
              <c16:uniqueId val="{00000000-4252-4611-863D-356FF3666ACE}"/>
            </c:ext>
          </c:extLst>
        </c:ser>
        <c:dLbls>
          <c:showLegendKey val="0"/>
          <c:showVal val="0"/>
          <c:showCatName val="0"/>
          <c:showSerName val="0"/>
          <c:showPercent val="0"/>
          <c:showBubbleSize val="0"/>
        </c:dLbls>
        <c:gapWidth val="150"/>
        <c:axId val="380493576"/>
        <c:axId val="38049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4252-4611-863D-356FF3666ACE}"/>
            </c:ext>
          </c:extLst>
        </c:ser>
        <c:dLbls>
          <c:showLegendKey val="0"/>
          <c:showVal val="0"/>
          <c:showCatName val="0"/>
          <c:showSerName val="0"/>
          <c:showPercent val="0"/>
          <c:showBubbleSize val="0"/>
        </c:dLbls>
        <c:marker val="1"/>
        <c:smooth val="0"/>
        <c:axId val="380493576"/>
        <c:axId val="380493968"/>
      </c:lineChart>
      <c:dateAx>
        <c:axId val="380493576"/>
        <c:scaling>
          <c:orientation val="minMax"/>
        </c:scaling>
        <c:delete val="1"/>
        <c:axPos val="b"/>
        <c:numFmt formatCode="ge" sourceLinked="1"/>
        <c:majorTickMark val="none"/>
        <c:minorTickMark val="none"/>
        <c:tickLblPos val="none"/>
        <c:crossAx val="380493968"/>
        <c:crosses val="autoZero"/>
        <c:auto val="1"/>
        <c:lblOffset val="100"/>
        <c:baseTimeUnit val="years"/>
      </c:dateAx>
      <c:valAx>
        <c:axId val="3804939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0493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30" sqref="NJ30:NX46"/>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長崎県長崎県病院企業団　富江病院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学術・研究機関出身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55</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6</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55</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3092</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１５：１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55</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55</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172</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1" t="s">
        <v>175</v>
      </c>
      <c r="NK30" s="142"/>
      <c r="NL30" s="142"/>
      <c r="NM30" s="142"/>
      <c r="NN30" s="142"/>
      <c r="NO30" s="142"/>
      <c r="NP30" s="142"/>
      <c r="NQ30" s="142"/>
      <c r="NR30" s="142"/>
      <c r="NS30" s="142"/>
      <c r="NT30" s="142"/>
      <c r="NU30" s="142"/>
      <c r="NV30" s="142"/>
      <c r="NW30" s="142"/>
      <c r="NX30" s="143"/>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1"/>
      <c r="NK31" s="142"/>
      <c r="NL31" s="142"/>
      <c r="NM31" s="142"/>
      <c r="NN31" s="142"/>
      <c r="NO31" s="142"/>
      <c r="NP31" s="142"/>
      <c r="NQ31" s="142"/>
      <c r="NR31" s="142"/>
      <c r="NS31" s="142"/>
      <c r="NT31" s="142"/>
      <c r="NU31" s="142"/>
      <c r="NV31" s="142"/>
      <c r="NW31" s="142"/>
      <c r="NX31" s="143"/>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41"/>
      <c r="NK32" s="142"/>
      <c r="NL32" s="142"/>
      <c r="NM32" s="142"/>
      <c r="NN32" s="142"/>
      <c r="NO32" s="142"/>
      <c r="NP32" s="142"/>
      <c r="NQ32" s="142"/>
      <c r="NR32" s="142"/>
      <c r="NS32" s="142"/>
      <c r="NT32" s="142"/>
      <c r="NU32" s="142"/>
      <c r="NV32" s="142"/>
      <c r="NW32" s="142"/>
      <c r="NX32" s="143"/>
    </row>
    <row r="33" spans="1:388" ht="13.5" customHeight="1">
      <c r="A33" s="2"/>
      <c r="B33" s="25"/>
      <c r="D33" s="5"/>
      <c r="E33" s="5"/>
      <c r="F33" s="5"/>
      <c r="G33" s="121" t="s">
        <v>37</v>
      </c>
      <c r="H33" s="121"/>
      <c r="I33" s="121"/>
      <c r="J33" s="121"/>
      <c r="K33" s="121"/>
      <c r="L33" s="121"/>
      <c r="M33" s="121"/>
      <c r="N33" s="121"/>
      <c r="O33" s="121"/>
      <c r="P33" s="118">
        <f>データ!AH7</f>
        <v>98.1</v>
      </c>
      <c r="Q33" s="119"/>
      <c r="R33" s="119"/>
      <c r="S33" s="119"/>
      <c r="T33" s="119"/>
      <c r="U33" s="119"/>
      <c r="V33" s="119"/>
      <c r="W33" s="119"/>
      <c r="X33" s="119"/>
      <c r="Y33" s="119"/>
      <c r="Z33" s="119"/>
      <c r="AA33" s="119"/>
      <c r="AB33" s="119"/>
      <c r="AC33" s="119"/>
      <c r="AD33" s="120"/>
      <c r="AE33" s="118">
        <f>データ!AI7</f>
        <v>106.6</v>
      </c>
      <c r="AF33" s="119"/>
      <c r="AG33" s="119"/>
      <c r="AH33" s="119"/>
      <c r="AI33" s="119"/>
      <c r="AJ33" s="119"/>
      <c r="AK33" s="119"/>
      <c r="AL33" s="119"/>
      <c r="AM33" s="119"/>
      <c r="AN33" s="119"/>
      <c r="AO33" s="119"/>
      <c r="AP33" s="119"/>
      <c r="AQ33" s="119"/>
      <c r="AR33" s="119"/>
      <c r="AS33" s="120"/>
      <c r="AT33" s="118">
        <f>データ!AJ7</f>
        <v>110.6</v>
      </c>
      <c r="AU33" s="119"/>
      <c r="AV33" s="119"/>
      <c r="AW33" s="119"/>
      <c r="AX33" s="119"/>
      <c r="AY33" s="119"/>
      <c r="AZ33" s="119"/>
      <c r="BA33" s="119"/>
      <c r="BB33" s="119"/>
      <c r="BC33" s="119"/>
      <c r="BD33" s="119"/>
      <c r="BE33" s="119"/>
      <c r="BF33" s="119"/>
      <c r="BG33" s="119"/>
      <c r="BH33" s="120"/>
      <c r="BI33" s="118">
        <f>データ!AK7</f>
        <v>115.8</v>
      </c>
      <c r="BJ33" s="119"/>
      <c r="BK33" s="119"/>
      <c r="BL33" s="119"/>
      <c r="BM33" s="119"/>
      <c r="BN33" s="119"/>
      <c r="BO33" s="119"/>
      <c r="BP33" s="119"/>
      <c r="BQ33" s="119"/>
      <c r="BR33" s="119"/>
      <c r="BS33" s="119"/>
      <c r="BT33" s="119"/>
      <c r="BU33" s="119"/>
      <c r="BV33" s="119"/>
      <c r="BW33" s="120"/>
      <c r="BX33" s="118">
        <f>データ!AL7</f>
        <v>113.7</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77.599999999999994</v>
      </c>
      <c r="DE33" s="119"/>
      <c r="DF33" s="119"/>
      <c r="DG33" s="119"/>
      <c r="DH33" s="119"/>
      <c r="DI33" s="119"/>
      <c r="DJ33" s="119"/>
      <c r="DK33" s="119"/>
      <c r="DL33" s="119"/>
      <c r="DM33" s="119"/>
      <c r="DN33" s="119"/>
      <c r="DO33" s="119"/>
      <c r="DP33" s="119"/>
      <c r="DQ33" s="119"/>
      <c r="DR33" s="120"/>
      <c r="DS33" s="118">
        <f>データ!AT7</f>
        <v>86.6</v>
      </c>
      <c r="DT33" s="119"/>
      <c r="DU33" s="119"/>
      <c r="DV33" s="119"/>
      <c r="DW33" s="119"/>
      <c r="DX33" s="119"/>
      <c r="DY33" s="119"/>
      <c r="DZ33" s="119"/>
      <c r="EA33" s="119"/>
      <c r="EB33" s="119"/>
      <c r="EC33" s="119"/>
      <c r="ED33" s="119"/>
      <c r="EE33" s="119"/>
      <c r="EF33" s="119"/>
      <c r="EG33" s="120"/>
      <c r="EH33" s="118">
        <f>データ!AU7</f>
        <v>91</v>
      </c>
      <c r="EI33" s="119"/>
      <c r="EJ33" s="119"/>
      <c r="EK33" s="119"/>
      <c r="EL33" s="119"/>
      <c r="EM33" s="119"/>
      <c r="EN33" s="119"/>
      <c r="EO33" s="119"/>
      <c r="EP33" s="119"/>
      <c r="EQ33" s="119"/>
      <c r="ER33" s="119"/>
      <c r="ES33" s="119"/>
      <c r="ET33" s="119"/>
      <c r="EU33" s="119"/>
      <c r="EV33" s="120"/>
      <c r="EW33" s="118">
        <f>データ!AV7</f>
        <v>95.2</v>
      </c>
      <c r="EX33" s="119"/>
      <c r="EY33" s="119"/>
      <c r="EZ33" s="119"/>
      <c r="FA33" s="119"/>
      <c r="FB33" s="119"/>
      <c r="FC33" s="119"/>
      <c r="FD33" s="119"/>
      <c r="FE33" s="119"/>
      <c r="FF33" s="119"/>
      <c r="FG33" s="119"/>
      <c r="FH33" s="119"/>
      <c r="FI33" s="119"/>
      <c r="FJ33" s="119"/>
      <c r="FK33" s="120"/>
      <c r="FL33" s="118">
        <f>データ!AW7</f>
        <v>93.2</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0</v>
      </c>
      <c r="GS33" s="119"/>
      <c r="GT33" s="119"/>
      <c r="GU33" s="119"/>
      <c r="GV33" s="119"/>
      <c r="GW33" s="119"/>
      <c r="GX33" s="119"/>
      <c r="GY33" s="119"/>
      <c r="GZ33" s="119"/>
      <c r="HA33" s="119"/>
      <c r="HB33" s="119"/>
      <c r="HC33" s="119"/>
      <c r="HD33" s="119"/>
      <c r="HE33" s="119"/>
      <c r="HF33" s="120"/>
      <c r="HG33" s="118">
        <f>データ!BE7</f>
        <v>0</v>
      </c>
      <c r="HH33" s="119"/>
      <c r="HI33" s="119"/>
      <c r="HJ33" s="119"/>
      <c r="HK33" s="119"/>
      <c r="HL33" s="119"/>
      <c r="HM33" s="119"/>
      <c r="HN33" s="119"/>
      <c r="HO33" s="119"/>
      <c r="HP33" s="119"/>
      <c r="HQ33" s="119"/>
      <c r="HR33" s="119"/>
      <c r="HS33" s="119"/>
      <c r="HT33" s="119"/>
      <c r="HU33" s="120"/>
      <c r="HV33" s="118">
        <f>データ!BF7</f>
        <v>0</v>
      </c>
      <c r="HW33" s="119"/>
      <c r="HX33" s="119"/>
      <c r="HY33" s="119"/>
      <c r="HZ33" s="119"/>
      <c r="IA33" s="119"/>
      <c r="IB33" s="119"/>
      <c r="IC33" s="119"/>
      <c r="ID33" s="119"/>
      <c r="IE33" s="119"/>
      <c r="IF33" s="119"/>
      <c r="IG33" s="119"/>
      <c r="IH33" s="119"/>
      <c r="II33" s="119"/>
      <c r="IJ33" s="120"/>
      <c r="IK33" s="118">
        <f>データ!BG7</f>
        <v>0</v>
      </c>
      <c r="IL33" s="119"/>
      <c r="IM33" s="119"/>
      <c r="IN33" s="119"/>
      <c r="IO33" s="119"/>
      <c r="IP33" s="119"/>
      <c r="IQ33" s="119"/>
      <c r="IR33" s="119"/>
      <c r="IS33" s="119"/>
      <c r="IT33" s="119"/>
      <c r="IU33" s="119"/>
      <c r="IV33" s="119"/>
      <c r="IW33" s="119"/>
      <c r="IX33" s="119"/>
      <c r="IY33" s="120"/>
      <c r="IZ33" s="118">
        <f>データ!BH7</f>
        <v>0</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79.7</v>
      </c>
      <c r="KG33" s="119"/>
      <c r="KH33" s="119"/>
      <c r="KI33" s="119"/>
      <c r="KJ33" s="119"/>
      <c r="KK33" s="119"/>
      <c r="KL33" s="119"/>
      <c r="KM33" s="119"/>
      <c r="KN33" s="119"/>
      <c r="KO33" s="119"/>
      <c r="KP33" s="119"/>
      <c r="KQ33" s="119"/>
      <c r="KR33" s="119"/>
      <c r="KS33" s="119"/>
      <c r="KT33" s="120"/>
      <c r="KU33" s="118">
        <f>データ!BP7</f>
        <v>96.3</v>
      </c>
      <c r="KV33" s="119"/>
      <c r="KW33" s="119"/>
      <c r="KX33" s="119"/>
      <c r="KY33" s="119"/>
      <c r="KZ33" s="119"/>
      <c r="LA33" s="119"/>
      <c r="LB33" s="119"/>
      <c r="LC33" s="119"/>
      <c r="LD33" s="119"/>
      <c r="LE33" s="119"/>
      <c r="LF33" s="119"/>
      <c r="LG33" s="119"/>
      <c r="LH33" s="119"/>
      <c r="LI33" s="120"/>
      <c r="LJ33" s="118">
        <f>データ!BQ7</f>
        <v>97.5</v>
      </c>
      <c r="LK33" s="119"/>
      <c r="LL33" s="119"/>
      <c r="LM33" s="119"/>
      <c r="LN33" s="119"/>
      <c r="LO33" s="119"/>
      <c r="LP33" s="119"/>
      <c r="LQ33" s="119"/>
      <c r="LR33" s="119"/>
      <c r="LS33" s="119"/>
      <c r="LT33" s="119"/>
      <c r="LU33" s="119"/>
      <c r="LV33" s="119"/>
      <c r="LW33" s="119"/>
      <c r="LX33" s="120"/>
      <c r="LY33" s="118">
        <f>データ!BR7</f>
        <v>95.7</v>
      </c>
      <c r="LZ33" s="119"/>
      <c r="MA33" s="119"/>
      <c r="MB33" s="119"/>
      <c r="MC33" s="119"/>
      <c r="MD33" s="119"/>
      <c r="ME33" s="119"/>
      <c r="MF33" s="119"/>
      <c r="MG33" s="119"/>
      <c r="MH33" s="119"/>
      <c r="MI33" s="119"/>
      <c r="MJ33" s="119"/>
      <c r="MK33" s="119"/>
      <c r="ML33" s="119"/>
      <c r="MM33" s="120"/>
      <c r="MN33" s="118">
        <f>データ!BS7</f>
        <v>92.4</v>
      </c>
      <c r="MO33" s="119"/>
      <c r="MP33" s="119"/>
      <c r="MQ33" s="119"/>
      <c r="MR33" s="119"/>
      <c r="MS33" s="119"/>
      <c r="MT33" s="119"/>
      <c r="MU33" s="119"/>
      <c r="MV33" s="119"/>
      <c r="MW33" s="119"/>
      <c r="MX33" s="119"/>
      <c r="MY33" s="119"/>
      <c r="MZ33" s="119"/>
      <c r="NA33" s="119"/>
      <c r="NB33" s="120"/>
      <c r="ND33" s="5"/>
      <c r="NE33" s="5"/>
      <c r="NF33" s="5"/>
      <c r="NG33" s="5"/>
      <c r="NH33" s="27"/>
      <c r="NI33" s="2"/>
      <c r="NJ33" s="141"/>
      <c r="NK33" s="142"/>
      <c r="NL33" s="142"/>
      <c r="NM33" s="142"/>
      <c r="NN33" s="142"/>
      <c r="NO33" s="142"/>
      <c r="NP33" s="142"/>
      <c r="NQ33" s="142"/>
      <c r="NR33" s="142"/>
      <c r="NS33" s="142"/>
      <c r="NT33" s="142"/>
      <c r="NU33" s="142"/>
      <c r="NV33" s="142"/>
      <c r="NW33" s="142"/>
      <c r="NX33" s="143"/>
    </row>
    <row r="34" spans="1:388" ht="13.5" customHeight="1">
      <c r="A34" s="2"/>
      <c r="B34" s="25"/>
      <c r="D34" s="5"/>
      <c r="E34" s="5"/>
      <c r="F34" s="5"/>
      <c r="G34" s="121" t="s">
        <v>38</v>
      </c>
      <c r="H34" s="121"/>
      <c r="I34" s="121"/>
      <c r="J34" s="121"/>
      <c r="K34" s="121"/>
      <c r="L34" s="121"/>
      <c r="M34" s="121"/>
      <c r="N34" s="121"/>
      <c r="O34" s="121"/>
      <c r="P34" s="118">
        <f>データ!AM7</f>
        <v>97.7</v>
      </c>
      <c r="Q34" s="119"/>
      <c r="R34" s="119"/>
      <c r="S34" s="119"/>
      <c r="T34" s="119"/>
      <c r="U34" s="119"/>
      <c r="V34" s="119"/>
      <c r="W34" s="119"/>
      <c r="X34" s="119"/>
      <c r="Y34" s="119"/>
      <c r="Z34" s="119"/>
      <c r="AA34" s="119"/>
      <c r="AB34" s="119"/>
      <c r="AC34" s="119"/>
      <c r="AD34" s="120"/>
      <c r="AE34" s="118">
        <f>データ!AN7</f>
        <v>98.5</v>
      </c>
      <c r="AF34" s="119"/>
      <c r="AG34" s="119"/>
      <c r="AH34" s="119"/>
      <c r="AI34" s="119"/>
      <c r="AJ34" s="119"/>
      <c r="AK34" s="119"/>
      <c r="AL34" s="119"/>
      <c r="AM34" s="119"/>
      <c r="AN34" s="119"/>
      <c r="AO34" s="119"/>
      <c r="AP34" s="119"/>
      <c r="AQ34" s="119"/>
      <c r="AR34" s="119"/>
      <c r="AS34" s="120"/>
      <c r="AT34" s="118">
        <f>データ!AO7</f>
        <v>98</v>
      </c>
      <c r="AU34" s="119"/>
      <c r="AV34" s="119"/>
      <c r="AW34" s="119"/>
      <c r="AX34" s="119"/>
      <c r="AY34" s="119"/>
      <c r="AZ34" s="119"/>
      <c r="BA34" s="119"/>
      <c r="BB34" s="119"/>
      <c r="BC34" s="119"/>
      <c r="BD34" s="119"/>
      <c r="BE34" s="119"/>
      <c r="BF34" s="119"/>
      <c r="BG34" s="119"/>
      <c r="BH34" s="120"/>
      <c r="BI34" s="118">
        <f>データ!AP7</f>
        <v>98.4</v>
      </c>
      <c r="BJ34" s="119"/>
      <c r="BK34" s="119"/>
      <c r="BL34" s="119"/>
      <c r="BM34" s="119"/>
      <c r="BN34" s="119"/>
      <c r="BO34" s="119"/>
      <c r="BP34" s="119"/>
      <c r="BQ34" s="119"/>
      <c r="BR34" s="119"/>
      <c r="BS34" s="119"/>
      <c r="BT34" s="119"/>
      <c r="BU34" s="119"/>
      <c r="BV34" s="119"/>
      <c r="BW34" s="120"/>
      <c r="BX34" s="118">
        <f>データ!AQ7</f>
        <v>98.2</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82.5</v>
      </c>
      <c r="DE34" s="119"/>
      <c r="DF34" s="119"/>
      <c r="DG34" s="119"/>
      <c r="DH34" s="119"/>
      <c r="DI34" s="119"/>
      <c r="DJ34" s="119"/>
      <c r="DK34" s="119"/>
      <c r="DL34" s="119"/>
      <c r="DM34" s="119"/>
      <c r="DN34" s="119"/>
      <c r="DO34" s="119"/>
      <c r="DP34" s="119"/>
      <c r="DQ34" s="119"/>
      <c r="DR34" s="120"/>
      <c r="DS34" s="118">
        <f>データ!AY7</f>
        <v>79.7</v>
      </c>
      <c r="DT34" s="119"/>
      <c r="DU34" s="119"/>
      <c r="DV34" s="119"/>
      <c r="DW34" s="119"/>
      <c r="DX34" s="119"/>
      <c r="DY34" s="119"/>
      <c r="DZ34" s="119"/>
      <c r="EA34" s="119"/>
      <c r="EB34" s="119"/>
      <c r="EC34" s="119"/>
      <c r="ED34" s="119"/>
      <c r="EE34" s="119"/>
      <c r="EF34" s="119"/>
      <c r="EG34" s="120"/>
      <c r="EH34" s="118">
        <f>データ!AZ7</f>
        <v>79.599999999999994</v>
      </c>
      <c r="EI34" s="119"/>
      <c r="EJ34" s="119"/>
      <c r="EK34" s="119"/>
      <c r="EL34" s="119"/>
      <c r="EM34" s="119"/>
      <c r="EN34" s="119"/>
      <c r="EO34" s="119"/>
      <c r="EP34" s="119"/>
      <c r="EQ34" s="119"/>
      <c r="ER34" s="119"/>
      <c r="ES34" s="119"/>
      <c r="ET34" s="119"/>
      <c r="EU34" s="119"/>
      <c r="EV34" s="120"/>
      <c r="EW34" s="118">
        <f>データ!BA7</f>
        <v>77.900000000000006</v>
      </c>
      <c r="EX34" s="119"/>
      <c r="EY34" s="119"/>
      <c r="EZ34" s="119"/>
      <c r="FA34" s="119"/>
      <c r="FB34" s="119"/>
      <c r="FC34" s="119"/>
      <c r="FD34" s="119"/>
      <c r="FE34" s="119"/>
      <c r="FF34" s="119"/>
      <c r="FG34" s="119"/>
      <c r="FH34" s="119"/>
      <c r="FI34" s="119"/>
      <c r="FJ34" s="119"/>
      <c r="FK34" s="120"/>
      <c r="FL34" s="118">
        <f>データ!BB7</f>
        <v>78.099999999999994</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91.2</v>
      </c>
      <c r="GS34" s="119"/>
      <c r="GT34" s="119"/>
      <c r="GU34" s="119"/>
      <c r="GV34" s="119"/>
      <c r="GW34" s="119"/>
      <c r="GX34" s="119"/>
      <c r="GY34" s="119"/>
      <c r="GZ34" s="119"/>
      <c r="HA34" s="119"/>
      <c r="HB34" s="119"/>
      <c r="HC34" s="119"/>
      <c r="HD34" s="119"/>
      <c r="HE34" s="119"/>
      <c r="HF34" s="120"/>
      <c r="HG34" s="118">
        <f>データ!BJ7</f>
        <v>94.9</v>
      </c>
      <c r="HH34" s="119"/>
      <c r="HI34" s="119"/>
      <c r="HJ34" s="119"/>
      <c r="HK34" s="119"/>
      <c r="HL34" s="119"/>
      <c r="HM34" s="119"/>
      <c r="HN34" s="119"/>
      <c r="HO34" s="119"/>
      <c r="HP34" s="119"/>
      <c r="HQ34" s="119"/>
      <c r="HR34" s="119"/>
      <c r="HS34" s="119"/>
      <c r="HT34" s="119"/>
      <c r="HU34" s="120"/>
      <c r="HV34" s="118">
        <f>データ!BK7</f>
        <v>101.2</v>
      </c>
      <c r="HW34" s="119"/>
      <c r="HX34" s="119"/>
      <c r="HY34" s="119"/>
      <c r="HZ34" s="119"/>
      <c r="IA34" s="119"/>
      <c r="IB34" s="119"/>
      <c r="IC34" s="119"/>
      <c r="ID34" s="119"/>
      <c r="IE34" s="119"/>
      <c r="IF34" s="119"/>
      <c r="IG34" s="119"/>
      <c r="IH34" s="119"/>
      <c r="II34" s="119"/>
      <c r="IJ34" s="120"/>
      <c r="IK34" s="118">
        <f>データ!BL7</f>
        <v>107.2</v>
      </c>
      <c r="IL34" s="119"/>
      <c r="IM34" s="119"/>
      <c r="IN34" s="119"/>
      <c r="IO34" s="119"/>
      <c r="IP34" s="119"/>
      <c r="IQ34" s="119"/>
      <c r="IR34" s="119"/>
      <c r="IS34" s="119"/>
      <c r="IT34" s="119"/>
      <c r="IU34" s="119"/>
      <c r="IV34" s="119"/>
      <c r="IW34" s="119"/>
      <c r="IX34" s="119"/>
      <c r="IY34" s="120"/>
      <c r="IZ34" s="118">
        <f>データ!BM7</f>
        <v>114.4</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68.599999999999994</v>
      </c>
      <c r="KG34" s="119"/>
      <c r="KH34" s="119"/>
      <c r="KI34" s="119"/>
      <c r="KJ34" s="119"/>
      <c r="KK34" s="119"/>
      <c r="KL34" s="119"/>
      <c r="KM34" s="119"/>
      <c r="KN34" s="119"/>
      <c r="KO34" s="119"/>
      <c r="KP34" s="119"/>
      <c r="KQ34" s="119"/>
      <c r="KR34" s="119"/>
      <c r="KS34" s="119"/>
      <c r="KT34" s="120"/>
      <c r="KU34" s="118">
        <f>データ!BU7</f>
        <v>67.400000000000006</v>
      </c>
      <c r="KV34" s="119"/>
      <c r="KW34" s="119"/>
      <c r="KX34" s="119"/>
      <c r="KY34" s="119"/>
      <c r="KZ34" s="119"/>
      <c r="LA34" s="119"/>
      <c r="LB34" s="119"/>
      <c r="LC34" s="119"/>
      <c r="LD34" s="119"/>
      <c r="LE34" s="119"/>
      <c r="LF34" s="119"/>
      <c r="LG34" s="119"/>
      <c r="LH34" s="119"/>
      <c r="LI34" s="120"/>
      <c r="LJ34" s="118">
        <f>データ!BV7</f>
        <v>66.599999999999994</v>
      </c>
      <c r="LK34" s="119"/>
      <c r="LL34" s="119"/>
      <c r="LM34" s="119"/>
      <c r="LN34" s="119"/>
      <c r="LO34" s="119"/>
      <c r="LP34" s="119"/>
      <c r="LQ34" s="119"/>
      <c r="LR34" s="119"/>
      <c r="LS34" s="119"/>
      <c r="LT34" s="119"/>
      <c r="LU34" s="119"/>
      <c r="LV34" s="119"/>
      <c r="LW34" s="119"/>
      <c r="LX34" s="120"/>
      <c r="LY34" s="118">
        <f>データ!BW7</f>
        <v>66.8</v>
      </c>
      <c r="LZ34" s="119"/>
      <c r="MA34" s="119"/>
      <c r="MB34" s="119"/>
      <c r="MC34" s="119"/>
      <c r="MD34" s="119"/>
      <c r="ME34" s="119"/>
      <c r="MF34" s="119"/>
      <c r="MG34" s="119"/>
      <c r="MH34" s="119"/>
      <c r="MI34" s="119"/>
      <c r="MJ34" s="119"/>
      <c r="MK34" s="119"/>
      <c r="ML34" s="119"/>
      <c r="MM34" s="120"/>
      <c r="MN34" s="118">
        <f>データ!BX7</f>
        <v>67.900000000000006</v>
      </c>
      <c r="MO34" s="119"/>
      <c r="MP34" s="119"/>
      <c r="MQ34" s="119"/>
      <c r="MR34" s="119"/>
      <c r="MS34" s="119"/>
      <c r="MT34" s="119"/>
      <c r="MU34" s="119"/>
      <c r="MV34" s="119"/>
      <c r="MW34" s="119"/>
      <c r="MX34" s="119"/>
      <c r="MY34" s="119"/>
      <c r="MZ34" s="119"/>
      <c r="NA34" s="119"/>
      <c r="NB34" s="120"/>
      <c r="ND34" s="5"/>
      <c r="NE34" s="5"/>
      <c r="NF34" s="5"/>
      <c r="NG34" s="5"/>
      <c r="NH34" s="27"/>
      <c r="NI34" s="2"/>
      <c r="NJ34" s="141"/>
      <c r="NK34" s="142"/>
      <c r="NL34" s="142"/>
      <c r="NM34" s="142"/>
      <c r="NN34" s="142"/>
      <c r="NO34" s="142"/>
      <c r="NP34" s="142"/>
      <c r="NQ34" s="142"/>
      <c r="NR34" s="142"/>
      <c r="NS34" s="142"/>
      <c r="NT34" s="142"/>
      <c r="NU34" s="142"/>
      <c r="NV34" s="142"/>
      <c r="NW34" s="142"/>
      <c r="NX34" s="143"/>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1"/>
      <c r="NK35" s="142"/>
      <c r="NL35" s="142"/>
      <c r="NM35" s="142"/>
      <c r="NN35" s="142"/>
      <c r="NO35" s="142"/>
      <c r="NP35" s="142"/>
      <c r="NQ35" s="142"/>
      <c r="NR35" s="142"/>
      <c r="NS35" s="142"/>
      <c r="NT35" s="142"/>
      <c r="NU35" s="142"/>
      <c r="NV35" s="142"/>
      <c r="NW35" s="142"/>
      <c r="NX35" s="143"/>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41"/>
      <c r="NK36" s="142"/>
      <c r="NL36" s="142"/>
      <c r="NM36" s="142"/>
      <c r="NN36" s="142"/>
      <c r="NO36" s="142"/>
      <c r="NP36" s="142"/>
      <c r="NQ36" s="142"/>
      <c r="NR36" s="142"/>
      <c r="NS36" s="142"/>
      <c r="NT36" s="142"/>
      <c r="NU36" s="142"/>
      <c r="NV36" s="142"/>
      <c r="NW36" s="142"/>
      <c r="NX36" s="143"/>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41"/>
      <c r="NK37" s="142"/>
      <c r="NL37" s="142"/>
      <c r="NM37" s="142"/>
      <c r="NN37" s="142"/>
      <c r="NO37" s="142"/>
      <c r="NP37" s="142"/>
      <c r="NQ37" s="142"/>
      <c r="NR37" s="142"/>
      <c r="NS37" s="142"/>
      <c r="NT37" s="142"/>
      <c r="NU37" s="142"/>
      <c r="NV37" s="142"/>
      <c r="NW37" s="142"/>
      <c r="NX37" s="143"/>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1"/>
      <c r="NK38" s="142"/>
      <c r="NL38" s="142"/>
      <c r="NM38" s="142"/>
      <c r="NN38" s="142"/>
      <c r="NO38" s="142"/>
      <c r="NP38" s="142"/>
      <c r="NQ38" s="142"/>
      <c r="NR38" s="142"/>
      <c r="NS38" s="142"/>
      <c r="NT38" s="142"/>
      <c r="NU38" s="142"/>
      <c r="NV38" s="142"/>
      <c r="NW38" s="142"/>
      <c r="NX38" s="143"/>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1"/>
      <c r="NK39" s="142"/>
      <c r="NL39" s="142"/>
      <c r="NM39" s="142"/>
      <c r="NN39" s="142"/>
      <c r="NO39" s="142"/>
      <c r="NP39" s="142"/>
      <c r="NQ39" s="142"/>
      <c r="NR39" s="142"/>
      <c r="NS39" s="142"/>
      <c r="NT39" s="142"/>
      <c r="NU39" s="142"/>
      <c r="NV39" s="142"/>
      <c r="NW39" s="142"/>
      <c r="NX39" s="143"/>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42"/>
      <c r="NL40" s="142"/>
      <c r="NM40" s="142"/>
      <c r="NN40" s="142"/>
      <c r="NO40" s="142"/>
      <c r="NP40" s="142"/>
      <c r="NQ40" s="142"/>
      <c r="NR40" s="142"/>
      <c r="NS40" s="142"/>
      <c r="NT40" s="142"/>
      <c r="NU40" s="142"/>
      <c r="NV40" s="142"/>
      <c r="NW40" s="142"/>
      <c r="NX40" s="143"/>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42"/>
      <c r="NL41" s="142"/>
      <c r="NM41" s="142"/>
      <c r="NN41" s="142"/>
      <c r="NO41" s="142"/>
      <c r="NP41" s="142"/>
      <c r="NQ41" s="142"/>
      <c r="NR41" s="142"/>
      <c r="NS41" s="142"/>
      <c r="NT41" s="142"/>
      <c r="NU41" s="142"/>
      <c r="NV41" s="142"/>
      <c r="NW41" s="142"/>
      <c r="NX41" s="143"/>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42"/>
      <c r="NL42" s="142"/>
      <c r="NM42" s="142"/>
      <c r="NN42" s="142"/>
      <c r="NO42" s="142"/>
      <c r="NP42" s="142"/>
      <c r="NQ42" s="142"/>
      <c r="NR42" s="142"/>
      <c r="NS42" s="142"/>
      <c r="NT42" s="142"/>
      <c r="NU42" s="142"/>
      <c r="NV42" s="142"/>
      <c r="NW42" s="142"/>
      <c r="NX42" s="143"/>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42"/>
      <c r="NL43" s="142"/>
      <c r="NM43" s="142"/>
      <c r="NN43" s="142"/>
      <c r="NO43" s="142"/>
      <c r="NP43" s="142"/>
      <c r="NQ43" s="142"/>
      <c r="NR43" s="142"/>
      <c r="NS43" s="142"/>
      <c r="NT43" s="142"/>
      <c r="NU43" s="142"/>
      <c r="NV43" s="142"/>
      <c r="NW43" s="142"/>
      <c r="NX43" s="143"/>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42"/>
      <c r="NL44" s="142"/>
      <c r="NM44" s="142"/>
      <c r="NN44" s="142"/>
      <c r="NO44" s="142"/>
      <c r="NP44" s="142"/>
      <c r="NQ44" s="142"/>
      <c r="NR44" s="142"/>
      <c r="NS44" s="142"/>
      <c r="NT44" s="142"/>
      <c r="NU44" s="142"/>
      <c r="NV44" s="142"/>
      <c r="NW44" s="142"/>
      <c r="NX44" s="143"/>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42"/>
      <c r="NL45" s="142"/>
      <c r="NM45" s="142"/>
      <c r="NN45" s="142"/>
      <c r="NO45" s="142"/>
      <c r="NP45" s="142"/>
      <c r="NQ45" s="142"/>
      <c r="NR45" s="142"/>
      <c r="NS45" s="142"/>
      <c r="NT45" s="142"/>
      <c r="NU45" s="142"/>
      <c r="NV45" s="142"/>
      <c r="NW45" s="142"/>
      <c r="NX45" s="143"/>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4"/>
      <c r="NK46" s="145"/>
      <c r="NL46" s="145"/>
      <c r="NM46" s="145"/>
      <c r="NN46" s="145"/>
      <c r="NO46" s="145"/>
      <c r="NP46" s="145"/>
      <c r="NQ46" s="145"/>
      <c r="NR46" s="145"/>
      <c r="NS46" s="145"/>
      <c r="NT46" s="145"/>
      <c r="NU46" s="145"/>
      <c r="NV46" s="145"/>
      <c r="NW46" s="145"/>
      <c r="NX46" s="146"/>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173</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2">
        <f>データ!BZ7</f>
        <v>19453</v>
      </c>
      <c r="Q55" s="123"/>
      <c r="R55" s="123"/>
      <c r="S55" s="123"/>
      <c r="T55" s="123"/>
      <c r="U55" s="123"/>
      <c r="V55" s="123"/>
      <c r="W55" s="123"/>
      <c r="X55" s="123"/>
      <c r="Y55" s="123"/>
      <c r="Z55" s="123"/>
      <c r="AA55" s="123"/>
      <c r="AB55" s="123"/>
      <c r="AC55" s="123"/>
      <c r="AD55" s="124"/>
      <c r="AE55" s="122">
        <f>データ!CA7</f>
        <v>19899</v>
      </c>
      <c r="AF55" s="123"/>
      <c r="AG55" s="123"/>
      <c r="AH55" s="123"/>
      <c r="AI55" s="123"/>
      <c r="AJ55" s="123"/>
      <c r="AK55" s="123"/>
      <c r="AL55" s="123"/>
      <c r="AM55" s="123"/>
      <c r="AN55" s="123"/>
      <c r="AO55" s="123"/>
      <c r="AP55" s="123"/>
      <c r="AQ55" s="123"/>
      <c r="AR55" s="123"/>
      <c r="AS55" s="124"/>
      <c r="AT55" s="122">
        <f>データ!CB7</f>
        <v>20841</v>
      </c>
      <c r="AU55" s="123"/>
      <c r="AV55" s="123"/>
      <c r="AW55" s="123"/>
      <c r="AX55" s="123"/>
      <c r="AY55" s="123"/>
      <c r="AZ55" s="123"/>
      <c r="BA55" s="123"/>
      <c r="BB55" s="123"/>
      <c r="BC55" s="123"/>
      <c r="BD55" s="123"/>
      <c r="BE55" s="123"/>
      <c r="BF55" s="123"/>
      <c r="BG55" s="123"/>
      <c r="BH55" s="124"/>
      <c r="BI55" s="122">
        <f>データ!CC7</f>
        <v>20377</v>
      </c>
      <c r="BJ55" s="123"/>
      <c r="BK55" s="123"/>
      <c r="BL55" s="123"/>
      <c r="BM55" s="123"/>
      <c r="BN55" s="123"/>
      <c r="BO55" s="123"/>
      <c r="BP55" s="123"/>
      <c r="BQ55" s="123"/>
      <c r="BR55" s="123"/>
      <c r="BS55" s="123"/>
      <c r="BT55" s="123"/>
      <c r="BU55" s="123"/>
      <c r="BV55" s="123"/>
      <c r="BW55" s="124"/>
      <c r="BX55" s="122">
        <f>データ!CD7</f>
        <v>21689</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6188</v>
      </c>
      <c r="DE55" s="123"/>
      <c r="DF55" s="123"/>
      <c r="DG55" s="123"/>
      <c r="DH55" s="123"/>
      <c r="DI55" s="123"/>
      <c r="DJ55" s="123"/>
      <c r="DK55" s="123"/>
      <c r="DL55" s="123"/>
      <c r="DM55" s="123"/>
      <c r="DN55" s="123"/>
      <c r="DO55" s="123"/>
      <c r="DP55" s="123"/>
      <c r="DQ55" s="123"/>
      <c r="DR55" s="124"/>
      <c r="DS55" s="122">
        <f>データ!CL7</f>
        <v>7135</v>
      </c>
      <c r="DT55" s="123"/>
      <c r="DU55" s="123"/>
      <c r="DV55" s="123"/>
      <c r="DW55" s="123"/>
      <c r="DX55" s="123"/>
      <c r="DY55" s="123"/>
      <c r="DZ55" s="123"/>
      <c r="EA55" s="123"/>
      <c r="EB55" s="123"/>
      <c r="EC55" s="123"/>
      <c r="ED55" s="123"/>
      <c r="EE55" s="123"/>
      <c r="EF55" s="123"/>
      <c r="EG55" s="124"/>
      <c r="EH55" s="122">
        <f>データ!CM7</f>
        <v>6676</v>
      </c>
      <c r="EI55" s="123"/>
      <c r="EJ55" s="123"/>
      <c r="EK55" s="123"/>
      <c r="EL55" s="123"/>
      <c r="EM55" s="123"/>
      <c r="EN55" s="123"/>
      <c r="EO55" s="123"/>
      <c r="EP55" s="123"/>
      <c r="EQ55" s="123"/>
      <c r="ER55" s="123"/>
      <c r="ES55" s="123"/>
      <c r="ET55" s="123"/>
      <c r="EU55" s="123"/>
      <c r="EV55" s="124"/>
      <c r="EW55" s="122">
        <f>データ!CN7</f>
        <v>7036</v>
      </c>
      <c r="EX55" s="123"/>
      <c r="EY55" s="123"/>
      <c r="EZ55" s="123"/>
      <c r="FA55" s="123"/>
      <c r="FB55" s="123"/>
      <c r="FC55" s="123"/>
      <c r="FD55" s="123"/>
      <c r="FE55" s="123"/>
      <c r="FF55" s="123"/>
      <c r="FG55" s="123"/>
      <c r="FH55" s="123"/>
      <c r="FI55" s="123"/>
      <c r="FJ55" s="123"/>
      <c r="FK55" s="124"/>
      <c r="FL55" s="122">
        <f>データ!CO7</f>
        <v>6851</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78.8</v>
      </c>
      <c r="GS55" s="119"/>
      <c r="GT55" s="119"/>
      <c r="GU55" s="119"/>
      <c r="GV55" s="119"/>
      <c r="GW55" s="119"/>
      <c r="GX55" s="119"/>
      <c r="GY55" s="119"/>
      <c r="GZ55" s="119"/>
      <c r="HA55" s="119"/>
      <c r="HB55" s="119"/>
      <c r="HC55" s="119"/>
      <c r="HD55" s="119"/>
      <c r="HE55" s="119"/>
      <c r="HF55" s="120"/>
      <c r="HG55" s="118">
        <f>データ!CW7</f>
        <v>72.5</v>
      </c>
      <c r="HH55" s="119"/>
      <c r="HI55" s="119"/>
      <c r="HJ55" s="119"/>
      <c r="HK55" s="119"/>
      <c r="HL55" s="119"/>
      <c r="HM55" s="119"/>
      <c r="HN55" s="119"/>
      <c r="HO55" s="119"/>
      <c r="HP55" s="119"/>
      <c r="HQ55" s="119"/>
      <c r="HR55" s="119"/>
      <c r="HS55" s="119"/>
      <c r="HT55" s="119"/>
      <c r="HU55" s="120"/>
      <c r="HV55" s="118">
        <f>データ!CX7</f>
        <v>70.599999999999994</v>
      </c>
      <c r="HW55" s="119"/>
      <c r="HX55" s="119"/>
      <c r="HY55" s="119"/>
      <c r="HZ55" s="119"/>
      <c r="IA55" s="119"/>
      <c r="IB55" s="119"/>
      <c r="IC55" s="119"/>
      <c r="ID55" s="119"/>
      <c r="IE55" s="119"/>
      <c r="IF55" s="119"/>
      <c r="IG55" s="119"/>
      <c r="IH55" s="119"/>
      <c r="II55" s="119"/>
      <c r="IJ55" s="120"/>
      <c r="IK55" s="118">
        <f>データ!CY7</f>
        <v>67.3</v>
      </c>
      <c r="IL55" s="119"/>
      <c r="IM55" s="119"/>
      <c r="IN55" s="119"/>
      <c r="IO55" s="119"/>
      <c r="IP55" s="119"/>
      <c r="IQ55" s="119"/>
      <c r="IR55" s="119"/>
      <c r="IS55" s="119"/>
      <c r="IT55" s="119"/>
      <c r="IU55" s="119"/>
      <c r="IV55" s="119"/>
      <c r="IW55" s="119"/>
      <c r="IX55" s="119"/>
      <c r="IY55" s="120"/>
      <c r="IZ55" s="118">
        <f>データ!CZ7</f>
        <v>69.599999999999994</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15.8</v>
      </c>
      <c r="KG55" s="119"/>
      <c r="KH55" s="119"/>
      <c r="KI55" s="119"/>
      <c r="KJ55" s="119"/>
      <c r="KK55" s="119"/>
      <c r="KL55" s="119"/>
      <c r="KM55" s="119"/>
      <c r="KN55" s="119"/>
      <c r="KO55" s="119"/>
      <c r="KP55" s="119"/>
      <c r="KQ55" s="119"/>
      <c r="KR55" s="119"/>
      <c r="KS55" s="119"/>
      <c r="KT55" s="120"/>
      <c r="KU55" s="118">
        <f>データ!DH7</f>
        <v>16.100000000000001</v>
      </c>
      <c r="KV55" s="119"/>
      <c r="KW55" s="119"/>
      <c r="KX55" s="119"/>
      <c r="KY55" s="119"/>
      <c r="KZ55" s="119"/>
      <c r="LA55" s="119"/>
      <c r="LB55" s="119"/>
      <c r="LC55" s="119"/>
      <c r="LD55" s="119"/>
      <c r="LE55" s="119"/>
      <c r="LF55" s="119"/>
      <c r="LG55" s="119"/>
      <c r="LH55" s="119"/>
      <c r="LI55" s="120"/>
      <c r="LJ55" s="118">
        <f>データ!DI7</f>
        <v>14.5</v>
      </c>
      <c r="LK55" s="119"/>
      <c r="LL55" s="119"/>
      <c r="LM55" s="119"/>
      <c r="LN55" s="119"/>
      <c r="LO55" s="119"/>
      <c r="LP55" s="119"/>
      <c r="LQ55" s="119"/>
      <c r="LR55" s="119"/>
      <c r="LS55" s="119"/>
      <c r="LT55" s="119"/>
      <c r="LU55" s="119"/>
      <c r="LV55" s="119"/>
      <c r="LW55" s="119"/>
      <c r="LX55" s="120"/>
      <c r="LY55" s="118">
        <f>データ!DJ7</f>
        <v>16</v>
      </c>
      <c r="LZ55" s="119"/>
      <c r="MA55" s="119"/>
      <c r="MB55" s="119"/>
      <c r="MC55" s="119"/>
      <c r="MD55" s="119"/>
      <c r="ME55" s="119"/>
      <c r="MF55" s="119"/>
      <c r="MG55" s="119"/>
      <c r="MH55" s="119"/>
      <c r="MI55" s="119"/>
      <c r="MJ55" s="119"/>
      <c r="MK55" s="119"/>
      <c r="ML55" s="119"/>
      <c r="MM55" s="120"/>
      <c r="MN55" s="118">
        <f>データ!DK7</f>
        <v>13.3</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2">
        <f>データ!CE7</f>
        <v>23475</v>
      </c>
      <c r="Q56" s="123"/>
      <c r="R56" s="123"/>
      <c r="S56" s="123"/>
      <c r="T56" s="123"/>
      <c r="U56" s="123"/>
      <c r="V56" s="123"/>
      <c r="W56" s="123"/>
      <c r="X56" s="123"/>
      <c r="Y56" s="123"/>
      <c r="Z56" s="123"/>
      <c r="AA56" s="123"/>
      <c r="AB56" s="123"/>
      <c r="AC56" s="123"/>
      <c r="AD56" s="124"/>
      <c r="AE56" s="122">
        <f>データ!CF7</f>
        <v>23857</v>
      </c>
      <c r="AF56" s="123"/>
      <c r="AG56" s="123"/>
      <c r="AH56" s="123"/>
      <c r="AI56" s="123"/>
      <c r="AJ56" s="123"/>
      <c r="AK56" s="123"/>
      <c r="AL56" s="123"/>
      <c r="AM56" s="123"/>
      <c r="AN56" s="123"/>
      <c r="AO56" s="123"/>
      <c r="AP56" s="123"/>
      <c r="AQ56" s="123"/>
      <c r="AR56" s="123"/>
      <c r="AS56" s="124"/>
      <c r="AT56" s="122">
        <f>データ!CG7</f>
        <v>24371</v>
      </c>
      <c r="AU56" s="123"/>
      <c r="AV56" s="123"/>
      <c r="AW56" s="123"/>
      <c r="AX56" s="123"/>
      <c r="AY56" s="123"/>
      <c r="AZ56" s="123"/>
      <c r="BA56" s="123"/>
      <c r="BB56" s="123"/>
      <c r="BC56" s="123"/>
      <c r="BD56" s="123"/>
      <c r="BE56" s="123"/>
      <c r="BF56" s="123"/>
      <c r="BG56" s="123"/>
      <c r="BH56" s="124"/>
      <c r="BI56" s="122">
        <f>データ!CH7</f>
        <v>24882</v>
      </c>
      <c r="BJ56" s="123"/>
      <c r="BK56" s="123"/>
      <c r="BL56" s="123"/>
      <c r="BM56" s="123"/>
      <c r="BN56" s="123"/>
      <c r="BO56" s="123"/>
      <c r="BP56" s="123"/>
      <c r="BQ56" s="123"/>
      <c r="BR56" s="123"/>
      <c r="BS56" s="123"/>
      <c r="BT56" s="123"/>
      <c r="BU56" s="123"/>
      <c r="BV56" s="123"/>
      <c r="BW56" s="124"/>
      <c r="BX56" s="122">
        <f>データ!CI7</f>
        <v>25249</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8603</v>
      </c>
      <c r="DE56" s="123"/>
      <c r="DF56" s="123"/>
      <c r="DG56" s="123"/>
      <c r="DH56" s="123"/>
      <c r="DI56" s="123"/>
      <c r="DJ56" s="123"/>
      <c r="DK56" s="123"/>
      <c r="DL56" s="123"/>
      <c r="DM56" s="123"/>
      <c r="DN56" s="123"/>
      <c r="DO56" s="123"/>
      <c r="DP56" s="123"/>
      <c r="DQ56" s="123"/>
      <c r="DR56" s="124"/>
      <c r="DS56" s="122">
        <f>データ!CQ7</f>
        <v>8471</v>
      </c>
      <c r="DT56" s="123"/>
      <c r="DU56" s="123"/>
      <c r="DV56" s="123"/>
      <c r="DW56" s="123"/>
      <c r="DX56" s="123"/>
      <c r="DY56" s="123"/>
      <c r="DZ56" s="123"/>
      <c r="EA56" s="123"/>
      <c r="EB56" s="123"/>
      <c r="EC56" s="123"/>
      <c r="ED56" s="123"/>
      <c r="EE56" s="123"/>
      <c r="EF56" s="123"/>
      <c r="EG56" s="124"/>
      <c r="EH56" s="122">
        <f>データ!CR7</f>
        <v>8736</v>
      </c>
      <c r="EI56" s="123"/>
      <c r="EJ56" s="123"/>
      <c r="EK56" s="123"/>
      <c r="EL56" s="123"/>
      <c r="EM56" s="123"/>
      <c r="EN56" s="123"/>
      <c r="EO56" s="123"/>
      <c r="EP56" s="123"/>
      <c r="EQ56" s="123"/>
      <c r="ER56" s="123"/>
      <c r="ES56" s="123"/>
      <c r="ET56" s="123"/>
      <c r="EU56" s="123"/>
      <c r="EV56" s="124"/>
      <c r="EW56" s="122">
        <f>データ!CS7</f>
        <v>8797</v>
      </c>
      <c r="EX56" s="123"/>
      <c r="EY56" s="123"/>
      <c r="EZ56" s="123"/>
      <c r="FA56" s="123"/>
      <c r="FB56" s="123"/>
      <c r="FC56" s="123"/>
      <c r="FD56" s="123"/>
      <c r="FE56" s="123"/>
      <c r="FF56" s="123"/>
      <c r="FG56" s="123"/>
      <c r="FH56" s="123"/>
      <c r="FI56" s="123"/>
      <c r="FJ56" s="123"/>
      <c r="FK56" s="124"/>
      <c r="FL56" s="122">
        <f>データ!CT7</f>
        <v>8852</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65</v>
      </c>
      <c r="GS56" s="119"/>
      <c r="GT56" s="119"/>
      <c r="GU56" s="119"/>
      <c r="GV56" s="119"/>
      <c r="GW56" s="119"/>
      <c r="GX56" s="119"/>
      <c r="GY56" s="119"/>
      <c r="GZ56" s="119"/>
      <c r="HA56" s="119"/>
      <c r="HB56" s="119"/>
      <c r="HC56" s="119"/>
      <c r="HD56" s="119"/>
      <c r="HE56" s="119"/>
      <c r="HF56" s="120"/>
      <c r="HG56" s="118">
        <f>データ!DB7</f>
        <v>67.5</v>
      </c>
      <c r="HH56" s="119"/>
      <c r="HI56" s="119"/>
      <c r="HJ56" s="119"/>
      <c r="HK56" s="119"/>
      <c r="HL56" s="119"/>
      <c r="HM56" s="119"/>
      <c r="HN56" s="119"/>
      <c r="HO56" s="119"/>
      <c r="HP56" s="119"/>
      <c r="HQ56" s="119"/>
      <c r="HR56" s="119"/>
      <c r="HS56" s="119"/>
      <c r="HT56" s="119"/>
      <c r="HU56" s="120"/>
      <c r="HV56" s="118">
        <f>データ!DC7</f>
        <v>67.5</v>
      </c>
      <c r="HW56" s="119"/>
      <c r="HX56" s="119"/>
      <c r="HY56" s="119"/>
      <c r="HZ56" s="119"/>
      <c r="IA56" s="119"/>
      <c r="IB56" s="119"/>
      <c r="IC56" s="119"/>
      <c r="ID56" s="119"/>
      <c r="IE56" s="119"/>
      <c r="IF56" s="119"/>
      <c r="IG56" s="119"/>
      <c r="IH56" s="119"/>
      <c r="II56" s="119"/>
      <c r="IJ56" s="120"/>
      <c r="IK56" s="118">
        <f>データ!DD7</f>
        <v>69.5</v>
      </c>
      <c r="IL56" s="119"/>
      <c r="IM56" s="119"/>
      <c r="IN56" s="119"/>
      <c r="IO56" s="119"/>
      <c r="IP56" s="119"/>
      <c r="IQ56" s="119"/>
      <c r="IR56" s="119"/>
      <c r="IS56" s="119"/>
      <c r="IT56" s="119"/>
      <c r="IU56" s="119"/>
      <c r="IV56" s="119"/>
      <c r="IW56" s="119"/>
      <c r="IX56" s="119"/>
      <c r="IY56" s="120"/>
      <c r="IZ56" s="118">
        <f>データ!DE7</f>
        <v>70.3</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19</v>
      </c>
      <c r="KG56" s="119"/>
      <c r="KH56" s="119"/>
      <c r="KI56" s="119"/>
      <c r="KJ56" s="119"/>
      <c r="KK56" s="119"/>
      <c r="KL56" s="119"/>
      <c r="KM56" s="119"/>
      <c r="KN56" s="119"/>
      <c r="KO56" s="119"/>
      <c r="KP56" s="119"/>
      <c r="KQ56" s="119"/>
      <c r="KR56" s="119"/>
      <c r="KS56" s="119"/>
      <c r="KT56" s="120"/>
      <c r="KU56" s="118">
        <f>データ!DM7</f>
        <v>17.899999999999999</v>
      </c>
      <c r="KV56" s="119"/>
      <c r="KW56" s="119"/>
      <c r="KX56" s="119"/>
      <c r="KY56" s="119"/>
      <c r="KZ56" s="119"/>
      <c r="LA56" s="119"/>
      <c r="LB56" s="119"/>
      <c r="LC56" s="119"/>
      <c r="LD56" s="119"/>
      <c r="LE56" s="119"/>
      <c r="LF56" s="119"/>
      <c r="LG56" s="119"/>
      <c r="LH56" s="119"/>
      <c r="LI56" s="120"/>
      <c r="LJ56" s="118">
        <f>データ!DN7</f>
        <v>17.899999999999999</v>
      </c>
      <c r="LK56" s="119"/>
      <c r="LL56" s="119"/>
      <c r="LM56" s="119"/>
      <c r="LN56" s="119"/>
      <c r="LO56" s="119"/>
      <c r="LP56" s="119"/>
      <c r="LQ56" s="119"/>
      <c r="LR56" s="119"/>
      <c r="LS56" s="119"/>
      <c r="LT56" s="119"/>
      <c r="LU56" s="119"/>
      <c r="LV56" s="119"/>
      <c r="LW56" s="119"/>
      <c r="LX56" s="120"/>
      <c r="LY56" s="118">
        <f>データ!DO7</f>
        <v>17.399999999999999</v>
      </c>
      <c r="LZ56" s="119"/>
      <c r="MA56" s="119"/>
      <c r="MB56" s="119"/>
      <c r="MC56" s="119"/>
      <c r="MD56" s="119"/>
      <c r="ME56" s="119"/>
      <c r="MF56" s="119"/>
      <c r="MG56" s="119"/>
      <c r="MH56" s="119"/>
      <c r="MI56" s="119"/>
      <c r="MJ56" s="119"/>
      <c r="MK56" s="119"/>
      <c r="ML56" s="119"/>
      <c r="MM56" s="120"/>
      <c r="MN56" s="118">
        <f>データ!DP7</f>
        <v>17</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174</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60.6</v>
      </c>
      <c r="V79" s="132"/>
      <c r="W79" s="132"/>
      <c r="X79" s="132"/>
      <c r="Y79" s="132"/>
      <c r="Z79" s="132"/>
      <c r="AA79" s="132"/>
      <c r="AB79" s="132"/>
      <c r="AC79" s="132"/>
      <c r="AD79" s="132"/>
      <c r="AE79" s="132"/>
      <c r="AF79" s="132"/>
      <c r="AG79" s="132"/>
      <c r="AH79" s="132"/>
      <c r="AI79" s="132"/>
      <c r="AJ79" s="132"/>
      <c r="AK79" s="132"/>
      <c r="AL79" s="132"/>
      <c r="AM79" s="132"/>
      <c r="AN79" s="132">
        <f>データ!DS7</f>
        <v>62</v>
      </c>
      <c r="AO79" s="132"/>
      <c r="AP79" s="132"/>
      <c r="AQ79" s="132"/>
      <c r="AR79" s="132"/>
      <c r="AS79" s="132"/>
      <c r="AT79" s="132"/>
      <c r="AU79" s="132"/>
      <c r="AV79" s="132"/>
      <c r="AW79" s="132"/>
      <c r="AX79" s="132"/>
      <c r="AY79" s="132"/>
      <c r="AZ79" s="132"/>
      <c r="BA79" s="132"/>
      <c r="BB79" s="132"/>
      <c r="BC79" s="132"/>
      <c r="BD79" s="132"/>
      <c r="BE79" s="132"/>
      <c r="BF79" s="132"/>
      <c r="BG79" s="132">
        <f>データ!DT7</f>
        <v>63.1</v>
      </c>
      <c r="BH79" s="132"/>
      <c r="BI79" s="132"/>
      <c r="BJ79" s="132"/>
      <c r="BK79" s="132"/>
      <c r="BL79" s="132"/>
      <c r="BM79" s="132"/>
      <c r="BN79" s="132"/>
      <c r="BO79" s="132"/>
      <c r="BP79" s="132"/>
      <c r="BQ79" s="132"/>
      <c r="BR79" s="132"/>
      <c r="BS79" s="132"/>
      <c r="BT79" s="132"/>
      <c r="BU79" s="132"/>
      <c r="BV79" s="132"/>
      <c r="BW79" s="132"/>
      <c r="BX79" s="132"/>
      <c r="BY79" s="132"/>
      <c r="BZ79" s="132">
        <f>データ!DU7</f>
        <v>61.3</v>
      </c>
      <c r="CA79" s="132"/>
      <c r="CB79" s="132"/>
      <c r="CC79" s="132"/>
      <c r="CD79" s="132"/>
      <c r="CE79" s="132"/>
      <c r="CF79" s="132"/>
      <c r="CG79" s="132"/>
      <c r="CH79" s="132"/>
      <c r="CI79" s="132"/>
      <c r="CJ79" s="132"/>
      <c r="CK79" s="132"/>
      <c r="CL79" s="132"/>
      <c r="CM79" s="132"/>
      <c r="CN79" s="132"/>
      <c r="CO79" s="132"/>
      <c r="CP79" s="132"/>
      <c r="CQ79" s="132"/>
      <c r="CR79" s="132"/>
      <c r="CS79" s="132">
        <f>データ!DV7</f>
        <v>61.7</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84.4</v>
      </c>
      <c r="EP79" s="132"/>
      <c r="EQ79" s="132"/>
      <c r="ER79" s="132"/>
      <c r="ES79" s="132"/>
      <c r="ET79" s="132"/>
      <c r="EU79" s="132"/>
      <c r="EV79" s="132"/>
      <c r="EW79" s="132"/>
      <c r="EX79" s="132"/>
      <c r="EY79" s="132"/>
      <c r="EZ79" s="132"/>
      <c r="FA79" s="132"/>
      <c r="FB79" s="132"/>
      <c r="FC79" s="132"/>
      <c r="FD79" s="132"/>
      <c r="FE79" s="132"/>
      <c r="FF79" s="132"/>
      <c r="FG79" s="132"/>
      <c r="FH79" s="132">
        <f>データ!ED7</f>
        <v>84.3</v>
      </c>
      <c r="FI79" s="132"/>
      <c r="FJ79" s="132"/>
      <c r="FK79" s="132"/>
      <c r="FL79" s="132"/>
      <c r="FM79" s="132"/>
      <c r="FN79" s="132"/>
      <c r="FO79" s="132"/>
      <c r="FP79" s="132"/>
      <c r="FQ79" s="132"/>
      <c r="FR79" s="132"/>
      <c r="FS79" s="132"/>
      <c r="FT79" s="132"/>
      <c r="FU79" s="132"/>
      <c r="FV79" s="132"/>
      <c r="FW79" s="132"/>
      <c r="FX79" s="132"/>
      <c r="FY79" s="132"/>
      <c r="FZ79" s="132"/>
      <c r="GA79" s="132">
        <f>データ!EE7</f>
        <v>83.9</v>
      </c>
      <c r="GB79" s="132"/>
      <c r="GC79" s="132"/>
      <c r="GD79" s="132"/>
      <c r="GE79" s="132"/>
      <c r="GF79" s="132"/>
      <c r="GG79" s="132"/>
      <c r="GH79" s="132"/>
      <c r="GI79" s="132"/>
      <c r="GJ79" s="132"/>
      <c r="GK79" s="132"/>
      <c r="GL79" s="132"/>
      <c r="GM79" s="132"/>
      <c r="GN79" s="132"/>
      <c r="GO79" s="132"/>
      <c r="GP79" s="132"/>
      <c r="GQ79" s="132"/>
      <c r="GR79" s="132"/>
      <c r="GS79" s="132"/>
      <c r="GT79" s="132">
        <f>データ!EF7</f>
        <v>68.8</v>
      </c>
      <c r="GU79" s="132"/>
      <c r="GV79" s="132"/>
      <c r="GW79" s="132"/>
      <c r="GX79" s="132"/>
      <c r="GY79" s="132"/>
      <c r="GZ79" s="132"/>
      <c r="HA79" s="132"/>
      <c r="HB79" s="132"/>
      <c r="HC79" s="132"/>
      <c r="HD79" s="132"/>
      <c r="HE79" s="132"/>
      <c r="HF79" s="132"/>
      <c r="HG79" s="132"/>
      <c r="HH79" s="132"/>
      <c r="HI79" s="132"/>
      <c r="HJ79" s="132"/>
      <c r="HK79" s="132"/>
      <c r="HL79" s="132"/>
      <c r="HM79" s="132">
        <f>データ!EG7</f>
        <v>65.5</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28895473</v>
      </c>
      <c r="JK79" s="127"/>
      <c r="JL79" s="127"/>
      <c r="JM79" s="127"/>
      <c r="JN79" s="127"/>
      <c r="JO79" s="127"/>
      <c r="JP79" s="127"/>
      <c r="JQ79" s="127"/>
      <c r="JR79" s="127"/>
      <c r="JS79" s="127"/>
      <c r="JT79" s="127"/>
      <c r="JU79" s="127"/>
      <c r="JV79" s="127"/>
      <c r="JW79" s="127"/>
      <c r="JX79" s="127"/>
      <c r="JY79" s="127"/>
      <c r="JZ79" s="127"/>
      <c r="KA79" s="127"/>
      <c r="KB79" s="127"/>
      <c r="KC79" s="127">
        <f>データ!EO7</f>
        <v>29135418</v>
      </c>
      <c r="KD79" s="127"/>
      <c r="KE79" s="127"/>
      <c r="KF79" s="127"/>
      <c r="KG79" s="127"/>
      <c r="KH79" s="127"/>
      <c r="KI79" s="127"/>
      <c r="KJ79" s="127"/>
      <c r="KK79" s="127"/>
      <c r="KL79" s="127"/>
      <c r="KM79" s="127"/>
      <c r="KN79" s="127"/>
      <c r="KO79" s="127"/>
      <c r="KP79" s="127"/>
      <c r="KQ79" s="127"/>
      <c r="KR79" s="127"/>
      <c r="KS79" s="127"/>
      <c r="KT79" s="127"/>
      <c r="KU79" s="127"/>
      <c r="KV79" s="127">
        <f>データ!EP7</f>
        <v>29366564</v>
      </c>
      <c r="KW79" s="127"/>
      <c r="KX79" s="127"/>
      <c r="KY79" s="127"/>
      <c r="KZ79" s="127"/>
      <c r="LA79" s="127"/>
      <c r="LB79" s="127"/>
      <c r="LC79" s="127"/>
      <c r="LD79" s="127"/>
      <c r="LE79" s="127"/>
      <c r="LF79" s="127"/>
      <c r="LG79" s="127"/>
      <c r="LH79" s="127"/>
      <c r="LI79" s="127"/>
      <c r="LJ79" s="127"/>
      <c r="LK79" s="127"/>
      <c r="LL79" s="127"/>
      <c r="LM79" s="127"/>
      <c r="LN79" s="127"/>
      <c r="LO79" s="127">
        <f>データ!EQ7</f>
        <v>30791164</v>
      </c>
      <c r="LP79" s="127"/>
      <c r="LQ79" s="127"/>
      <c r="LR79" s="127"/>
      <c r="LS79" s="127"/>
      <c r="LT79" s="127"/>
      <c r="LU79" s="127"/>
      <c r="LV79" s="127"/>
      <c r="LW79" s="127"/>
      <c r="LX79" s="127"/>
      <c r="LY79" s="127"/>
      <c r="LZ79" s="127"/>
      <c r="MA79" s="127"/>
      <c r="MB79" s="127"/>
      <c r="MC79" s="127"/>
      <c r="MD79" s="127"/>
      <c r="ME79" s="127"/>
      <c r="MF79" s="127"/>
      <c r="MG79" s="127"/>
      <c r="MH79" s="127">
        <f>データ!ER7</f>
        <v>30099655</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43.9</v>
      </c>
      <c r="V80" s="132"/>
      <c r="W80" s="132"/>
      <c r="X80" s="132"/>
      <c r="Y80" s="132"/>
      <c r="Z80" s="132"/>
      <c r="AA80" s="132"/>
      <c r="AB80" s="132"/>
      <c r="AC80" s="132"/>
      <c r="AD80" s="132"/>
      <c r="AE80" s="132"/>
      <c r="AF80" s="132"/>
      <c r="AG80" s="132"/>
      <c r="AH80" s="132"/>
      <c r="AI80" s="132"/>
      <c r="AJ80" s="132"/>
      <c r="AK80" s="132"/>
      <c r="AL80" s="132"/>
      <c r="AM80" s="132"/>
      <c r="AN80" s="132">
        <f>データ!DX7</f>
        <v>52.4</v>
      </c>
      <c r="AO80" s="132"/>
      <c r="AP80" s="132"/>
      <c r="AQ80" s="132"/>
      <c r="AR80" s="132"/>
      <c r="AS80" s="132"/>
      <c r="AT80" s="132"/>
      <c r="AU80" s="132"/>
      <c r="AV80" s="132"/>
      <c r="AW80" s="132"/>
      <c r="AX80" s="132"/>
      <c r="AY80" s="132"/>
      <c r="AZ80" s="132"/>
      <c r="BA80" s="132"/>
      <c r="BB80" s="132"/>
      <c r="BC80" s="132"/>
      <c r="BD80" s="132"/>
      <c r="BE80" s="132"/>
      <c r="BF80" s="132"/>
      <c r="BG80" s="132">
        <f>データ!DY7</f>
        <v>52.6</v>
      </c>
      <c r="BH80" s="132"/>
      <c r="BI80" s="132"/>
      <c r="BJ80" s="132"/>
      <c r="BK80" s="132"/>
      <c r="BL80" s="132"/>
      <c r="BM80" s="132"/>
      <c r="BN80" s="132"/>
      <c r="BO80" s="132"/>
      <c r="BP80" s="132"/>
      <c r="BQ80" s="132"/>
      <c r="BR80" s="132"/>
      <c r="BS80" s="132"/>
      <c r="BT80" s="132"/>
      <c r="BU80" s="132"/>
      <c r="BV80" s="132"/>
      <c r="BW80" s="132"/>
      <c r="BX80" s="132"/>
      <c r="BY80" s="132"/>
      <c r="BZ80" s="132">
        <f>データ!DZ7</f>
        <v>54.2</v>
      </c>
      <c r="CA80" s="132"/>
      <c r="CB80" s="132"/>
      <c r="CC80" s="132"/>
      <c r="CD80" s="132"/>
      <c r="CE80" s="132"/>
      <c r="CF80" s="132"/>
      <c r="CG80" s="132"/>
      <c r="CH80" s="132"/>
      <c r="CI80" s="132"/>
      <c r="CJ80" s="132"/>
      <c r="CK80" s="132"/>
      <c r="CL80" s="132"/>
      <c r="CM80" s="132"/>
      <c r="CN80" s="132"/>
      <c r="CO80" s="132"/>
      <c r="CP80" s="132"/>
      <c r="CQ80" s="132"/>
      <c r="CR80" s="132"/>
      <c r="CS80" s="132">
        <f>データ!EA7</f>
        <v>53.8</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59.1</v>
      </c>
      <c r="EP80" s="132"/>
      <c r="EQ80" s="132"/>
      <c r="ER80" s="132"/>
      <c r="ES80" s="132"/>
      <c r="ET80" s="132"/>
      <c r="EU80" s="132"/>
      <c r="EV80" s="132"/>
      <c r="EW80" s="132"/>
      <c r="EX80" s="132"/>
      <c r="EY80" s="132"/>
      <c r="EZ80" s="132"/>
      <c r="FA80" s="132"/>
      <c r="FB80" s="132"/>
      <c r="FC80" s="132"/>
      <c r="FD80" s="132"/>
      <c r="FE80" s="132"/>
      <c r="FF80" s="132"/>
      <c r="FG80" s="132"/>
      <c r="FH80" s="132">
        <f>データ!EI7</f>
        <v>68.900000000000006</v>
      </c>
      <c r="FI80" s="132"/>
      <c r="FJ80" s="132"/>
      <c r="FK80" s="132"/>
      <c r="FL80" s="132"/>
      <c r="FM80" s="132"/>
      <c r="FN80" s="132"/>
      <c r="FO80" s="132"/>
      <c r="FP80" s="132"/>
      <c r="FQ80" s="132"/>
      <c r="FR80" s="132"/>
      <c r="FS80" s="132"/>
      <c r="FT80" s="132"/>
      <c r="FU80" s="132"/>
      <c r="FV80" s="132"/>
      <c r="FW80" s="132"/>
      <c r="FX80" s="132"/>
      <c r="FY80" s="132"/>
      <c r="FZ80" s="132"/>
      <c r="GA80" s="132">
        <f>データ!EJ7</f>
        <v>68</v>
      </c>
      <c r="GB80" s="132"/>
      <c r="GC80" s="132"/>
      <c r="GD80" s="132"/>
      <c r="GE80" s="132"/>
      <c r="GF80" s="132"/>
      <c r="GG80" s="132"/>
      <c r="GH80" s="132"/>
      <c r="GI80" s="132"/>
      <c r="GJ80" s="132"/>
      <c r="GK80" s="132"/>
      <c r="GL80" s="132"/>
      <c r="GM80" s="132"/>
      <c r="GN80" s="132"/>
      <c r="GO80" s="132"/>
      <c r="GP80" s="132"/>
      <c r="GQ80" s="132"/>
      <c r="GR80" s="132"/>
      <c r="GS80" s="132"/>
      <c r="GT80" s="132">
        <f>データ!EK7</f>
        <v>70</v>
      </c>
      <c r="GU80" s="132"/>
      <c r="GV80" s="132"/>
      <c r="GW80" s="132"/>
      <c r="GX80" s="132"/>
      <c r="GY80" s="132"/>
      <c r="GZ80" s="132"/>
      <c r="HA80" s="132"/>
      <c r="HB80" s="132"/>
      <c r="HC80" s="132"/>
      <c r="HD80" s="132"/>
      <c r="HE80" s="132"/>
      <c r="HF80" s="132"/>
      <c r="HG80" s="132"/>
      <c r="HH80" s="132"/>
      <c r="HI80" s="132"/>
      <c r="HJ80" s="132"/>
      <c r="HK80" s="132"/>
      <c r="HL80" s="132"/>
      <c r="HM80" s="132">
        <f>データ!EL7</f>
        <v>71</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34462126</v>
      </c>
      <c r="JK80" s="127"/>
      <c r="JL80" s="127"/>
      <c r="JM80" s="127"/>
      <c r="JN80" s="127"/>
      <c r="JO80" s="127"/>
      <c r="JP80" s="127"/>
      <c r="JQ80" s="127"/>
      <c r="JR80" s="127"/>
      <c r="JS80" s="127"/>
      <c r="JT80" s="127"/>
      <c r="JU80" s="127"/>
      <c r="JV80" s="127"/>
      <c r="JW80" s="127"/>
      <c r="JX80" s="127"/>
      <c r="JY80" s="127"/>
      <c r="JZ80" s="127"/>
      <c r="KA80" s="127"/>
      <c r="KB80" s="127"/>
      <c r="KC80" s="127">
        <f>データ!ET7</f>
        <v>34878088</v>
      </c>
      <c r="KD80" s="127"/>
      <c r="KE80" s="127"/>
      <c r="KF80" s="127"/>
      <c r="KG80" s="127"/>
      <c r="KH80" s="127"/>
      <c r="KI80" s="127"/>
      <c r="KJ80" s="127"/>
      <c r="KK80" s="127"/>
      <c r="KL80" s="127"/>
      <c r="KM80" s="127"/>
      <c r="KN80" s="127"/>
      <c r="KO80" s="127"/>
      <c r="KP80" s="127"/>
      <c r="KQ80" s="127"/>
      <c r="KR80" s="127"/>
      <c r="KS80" s="127"/>
      <c r="KT80" s="127"/>
      <c r="KU80" s="127"/>
      <c r="KV80" s="127">
        <f>データ!EU7</f>
        <v>36094355</v>
      </c>
      <c r="KW80" s="127"/>
      <c r="KX80" s="127"/>
      <c r="KY80" s="127"/>
      <c r="KZ80" s="127"/>
      <c r="LA80" s="127"/>
      <c r="LB80" s="127"/>
      <c r="LC80" s="127"/>
      <c r="LD80" s="127"/>
      <c r="LE80" s="127"/>
      <c r="LF80" s="127"/>
      <c r="LG80" s="127"/>
      <c r="LH80" s="127"/>
      <c r="LI80" s="127"/>
      <c r="LJ80" s="127"/>
      <c r="LK80" s="127"/>
      <c r="LL80" s="127"/>
      <c r="LM80" s="127"/>
      <c r="LN80" s="127"/>
      <c r="LO80" s="127">
        <f>データ!EV7</f>
        <v>36941419</v>
      </c>
      <c r="LP80" s="127"/>
      <c r="LQ80" s="127"/>
      <c r="LR80" s="127"/>
      <c r="LS80" s="127"/>
      <c r="LT80" s="127"/>
      <c r="LU80" s="127"/>
      <c r="LV80" s="127"/>
      <c r="LW80" s="127"/>
      <c r="LX80" s="127"/>
      <c r="LY80" s="127"/>
      <c r="LZ80" s="127"/>
      <c r="MA80" s="127"/>
      <c r="MB80" s="127"/>
      <c r="MC80" s="127"/>
      <c r="MD80" s="127"/>
      <c r="ME80" s="127"/>
      <c r="MF80" s="127"/>
      <c r="MG80" s="127"/>
      <c r="MH80" s="127">
        <f>データ!EW7</f>
        <v>38480542</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64</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z8vicP/mBIu97xpDPwZZpYQl0Iu+HzsF2Ne8ZE3ieHlSLEOvg/bUdtlC0dviOMgaeCuIrX0SlKNVr+BR8Z6F9w==" saltValue="r/oODUA4/rclYtWvOb+DF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65</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66</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67</v>
      </c>
      <c r="B3" s="48" t="s">
        <v>68</v>
      </c>
      <c r="C3" s="48" t="s">
        <v>69</v>
      </c>
      <c r="D3" s="48" t="s">
        <v>70</v>
      </c>
      <c r="E3" s="48" t="s">
        <v>71</v>
      </c>
      <c r="F3" s="48" t="s">
        <v>72</v>
      </c>
      <c r="G3" s="48" t="s">
        <v>73</v>
      </c>
      <c r="H3" s="49" t="s">
        <v>74</v>
      </c>
      <c r="I3" s="50"/>
      <c r="J3" s="50"/>
      <c r="K3" s="50"/>
      <c r="L3" s="50"/>
      <c r="M3" s="50"/>
      <c r="N3" s="50"/>
      <c r="O3" s="50"/>
      <c r="P3" s="50"/>
      <c r="Q3" s="50"/>
      <c r="R3" s="50"/>
      <c r="S3" s="50"/>
      <c r="T3" s="50"/>
      <c r="U3" s="50"/>
      <c r="V3" s="50"/>
      <c r="W3" s="50"/>
      <c r="X3" s="50"/>
      <c r="Y3" s="50"/>
      <c r="Z3" s="50"/>
      <c r="AA3" s="50"/>
      <c r="AB3" s="50"/>
      <c r="AC3" s="50"/>
      <c r="AD3" s="50"/>
      <c r="AE3" s="50"/>
      <c r="AF3" s="50"/>
      <c r="AG3" s="50"/>
      <c r="AH3" s="51" t="s">
        <v>75</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76</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77</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78</v>
      </c>
      <c r="AI4" s="139"/>
      <c r="AJ4" s="139"/>
      <c r="AK4" s="139"/>
      <c r="AL4" s="139"/>
      <c r="AM4" s="139"/>
      <c r="AN4" s="139"/>
      <c r="AO4" s="139"/>
      <c r="AP4" s="139"/>
      <c r="AQ4" s="139"/>
      <c r="AR4" s="140"/>
      <c r="AS4" s="134" t="s">
        <v>79</v>
      </c>
      <c r="AT4" s="133"/>
      <c r="AU4" s="133"/>
      <c r="AV4" s="133"/>
      <c r="AW4" s="133"/>
      <c r="AX4" s="133"/>
      <c r="AY4" s="133"/>
      <c r="AZ4" s="133"/>
      <c r="BA4" s="133"/>
      <c r="BB4" s="133"/>
      <c r="BC4" s="133"/>
      <c r="BD4" s="134" t="s">
        <v>80</v>
      </c>
      <c r="BE4" s="133"/>
      <c r="BF4" s="133"/>
      <c r="BG4" s="133"/>
      <c r="BH4" s="133"/>
      <c r="BI4" s="133"/>
      <c r="BJ4" s="133"/>
      <c r="BK4" s="133"/>
      <c r="BL4" s="133"/>
      <c r="BM4" s="133"/>
      <c r="BN4" s="133"/>
      <c r="BO4" s="138" t="s">
        <v>81</v>
      </c>
      <c r="BP4" s="139"/>
      <c r="BQ4" s="139"/>
      <c r="BR4" s="139"/>
      <c r="BS4" s="139"/>
      <c r="BT4" s="139"/>
      <c r="BU4" s="139"/>
      <c r="BV4" s="139"/>
      <c r="BW4" s="139"/>
      <c r="BX4" s="139"/>
      <c r="BY4" s="140"/>
      <c r="BZ4" s="133" t="s">
        <v>82</v>
      </c>
      <c r="CA4" s="133"/>
      <c r="CB4" s="133"/>
      <c r="CC4" s="133"/>
      <c r="CD4" s="133"/>
      <c r="CE4" s="133"/>
      <c r="CF4" s="133"/>
      <c r="CG4" s="133"/>
      <c r="CH4" s="133"/>
      <c r="CI4" s="133"/>
      <c r="CJ4" s="133"/>
      <c r="CK4" s="134" t="s">
        <v>83</v>
      </c>
      <c r="CL4" s="133"/>
      <c r="CM4" s="133"/>
      <c r="CN4" s="133"/>
      <c r="CO4" s="133"/>
      <c r="CP4" s="133"/>
      <c r="CQ4" s="133"/>
      <c r="CR4" s="133"/>
      <c r="CS4" s="133"/>
      <c r="CT4" s="133"/>
      <c r="CU4" s="133"/>
      <c r="CV4" s="133" t="s">
        <v>84</v>
      </c>
      <c r="CW4" s="133"/>
      <c r="CX4" s="133"/>
      <c r="CY4" s="133"/>
      <c r="CZ4" s="133"/>
      <c r="DA4" s="133"/>
      <c r="DB4" s="133"/>
      <c r="DC4" s="133"/>
      <c r="DD4" s="133"/>
      <c r="DE4" s="133"/>
      <c r="DF4" s="133"/>
      <c r="DG4" s="133" t="s">
        <v>85</v>
      </c>
      <c r="DH4" s="133"/>
      <c r="DI4" s="133"/>
      <c r="DJ4" s="133"/>
      <c r="DK4" s="133"/>
      <c r="DL4" s="133"/>
      <c r="DM4" s="133"/>
      <c r="DN4" s="133"/>
      <c r="DO4" s="133"/>
      <c r="DP4" s="133"/>
      <c r="DQ4" s="133"/>
      <c r="DR4" s="138" t="s">
        <v>86</v>
      </c>
      <c r="DS4" s="139"/>
      <c r="DT4" s="139"/>
      <c r="DU4" s="139"/>
      <c r="DV4" s="139"/>
      <c r="DW4" s="139"/>
      <c r="DX4" s="139"/>
      <c r="DY4" s="139"/>
      <c r="DZ4" s="139"/>
      <c r="EA4" s="139"/>
      <c r="EB4" s="140"/>
      <c r="EC4" s="133" t="s">
        <v>87</v>
      </c>
      <c r="ED4" s="133"/>
      <c r="EE4" s="133"/>
      <c r="EF4" s="133"/>
      <c r="EG4" s="133"/>
      <c r="EH4" s="133"/>
      <c r="EI4" s="133"/>
      <c r="EJ4" s="133"/>
      <c r="EK4" s="133"/>
      <c r="EL4" s="133"/>
      <c r="EM4" s="133"/>
      <c r="EN4" s="133" t="s">
        <v>88</v>
      </c>
      <c r="EO4" s="133"/>
      <c r="EP4" s="133"/>
      <c r="EQ4" s="133"/>
      <c r="ER4" s="133"/>
      <c r="ES4" s="133"/>
      <c r="ET4" s="133"/>
      <c r="EU4" s="133"/>
      <c r="EV4" s="133"/>
      <c r="EW4" s="133"/>
      <c r="EX4" s="133"/>
    </row>
    <row r="5" spans="1:154">
      <c r="A5" s="47" t="s">
        <v>89</v>
      </c>
      <c r="B5" s="60"/>
      <c r="C5" s="60"/>
      <c r="D5" s="60"/>
      <c r="E5" s="60"/>
      <c r="F5" s="60"/>
      <c r="G5" s="60"/>
      <c r="H5" s="61" t="s">
        <v>90</v>
      </c>
      <c r="I5" s="61" t="s">
        <v>91</v>
      </c>
      <c r="J5" s="61" t="s">
        <v>92</v>
      </c>
      <c r="K5" s="61" t="s">
        <v>1</v>
      </c>
      <c r="L5" s="61" t="s">
        <v>2</v>
      </c>
      <c r="M5" s="61" t="s">
        <v>3</v>
      </c>
      <c r="N5" s="61" t="s">
        <v>93</v>
      </c>
      <c r="O5" s="61" t="s">
        <v>5</v>
      </c>
      <c r="P5" s="61" t="s">
        <v>94</v>
      </c>
      <c r="Q5" s="61" t="s">
        <v>95</v>
      </c>
      <c r="R5" s="61" t="s">
        <v>96</v>
      </c>
      <c r="S5" s="61" t="s">
        <v>97</v>
      </c>
      <c r="T5" s="61" t="s">
        <v>98</v>
      </c>
      <c r="U5" s="61" t="s">
        <v>99</v>
      </c>
      <c r="V5" s="61" t="s">
        <v>100</v>
      </c>
      <c r="W5" s="61" t="s">
        <v>101</v>
      </c>
      <c r="X5" s="61" t="s">
        <v>102</v>
      </c>
      <c r="Y5" s="61" t="s">
        <v>103</v>
      </c>
      <c r="Z5" s="61" t="s">
        <v>104</v>
      </c>
      <c r="AA5" s="61" t="s">
        <v>105</v>
      </c>
      <c r="AB5" s="61" t="s">
        <v>106</v>
      </c>
      <c r="AC5" s="61" t="s">
        <v>107</v>
      </c>
      <c r="AD5" s="61" t="s">
        <v>108</v>
      </c>
      <c r="AE5" s="61" t="s">
        <v>109</v>
      </c>
      <c r="AF5" s="61" t="s">
        <v>110</v>
      </c>
      <c r="AG5" s="61" t="s">
        <v>111</v>
      </c>
      <c r="AH5" s="61" t="s">
        <v>112</v>
      </c>
      <c r="AI5" s="61" t="s">
        <v>113</v>
      </c>
      <c r="AJ5" s="61" t="s">
        <v>114</v>
      </c>
      <c r="AK5" s="61" t="s">
        <v>115</v>
      </c>
      <c r="AL5" s="61" t="s">
        <v>116</v>
      </c>
      <c r="AM5" s="61" t="s">
        <v>117</v>
      </c>
      <c r="AN5" s="61" t="s">
        <v>118</v>
      </c>
      <c r="AO5" s="61" t="s">
        <v>119</v>
      </c>
      <c r="AP5" s="61" t="s">
        <v>120</v>
      </c>
      <c r="AQ5" s="61" t="s">
        <v>121</v>
      </c>
      <c r="AR5" s="61" t="s">
        <v>122</v>
      </c>
      <c r="AS5" s="61" t="s">
        <v>123</v>
      </c>
      <c r="AT5" s="61" t="s">
        <v>124</v>
      </c>
      <c r="AU5" s="61" t="s">
        <v>125</v>
      </c>
      <c r="AV5" s="61" t="s">
        <v>115</v>
      </c>
      <c r="AW5" s="61" t="s">
        <v>126</v>
      </c>
      <c r="AX5" s="61" t="s">
        <v>117</v>
      </c>
      <c r="AY5" s="61" t="s">
        <v>118</v>
      </c>
      <c r="AZ5" s="61" t="s">
        <v>119</v>
      </c>
      <c r="BA5" s="61" t="s">
        <v>120</v>
      </c>
      <c r="BB5" s="61" t="s">
        <v>121</v>
      </c>
      <c r="BC5" s="61" t="s">
        <v>122</v>
      </c>
      <c r="BD5" s="61" t="s">
        <v>112</v>
      </c>
      <c r="BE5" s="61" t="s">
        <v>127</v>
      </c>
      <c r="BF5" s="61" t="s">
        <v>128</v>
      </c>
      <c r="BG5" s="61" t="s">
        <v>129</v>
      </c>
      <c r="BH5" s="61" t="s">
        <v>130</v>
      </c>
      <c r="BI5" s="61" t="s">
        <v>117</v>
      </c>
      <c r="BJ5" s="61" t="s">
        <v>118</v>
      </c>
      <c r="BK5" s="61" t="s">
        <v>119</v>
      </c>
      <c r="BL5" s="61" t="s">
        <v>120</v>
      </c>
      <c r="BM5" s="61" t="s">
        <v>121</v>
      </c>
      <c r="BN5" s="61" t="s">
        <v>122</v>
      </c>
      <c r="BO5" s="61" t="s">
        <v>131</v>
      </c>
      <c r="BP5" s="61" t="s">
        <v>132</v>
      </c>
      <c r="BQ5" s="61" t="s">
        <v>133</v>
      </c>
      <c r="BR5" s="61" t="s">
        <v>134</v>
      </c>
      <c r="BS5" s="61" t="s">
        <v>135</v>
      </c>
      <c r="BT5" s="61" t="s">
        <v>117</v>
      </c>
      <c r="BU5" s="61" t="s">
        <v>118</v>
      </c>
      <c r="BV5" s="61" t="s">
        <v>119</v>
      </c>
      <c r="BW5" s="61" t="s">
        <v>120</v>
      </c>
      <c r="BX5" s="61" t="s">
        <v>121</v>
      </c>
      <c r="BY5" s="61" t="s">
        <v>122</v>
      </c>
      <c r="BZ5" s="61" t="s">
        <v>112</v>
      </c>
      <c r="CA5" s="61" t="s">
        <v>136</v>
      </c>
      <c r="CB5" s="61" t="s">
        <v>125</v>
      </c>
      <c r="CC5" s="61" t="s">
        <v>129</v>
      </c>
      <c r="CD5" s="61" t="s">
        <v>137</v>
      </c>
      <c r="CE5" s="61" t="s">
        <v>117</v>
      </c>
      <c r="CF5" s="61" t="s">
        <v>118</v>
      </c>
      <c r="CG5" s="61" t="s">
        <v>119</v>
      </c>
      <c r="CH5" s="61" t="s">
        <v>120</v>
      </c>
      <c r="CI5" s="61" t="s">
        <v>121</v>
      </c>
      <c r="CJ5" s="61" t="s">
        <v>122</v>
      </c>
      <c r="CK5" s="61" t="s">
        <v>138</v>
      </c>
      <c r="CL5" s="61" t="s">
        <v>139</v>
      </c>
      <c r="CM5" s="61" t="s">
        <v>140</v>
      </c>
      <c r="CN5" s="61" t="s">
        <v>129</v>
      </c>
      <c r="CO5" s="61" t="s">
        <v>135</v>
      </c>
      <c r="CP5" s="61" t="s">
        <v>117</v>
      </c>
      <c r="CQ5" s="61" t="s">
        <v>118</v>
      </c>
      <c r="CR5" s="61" t="s">
        <v>119</v>
      </c>
      <c r="CS5" s="61" t="s">
        <v>120</v>
      </c>
      <c r="CT5" s="61" t="s">
        <v>121</v>
      </c>
      <c r="CU5" s="61" t="s">
        <v>122</v>
      </c>
      <c r="CV5" s="61" t="s">
        <v>141</v>
      </c>
      <c r="CW5" s="61" t="s">
        <v>139</v>
      </c>
      <c r="CX5" s="61" t="s">
        <v>125</v>
      </c>
      <c r="CY5" s="61" t="s">
        <v>142</v>
      </c>
      <c r="CZ5" s="61" t="s">
        <v>137</v>
      </c>
      <c r="DA5" s="61" t="s">
        <v>117</v>
      </c>
      <c r="DB5" s="61" t="s">
        <v>118</v>
      </c>
      <c r="DC5" s="61" t="s">
        <v>119</v>
      </c>
      <c r="DD5" s="61" t="s">
        <v>120</v>
      </c>
      <c r="DE5" s="61" t="s">
        <v>121</v>
      </c>
      <c r="DF5" s="61" t="s">
        <v>122</v>
      </c>
      <c r="DG5" s="61" t="s">
        <v>112</v>
      </c>
      <c r="DH5" s="61" t="s">
        <v>143</v>
      </c>
      <c r="DI5" s="61" t="s">
        <v>114</v>
      </c>
      <c r="DJ5" s="61" t="s">
        <v>144</v>
      </c>
      <c r="DK5" s="61" t="s">
        <v>130</v>
      </c>
      <c r="DL5" s="61" t="s">
        <v>117</v>
      </c>
      <c r="DM5" s="61" t="s">
        <v>118</v>
      </c>
      <c r="DN5" s="61" t="s">
        <v>119</v>
      </c>
      <c r="DO5" s="61" t="s">
        <v>120</v>
      </c>
      <c r="DP5" s="61" t="s">
        <v>121</v>
      </c>
      <c r="DQ5" s="61" t="s">
        <v>122</v>
      </c>
      <c r="DR5" s="61" t="s">
        <v>112</v>
      </c>
      <c r="DS5" s="61" t="s">
        <v>139</v>
      </c>
      <c r="DT5" s="61" t="s">
        <v>125</v>
      </c>
      <c r="DU5" s="61" t="s">
        <v>129</v>
      </c>
      <c r="DV5" s="61" t="s">
        <v>145</v>
      </c>
      <c r="DW5" s="61" t="s">
        <v>117</v>
      </c>
      <c r="DX5" s="61" t="s">
        <v>118</v>
      </c>
      <c r="DY5" s="61" t="s">
        <v>119</v>
      </c>
      <c r="DZ5" s="61" t="s">
        <v>120</v>
      </c>
      <c r="EA5" s="61" t="s">
        <v>121</v>
      </c>
      <c r="EB5" s="61" t="s">
        <v>122</v>
      </c>
      <c r="EC5" s="61" t="s">
        <v>146</v>
      </c>
      <c r="ED5" s="61" t="s">
        <v>113</v>
      </c>
      <c r="EE5" s="61" t="s">
        <v>140</v>
      </c>
      <c r="EF5" s="61" t="s">
        <v>142</v>
      </c>
      <c r="EG5" s="61" t="s">
        <v>126</v>
      </c>
      <c r="EH5" s="61" t="s">
        <v>117</v>
      </c>
      <c r="EI5" s="61" t="s">
        <v>118</v>
      </c>
      <c r="EJ5" s="61" t="s">
        <v>119</v>
      </c>
      <c r="EK5" s="61" t="s">
        <v>120</v>
      </c>
      <c r="EL5" s="61" t="s">
        <v>121</v>
      </c>
      <c r="EM5" s="61" t="s">
        <v>147</v>
      </c>
      <c r="EN5" s="61" t="s">
        <v>112</v>
      </c>
      <c r="EO5" s="61" t="s">
        <v>148</v>
      </c>
      <c r="EP5" s="61" t="s">
        <v>133</v>
      </c>
      <c r="EQ5" s="61" t="s">
        <v>115</v>
      </c>
      <c r="ER5" s="61" t="s">
        <v>149</v>
      </c>
      <c r="ES5" s="61" t="s">
        <v>117</v>
      </c>
      <c r="ET5" s="61" t="s">
        <v>118</v>
      </c>
      <c r="EU5" s="61" t="s">
        <v>119</v>
      </c>
      <c r="EV5" s="61" t="s">
        <v>120</v>
      </c>
      <c r="EW5" s="61" t="s">
        <v>121</v>
      </c>
      <c r="EX5" s="61" t="s">
        <v>122</v>
      </c>
    </row>
    <row r="6" spans="1:154" s="66" customFormat="1">
      <c r="A6" s="47" t="s">
        <v>150</v>
      </c>
      <c r="B6" s="62">
        <f>B8</f>
        <v>2017</v>
      </c>
      <c r="C6" s="62">
        <f t="shared" ref="C6:M6" si="2">C8</f>
        <v>428779</v>
      </c>
      <c r="D6" s="62">
        <f t="shared" si="2"/>
        <v>46</v>
      </c>
      <c r="E6" s="62">
        <f t="shared" si="2"/>
        <v>6</v>
      </c>
      <c r="F6" s="62">
        <f t="shared" si="2"/>
        <v>0</v>
      </c>
      <c r="G6" s="62">
        <f t="shared" si="2"/>
        <v>2</v>
      </c>
      <c r="H6" s="135" t="str">
        <f>IF(H8&lt;&gt;I8,H8,"")&amp;IF(I8&lt;&gt;J8,I8,"")&amp;"　"&amp;J8</f>
        <v>長崎県長崎県病院企業団　富江病院</v>
      </c>
      <c r="I6" s="136"/>
      <c r="J6" s="137"/>
      <c r="K6" s="62" t="str">
        <f t="shared" si="2"/>
        <v>条例全部</v>
      </c>
      <c r="L6" s="62" t="str">
        <f t="shared" si="2"/>
        <v>病院事業</v>
      </c>
      <c r="M6" s="62" t="str">
        <f t="shared" si="2"/>
        <v>一般病院</v>
      </c>
      <c r="N6" s="62" t="str">
        <f>N8</f>
        <v>50床以上～100床未満</v>
      </c>
      <c r="O6" s="62" t="str">
        <f>O8</f>
        <v>学術・研究機関出身</v>
      </c>
      <c r="P6" s="62" t="str">
        <f>P8</f>
        <v>直営</v>
      </c>
      <c r="Q6" s="63">
        <f t="shared" ref="Q6:AG6" si="3">Q8</f>
        <v>6</v>
      </c>
      <c r="R6" s="62" t="str">
        <f t="shared" si="3"/>
        <v>-</v>
      </c>
      <c r="S6" s="62" t="str">
        <f t="shared" si="3"/>
        <v>透 訓</v>
      </c>
      <c r="T6" s="62" t="str">
        <f t="shared" si="3"/>
        <v>救</v>
      </c>
      <c r="U6" s="63" t="str">
        <f>U8</f>
        <v>-</v>
      </c>
      <c r="V6" s="63">
        <f>V8</f>
        <v>3092</v>
      </c>
      <c r="W6" s="62" t="str">
        <f>W8</f>
        <v>第２種該当</v>
      </c>
      <c r="X6" s="62" t="str">
        <f t="shared" si="3"/>
        <v>１５：１</v>
      </c>
      <c r="Y6" s="63">
        <f t="shared" si="3"/>
        <v>55</v>
      </c>
      <c r="Z6" s="63" t="str">
        <f t="shared" si="3"/>
        <v>-</v>
      </c>
      <c r="AA6" s="63" t="str">
        <f t="shared" si="3"/>
        <v>-</v>
      </c>
      <c r="AB6" s="63" t="str">
        <f t="shared" si="3"/>
        <v>-</v>
      </c>
      <c r="AC6" s="63" t="str">
        <f t="shared" si="3"/>
        <v>-</v>
      </c>
      <c r="AD6" s="63">
        <f t="shared" si="3"/>
        <v>55</v>
      </c>
      <c r="AE6" s="63">
        <f t="shared" si="3"/>
        <v>55</v>
      </c>
      <c r="AF6" s="63" t="str">
        <f t="shared" si="3"/>
        <v>-</v>
      </c>
      <c r="AG6" s="63">
        <f t="shared" si="3"/>
        <v>55</v>
      </c>
      <c r="AH6" s="64">
        <f>IF(AH8="-",NA(),AH8)</f>
        <v>98.1</v>
      </c>
      <c r="AI6" s="64">
        <f t="shared" ref="AI6:AQ6" si="4">IF(AI8="-",NA(),AI8)</f>
        <v>106.6</v>
      </c>
      <c r="AJ6" s="64">
        <f t="shared" si="4"/>
        <v>110.6</v>
      </c>
      <c r="AK6" s="64">
        <f t="shared" si="4"/>
        <v>115.8</v>
      </c>
      <c r="AL6" s="64">
        <f t="shared" si="4"/>
        <v>113.7</v>
      </c>
      <c r="AM6" s="64">
        <f t="shared" si="4"/>
        <v>97.7</v>
      </c>
      <c r="AN6" s="64">
        <f t="shared" si="4"/>
        <v>98.5</v>
      </c>
      <c r="AO6" s="64">
        <f t="shared" si="4"/>
        <v>98</v>
      </c>
      <c r="AP6" s="64">
        <f t="shared" si="4"/>
        <v>98.4</v>
      </c>
      <c r="AQ6" s="64">
        <f t="shared" si="4"/>
        <v>98.2</v>
      </c>
      <c r="AR6" s="64" t="str">
        <f>IF(AR8="-","【-】","【"&amp;SUBSTITUTE(TEXT(AR8,"#,##0.0"),"-","△")&amp;"】")</f>
        <v>【98.5】</v>
      </c>
      <c r="AS6" s="64">
        <f>IF(AS8="-",NA(),AS8)</f>
        <v>77.599999999999994</v>
      </c>
      <c r="AT6" s="64">
        <f t="shared" ref="AT6:BB6" si="5">IF(AT8="-",NA(),AT8)</f>
        <v>86.6</v>
      </c>
      <c r="AU6" s="64">
        <f t="shared" si="5"/>
        <v>91</v>
      </c>
      <c r="AV6" s="64">
        <f t="shared" si="5"/>
        <v>95.2</v>
      </c>
      <c r="AW6" s="64">
        <f t="shared" si="5"/>
        <v>93.2</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0</v>
      </c>
      <c r="BE6" s="64">
        <f t="shared" ref="BE6:BM6" si="6">IF(BE8="-",NA(),BE8)</f>
        <v>0</v>
      </c>
      <c r="BF6" s="64">
        <f t="shared" si="6"/>
        <v>0</v>
      </c>
      <c r="BG6" s="64">
        <f t="shared" si="6"/>
        <v>0</v>
      </c>
      <c r="BH6" s="64">
        <f t="shared" si="6"/>
        <v>0</v>
      </c>
      <c r="BI6" s="64">
        <f t="shared" si="6"/>
        <v>91.2</v>
      </c>
      <c r="BJ6" s="64">
        <f t="shared" si="6"/>
        <v>94.9</v>
      </c>
      <c r="BK6" s="64">
        <f t="shared" si="6"/>
        <v>101.2</v>
      </c>
      <c r="BL6" s="64">
        <f t="shared" si="6"/>
        <v>107.2</v>
      </c>
      <c r="BM6" s="64">
        <f t="shared" si="6"/>
        <v>114.4</v>
      </c>
      <c r="BN6" s="64" t="str">
        <f>IF(BN8="-","【-】","【"&amp;SUBSTITUTE(TEXT(BN8,"#,##0.0"),"-","△")&amp;"】")</f>
        <v>【64.7】</v>
      </c>
      <c r="BO6" s="64">
        <f>IF(BO8="-",NA(),BO8)</f>
        <v>79.7</v>
      </c>
      <c r="BP6" s="64">
        <f t="shared" ref="BP6:BX6" si="7">IF(BP8="-",NA(),BP8)</f>
        <v>96.3</v>
      </c>
      <c r="BQ6" s="64">
        <f t="shared" si="7"/>
        <v>97.5</v>
      </c>
      <c r="BR6" s="64">
        <f t="shared" si="7"/>
        <v>95.7</v>
      </c>
      <c r="BS6" s="64">
        <f t="shared" si="7"/>
        <v>92.4</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19453</v>
      </c>
      <c r="CA6" s="65">
        <f t="shared" ref="CA6:CI6" si="8">IF(CA8="-",NA(),CA8)</f>
        <v>19899</v>
      </c>
      <c r="CB6" s="65">
        <f t="shared" si="8"/>
        <v>20841</v>
      </c>
      <c r="CC6" s="65">
        <f t="shared" si="8"/>
        <v>20377</v>
      </c>
      <c r="CD6" s="65">
        <f t="shared" si="8"/>
        <v>21689</v>
      </c>
      <c r="CE6" s="65">
        <f t="shared" si="8"/>
        <v>23475</v>
      </c>
      <c r="CF6" s="65">
        <f t="shared" si="8"/>
        <v>23857</v>
      </c>
      <c r="CG6" s="65">
        <f t="shared" si="8"/>
        <v>24371</v>
      </c>
      <c r="CH6" s="65">
        <f t="shared" si="8"/>
        <v>24882</v>
      </c>
      <c r="CI6" s="65">
        <f t="shared" si="8"/>
        <v>25249</v>
      </c>
      <c r="CJ6" s="64" t="str">
        <f>IF(CJ8="-","【-】","【"&amp;SUBSTITUTE(TEXT(CJ8,"#,##0"),"-","△")&amp;"】")</f>
        <v>【50,718】</v>
      </c>
      <c r="CK6" s="65">
        <f>IF(CK8="-",NA(),CK8)</f>
        <v>6188</v>
      </c>
      <c r="CL6" s="65">
        <f t="shared" ref="CL6:CT6" si="9">IF(CL8="-",NA(),CL8)</f>
        <v>7135</v>
      </c>
      <c r="CM6" s="65">
        <f t="shared" si="9"/>
        <v>6676</v>
      </c>
      <c r="CN6" s="65">
        <f t="shared" si="9"/>
        <v>7036</v>
      </c>
      <c r="CO6" s="65">
        <f t="shared" si="9"/>
        <v>6851</v>
      </c>
      <c r="CP6" s="65">
        <f t="shared" si="9"/>
        <v>8603</v>
      </c>
      <c r="CQ6" s="65">
        <f t="shared" si="9"/>
        <v>8471</v>
      </c>
      <c r="CR6" s="65">
        <f t="shared" si="9"/>
        <v>8736</v>
      </c>
      <c r="CS6" s="65">
        <f t="shared" si="9"/>
        <v>8797</v>
      </c>
      <c r="CT6" s="65">
        <f t="shared" si="9"/>
        <v>8852</v>
      </c>
      <c r="CU6" s="64" t="str">
        <f>IF(CU8="-","【-】","【"&amp;SUBSTITUTE(TEXT(CU8,"#,##0"),"-","△")&amp;"】")</f>
        <v>【14,202】</v>
      </c>
      <c r="CV6" s="64">
        <f>IF(CV8="-",NA(),CV8)</f>
        <v>78.8</v>
      </c>
      <c r="CW6" s="64">
        <f t="shared" ref="CW6:DE6" si="10">IF(CW8="-",NA(),CW8)</f>
        <v>72.5</v>
      </c>
      <c r="CX6" s="64">
        <f t="shared" si="10"/>
        <v>70.599999999999994</v>
      </c>
      <c r="CY6" s="64">
        <f t="shared" si="10"/>
        <v>67.3</v>
      </c>
      <c r="CZ6" s="64">
        <f t="shared" si="10"/>
        <v>69.599999999999994</v>
      </c>
      <c r="DA6" s="64">
        <f t="shared" si="10"/>
        <v>65</v>
      </c>
      <c r="DB6" s="64">
        <f t="shared" si="10"/>
        <v>67.5</v>
      </c>
      <c r="DC6" s="64">
        <f t="shared" si="10"/>
        <v>67.5</v>
      </c>
      <c r="DD6" s="64">
        <f t="shared" si="10"/>
        <v>69.5</v>
      </c>
      <c r="DE6" s="64">
        <f t="shared" si="10"/>
        <v>70.3</v>
      </c>
      <c r="DF6" s="64" t="str">
        <f>IF(DF8="-","【-】","【"&amp;SUBSTITUTE(TEXT(DF8,"#,##0.0"),"-","△")&amp;"】")</f>
        <v>【55.0】</v>
      </c>
      <c r="DG6" s="64">
        <f>IF(DG8="-",NA(),DG8)</f>
        <v>15.8</v>
      </c>
      <c r="DH6" s="64">
        <f t="shared" ref="DH6:DP6" si="11">IF(DH8="-",NA(),DH8)</f>
        <v>16.100000000000001</v>
      </c>
      <c r="DI6" s="64">
        <f t="shared" si="11"/>
        <v>14.5</v>
      </c>
      <c r="DJ6" s="64">
        <f t="shared" si="11"/>
        <v>16</v>
      </c>
      <c r="DK6" s="64">
        <f t="shared" si="11"/>
        <v>13.3</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60.6</v>
      </c>
      <c r="DS6" s="64">
        <f t="shared" ref="DS6:EA6" si="12">IF(DS8="-",NA(),DS8)</f>
        <v>62</v>
      </c>
      <c r="DT6" s="64">
        <f t="shared" si="12"/>
        <v>63.1</v>
      </c>
      <c r="DU6" s="64">
        <f t="shared" si="12"/>
        <v>61.3</v>
      </c>
      <c r="DV6" s="64">
        <f t="shared" si="12"/>
        <v>61.7</v>
      </c>
      <c r="DW6" s="64">
        <f t="shared" si="12"/>
        <v>43.9</v>
      </c>
      <c r="DX6" s="64">
        <f t="shared" si="12"/>
        <v>52.4</v>
      </c>
      <c r="DY6" s="64">
        <f t="shared" si="12"/>
        <v>52.6</v>
      </c>
      <c r="DZ6" s="64">
        <f t="shared" si="12"/>
        <v>54.2</v>
      </c>
      <c r="EA6" s="64">
        <f t="shared" si="12"/>
        <v>53.8</v>
      </c>
      <c r="EB6" s="64" t="str">
        <f>IF(EB8="-","【-】","【"&amp;SUBSTITUTE(TEXT(EB8,"#,##0.0"),"-","△")&amp;"】")</f>
        <v>【51.6】</v>
      </c>
      <c r="EC6" s="64">
        <f>IF(EC8="-",NA(),EC8)</f>
        <v>84.4</v>
      </c>
      <c r="ED6" s="64">
        <f t="shared" ref="ED6:EL6" si="13">IF(ED8="-",NA(),ED8)</f>
        <v>84.3</v>
      </c>
      <c r="EE6" s="64">
        <f t="shared" si="13"/>
        <v>83.9</v>
      </c>
      <c r="EF6" s="64">
        <f t="shared" si="13"/>
        <v>68.8</v>
      </c>
      <c r="EG6" s="64">
        <f t="shared" si="13"/>
        <v>65.5</v>
      </c>
      <c r="EH6" s="64">
        <f t="shared" si="13"/>
        <v>59.1</v>
      </c>
      <c r="EI6" s="64">
        <f t="shared" si="13"/>
        <v>68.900000000000006</v>
      </c>
      <c r="EJ6" s="64">
        <f t="shared" si="13"/>
        <v>68</v>
      </c>
      <c r="EK6" s="64">
        <f t="shared" si="13"/>
        <v>70</v>
      </c>
      <c r="EL6" s="64">
        <f t="shared" si="13"/>
        <v>71</v>
      </c>
      <c r="EM6" s="64" t="str">
        <f>IF(EM8="-","【-】","【"&amp;SUBSTITUTE(TEXT(EM8,"#,##0.0"),"-","△")&amp;"】")</f>
        <v>【67.6】</v>
      </c>
      <c r="EN6" s="65">
        <f>IF(EN8="-",NA(),EN8)</f>
        <v>28895473</v>
      </c>
      <c r="EO6" s="65">
        <f t="shared" ref="EO6:EW6" si="14">IF(EO8="-",NA(),EO8)</f>
        <v>29135418</v>
      </c>
      <c r="EP6" s="65">
        <f t="shared" si="14"/>
        <v>29366564</v>
      </c>
      <c r="EQ6" s="65">
        <f t="shared" si="14"/>
        <v>30791164</v>
      </c>
      <c r="ER6" s="65">
        <f t="shared" si="14"/>
        <v>30099655</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151</v>
      </c>
      <c r="B7" s="62">
        <f t="shared" ref="B7:AG7" si="15">B8</f>
        <v>2017</v>
      </c>
      <c r="C7" s="62">
        <f t="shared" si="15"/>
        <v>428779</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一般病院</v>
      </c>
      <c r="N7" s="62" t="str">
        <f>N8</f>
        <v>50床以上～100床未満</v>
      </c>
      <c r="O7" s="62" t="str">
        <f>O8</f>
        <v>学術・研究機関出身</v>
      </c>
      <c r="P7" s="62" t="str">
        <f>P8</f>
        <v>直営</v>
      </c>
      <c r="Q7" s="63">
        <f t="shared" si="15"/>
        <v>6</v>
      </c>
      <c r="R7" s="62" t="str">
        <f t="shared" si="15"/>
        <v>-</v>
      </c>
      <c r="S7" s="62" t="str">
        <f t="shared" si="15"/>
        <v>透 訓</v>
      </c>
      <c r="T7" s="62" t="str">
        <f t="shared" si="15"/>
        <v>救</v>
      </c>
      <c r="U7" s="63" t="str">
        <f>U8</f>
        <v>-</v>
      </c>
      <c r="V7" s="63">
        <f>V8</f>
        <v>3092</v>
      </c>
      <c r="W7" s="62" t="str">
        <f>W8</f>
        <v>第２種該当</v>
      </c>
      <c r="X7" s="62" t="str">
        <f t="shared" si="15"/>
        <v>１５：１</v>
      </c>
      <c r="Y7" s="63">
        <f t="shared" si="15"/>
        <v>55</v>
      </c>
      <c r="Z7" s="63" t="str">
        <f t="shared" si="15"/>
        <v>-</v>
      </c>
      <c r="AA7" s="63" t="str">
        <f t="shared" si="15"/>
        <v>-</v>
      </c>
      <c r="AB7" s="63" t="str">
        <f t="shared" si="15"/>
        <v>-</v>
      </c>
      <c r="AC7" s="63" t="str">
        <f t="shared" si="15"/>
        <v>-</v>
      </c>
      <c r="AD7" s="63">
        <f t="shared" si="15"/>
        <v>55</v>
      </c>
      <c r="AE7" s="63">
        <f t="shared" si="15"/>
        <v>55</v>
      </c>
      <c r="AF7" s="63" t="str">
        <f t="shared" si="15"/>
        <v>-</v>
      </c>
      <c r="AG7" s="63">
        <f t="shared" si="15"/>
        <v>55</v>
      </c>
      <c r="AH7" s="64">
        <f>AH8</f>
        <v>98.1</v>
      </c>
      <c r="AI7" s="64">
        <f t="shared" ref="AI7:AQ7" si="16">AI8</f>
        <v>106.6</v>
      </c>
      <c r="AJ7" s="64">
        <f t="shared" si="16"/>
        <v>110.6</v>
      </c>
      <c r="AK7" s="64">
        <f t="shared" si="16"/>
        <v>115.8</v>
      </c>
      <c r="AL7" s="64">
        <f t="shared" si="16"/>
        <v>113.7</v>
      </c>
      <c r="AM7" s="64">
        <f t="shared" si="16"/>
        <v>97.7</v>
      </c>
      <c r="AN7" s="64">
        <f t="shared" si="16"/>
        <v>98.5</v>
      </c>
      <c r="AO7" s="64">
        <f t="shared" si="16"/>
        <v>98</v>
      </c>
      <c r="AP7" s="64">
        <f t="shared" si="16"/>
        <v>98.4</v>
      </c>
      <c r="AQ7" s="64">
        <f t="shared" si="16"/>
        <v>98.2</v>
      </c>
      <c r="AR7" s="64"/>
      <c r="AS7" s="64">
        <f>AS8</f>
        <v>77.599999999999994</v>
      </c>
      <c r="AT7" s="64">
        <f t="shared" ref="AT7:BB7" si="17">AT8</f>
        <v>86.6</v>
      </c>
      <c r="AU7" s="64">
        <f t="shared" si="17"/>
        <v>91</v>
      </c>
      <c r="AV7" s="64">
        <f t="shared" si="17"/>
        <v>95.2</v>
      </c>
      <c r="AW7" s="64">
        <f t="shared" si="17"/>
        <v>93.2</v>
      </c>
      <c r="AX7" s="64">
        <f t="shared" si="17"/>
        <v>82.5</v>
      </c>
      <c r="AY7" s="64">
        <f t="shared" si="17"/>
        <v>79.7</v>
      </c>
      <c r="AZ7" s="64">
        <f t="shared" si="17"/>
        <v>79.599999999999994</v>
      </c>
      <c r="BA7" s="64">
        <f t="shared" si="17"/>
        <v>77.900000000000006</v>
      </c>
      <c r="BB7" s="64">
        <f t="shared" si="17"/>
        <v>78.099999999999994</v>
      </c>
      <c r="BC7" s="64"/>
      <c r="BD7" s="64">
        <f>BD8</f>
        <v>0</v>
      </c>
      <c r="BE7" s="64">
        <f t="shared" ref="BE7:BM7" si="18">BE8</f>
        <v>0</v>
      </c>
      <c r="BF7" s="64">
        <f t="shared" si="18"/>
        <v>0</v>
      </c>
      <c r="BG7" s="64">
        <f t="shared" si="18"/>
        <v>0</v>
      </c>
      <c r="BH7" s="64">
        <f t="shared" si="18"/>
        <v>0</v>
      </c>
      <c r="BI7" s="64">
        <f t="shared" si="18"/>
        <v>91.2</v>
      </c>
      <c r="BJ7" s="64">
        <f t="shared" si="18"/>
        <v>94.9</v>
      </c>
      <c r="BK7" s="64">
        <f t="shared" si="18"/>
        <v>101.2</v>
      </c>
      <c r="BL7" s="64">
        <f t="shared" si="18"/>
        <v>107.2</v>
      </c>
      <c r="BM7" s="64">
        <f t="shared" si="18"/>
        <v>114.4</v>
      </c>
      <c r="BN7" s="64"/>
      <c r="BO7" s="64">
        <f>BO8</f>
        <v>79.7</v>
      </c>
      <c r="BP7" s="64">
        <f t="shared" ref="BP7:BX7" si="19">BP8</f>
        <v>96.3</v>
      </c>
      <c r="BQ7" s="64">
        <f t="shared" si="19"/>
        <v>97.5</v>
      </c>
      <c r="BR7" s="64">
        <f t="shared" si="19"/>
        <v>95.7</v>
      </c>
      <c r="BS7" s="64">
        <f t="shared" si="19"/>
        <v>92.4</v>
      </c>
      <c r="BT7" s="64">
        <f t="shared" si="19"/>
        <v>68.599999999999994</v>
      </c>
      <c r="BU7" s="64">
        <f t="shared" si="19"/>
        <v>67.400000000000006</v>
      </c>
      <c r="BV7" s="64">
        <f t="shared" si="19"/>
        <v>66.599999999999994</v>
      </c>
      <c r="BW7" s="64">
        <f t="shared" si="19"/>
        <v>66.8</v>
      </c>
      <c r="BX7" s="64">
        <f t="shared" si="19"/>
        <v>67.900000000000006</v>
      </c>
      <c r="BY7" s="64"/>
      <c r="BZ7" s="65">
        <f>BZ8</f>
        <v>19453</v>
      </c>
      <c r="CA7" s="65">
        <f t="shared" ref="CA7:CI7" si="20">CA8</f>
        <v>19899</v>
      </c>
      <c r="CB7" s="65">
        <f t="shared" si="20"/>
        <v>20841</v>
      </c>
      <c r="CC7" s="65">
        <f t="shared" si="20"/>
        <v>20377</v>
      </c>
      <c r="CD7" s="65">
        <f t="shared" si="20"/>
        <v>21689</v>
      </c>
      <c r="CE7" s="65">
        <f t="shared" si="20"/>
        <v>23475</v>
      </c>
      <c r="CF7" s="65">
        <f t="shared" si="20"/>
        <v>23857</v>
      </c>
      <c r="CG7" s="65">
        <f t="shared" si="20"/>
        <v>24371</v>
      </c>
      <c r="CH7" s="65">
        <f t="shared" si="20"/>
        <v>24882</v>
      </c>
      <c r="CI7" s="65">
        <f t="shared" si="20"/>
        <v>25249</v>
      </c>
      <c r="CJ7" s="64"/>
      <c r="CK7" s="65">
        <f>CK8</f>
        <v>6188</v>
      </c>
      <c r="CL7" s="65">
        <f t="shared" ref="CL7:CT7" si="21">CL8</f>
        <v>7135</v>
      </c>
      <c r="CM7" s="65">
        <f t="shared" si="21"/>
        <v>6676</v>
      </c>
      <c r="CN7" s="65">
        <f t="shared" si="21"/>
        <v>7036</v>
      </c>
      <c r="CO7" s="65">
        <f t="shared" si="21"/>
        <v>6851</v>
      </c>
      <c r="CP7" s="65">
        <f t="shared" si="21"/>
        <v>8603</v>
      </c>
      <c r="CQ7" s="65">
        <f t="shared" si="21"/>
        <v>8471</v>
      </c>
      <c r="CR7" s="65">
        <f t="shared" si="21"/>
        <v>8736</v>
      </c>
      <c r="CS7" s="65">
        <f t="shared" si="21"/>
        <v>8797</v>
      </c>
      <c r="CT7" s="65">
        <f t="shared" si="21"/>
        <v>8852</v>
      </c>
      <c r="CU7" s="64"/>
      <c r="CV7" s="64">
        <f>CV8</f>
        <v>78.8</v>
      </c>
      <c r="CW7" s="64">
        <f t="shared" ref="CW7:DE7" si="22">CW8</f>
        <v>72.5</v>
      </c>
      <c r="CX7" s="64">
        <f t="shared" si="22"/>
        <v>70.599999999999994</v>
      </c>
      <c r="CY7" s="64">
        <f t="shared" si="22"/>
        <v>67.3</v>
      </c>
      <c r="CZ7" s="64">
        <f t="shared" si="22"/>
        <v>69.599999999999994</v>
      </c>
      <c r="DA7" s="64">
        <f t="shared" si="22"/>
        <v>65</v>
      </c>
      <c r="DB7" s="64">
        <f t="shared" si="22"/>
        <v>67.5</v>
      </c>
      <c r="DC7" s="64">
        <f t="shared" si="22"/>
        <v>67.5</v>
      </c>
      <c r="DD7" s="64">
        <f t="shared" si="22"/>
        <v>69.5</v>
      </c>
      <c r="DE7" s="64">
        <f t="shared" si="22"/>
        <v>70.3</v>
      </c>
      <c r="DF7" s="64"/>
      <c r="DG7" s="64">
        <f>DG8</f>
        <v>15.8</v>
      </c>
      <c r="DH7" s="64">
        <f t="shared" ref="DH7:DP7" si="23">DH8</f>
        <v>16.100000000000001</v>
      </c>
      <c r="DI7" s="64">
        <f t="shared" si="23"/>
        <v>14.5</v>
      </c>
      <c r="DJ7" s="64">
        <f t="shared" si="23"/>
        <v>16</v>
      </c>
      <c r="DK7" s="64">
        <f t="shared" si="23"/>
        <v>13.3</v>
      </c>
      <c r="DL7" s="64">
        <f t="shared" si="23"/>
        <v>19</v>
      </c>
      <c r="DM7" s="64">
        <f t="shared" si="23"/>
        <v>17.899999999999999</v>
      </c>
      <c r="DN7" s="64">
        <f t="shared" si="23"/>
        <v>17.899999999999999</v>
      </c>
      <c r="DO7" s="64">
        <f t="shared" si="23"/>
        <v>17.399999999999999</v>
      </c>
      <c r="DP7" s="64">
        <f t="shared" si="23"/>
        <v>17</v>
      </c>
      <c r="DQ7" s="64"/>
      <c r="DR7" s="64">
        <f>DR8</f>
        <v>60.6</v>
      </c>
      <c r="DS7" s="64">
        <f t="shared" ref="DS7:EA7" si="24">DS8</f>
        <v>62</v>
      </c>
      <c r="DT7" s="64">
        <f t="shared" si="24"/>
        <v>63.1</v>
      </c>
      <c r="DU7" s="64">
        <f t="shared" si="24"/>
        <v>61.3</v>
      </c>
      <c r="DV7" s="64">
        <f t="shared" si="24"/>
        <v>61.7</v>
      </c>
      <c r="DW7" s="64">
        <f t="shared" si="24"/>
        <v>43.9</v>
      </c>
      <c r="DX7" s="64">
        <f t="shared" si="24"/>
        <v>52.4</v>
      </c>
      <c r="DY7" s="64">
        <f t="shared" si="24"/>
        <v>52.6</v>
      </c>
      <c r="DZ7" s="64">
        <f t="shared" si="24"/>
        <v>54.2</v>
      </c>
      <c r="EA7" s="64">
        <f t="shared" si="24"/>
        <v>53.8</v>
      </c>
      <c r="EB7" s="64"/>
      <c r="EC7" s="64">
        <f>EC8</f>
        <v>84.4</v>
      </c>
      <c r="ED7" s="64">
        <f t="shared" ref="ED7:EL7" si="25">ED8</f>
        <v>84.3</v>
      </c>
      <c r="EE7" s="64">
        <f t="shared" si="25"/>
        <v>83.9</v>
      </c>
      <c r="EF7" s="64">
        <f t="shared" si="25"/>
        <v>68.8</v>
      </c>
      <c r="EG7" s="64">
        <f t="shared" si="25"/>
        <v>65.5</v>
      </c>
      <c r="EH7" s="64">
        <f t="shared" si="25"/>
        <v>59.1</v>
      </c>
      <c r="EI7" s="64">
        <f t="shared" si="25"/>
        <v>68.900000000000006</v>
      </c>
      <c r="EJ7" s="64">
        <f t="shared" si="25"/>
        <v>68</v>
      </c>
      <c r="EK7" s="64">
        <f t="shared" si="25"/>
        <v>70</v>
      </c>
      <c r="EL7" s="64">
        <f t="shared" si="25"/>
        <v>71</v>
      </c>
      <c r="EM7" s="64"/>
      <c r="EN7" s="65">
        <f>EN8</f>
        <v>28895473</v>
      </c>
      <c r="EO7" s="65">
        <f t="shared" ref="EO7:EW7" si="26">EO8</f>
        <v>29135418</v>
      </c>
      <c r="EP7" s="65">
        <f t="shared" si="26"/>
        <v>29366564</v>
      </c>
      <c r="EQ7" s="65">
        <f t="shared" si="26"/>
        <v>30791164</v>
      </c>
      <c r="ER7" s="65">
        <f t="shared" si="26"/>
        <v>30099655</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428779</v>
      </c>
      <c r="D8" s="67">
        <v>46</v>
      </c>
      <c r="E8" s="67">
        <v>6</v>
      </c>
      <c r="F8" s="67">
        <v>0</v>
      </c>
      <c r="G8" s="67">
        <v>2</v>
      </c>
      <c r="H8" s="67" t="s">
        <v>152</v>
      </c>
      <c r="I8" s="67" t="s">
        <v>153</v>
      </c>
      <c r="J8" s="67" t="s">
        <v>154</v>
      </c>
      <c r="K8" s="67" t="s">
        <v>155</v>
      </c>
      <c r="L8" s="67" t="s">
        <v>156</v>
      </c>
      <c r="M8" s="67" t="s">
        <v>157</v>
      </c>
      <c r="N8" s="67" t="s">
        <v>158</v>
      </c>
      <c r="O8" s="67" t="s">
        <v>159</v>
      </c>
      <c r="P8" s="67" t="s">
        <v>160</v>
      </c>
      <c r="Q8" s="68">
        <v>6</v>
      </c>
      <c r="R8" s="67" t="s">
        <v>161</v>
      </c>
      <c r="S8" s="67" t="s">
        <v>162</v>
      </c>
      <c r="T8" s="67" t="s">
        <v>163</v>
      </c>
      <c r="U8" s="68" t="s">
        <v>161</v>
      </c>
      <c r="V8" s="68">
        <v>3092</v>
      </c>
      <c r="W8" s="67" t="s">
        <v>164</v>
      </c>
      <c r="X8" s="69" t="s">
        <v>165</v>
      </c>
      <c r="Y8" s="68">
        <v>55</v>
      </c>
      <c r="Z8" s="68" t="s">
        <v>161</v>
      </c>
      <c r="AA8" s="68" t="s">
        <v>161</v>
      </c>
      <c r="AB8" s="68" t="s">
        <v>161</v>
      </c>
      <c r="AC8" s="68" t="s">
        <v>161</v>
      </c>
      <c r="AD8" s="68">
        <v>55</v>
      </c>
      <c r="AE8" s="68">
        <v>55</v>
      </c>
      <c r="AF8" s="68" t="s">
        <v>161</v>
      </c>
      <c r="AG8" s="68">
        <v>55</v>
      </c>
      <c r="AH8" s="70">
        <v>98.1</v>
      </c>
      <c r="AI8" s="70">
        <v>106.6</v>
      </c>
      <c r="AJ8" s="70">
        <v>110.6</v>
      </c>
      <c r="AK8" s="70">
        <v>115.8</v>
      </c>
      <c r="AL8" s="70">
        <v>113.7</v>
      </c>
      <c r="AM8" s="70">
        <v>97.7</v>
      </c>
      <c r="AN8" s="70">
        <v>98.5</v>
      </c>
      <c r="AO8" s="70">
        <v>98</v>
      </c>
      <c r="AP8" s="70">
        <v>98.4</v>
      </c>
      <c r="AQ8" s="70">
        <v>98.2</v>
      </c>
      <c r="AR8" s="70">
        <v>98.5</v>
      </c>
      <c r="AS8" s="70">
        <v>77.599999999999994</v>
      </c>
      <c r="AT8" s="70">
        <v>86.6</v>
      </c>
      <c r="AU8" s="70">
        <v>91</v>
      </c>
      <c r="AV8" s="70">
        <v>95.2</v>
      </c>
      <c r="AW8" s="70">
        <v>93.2</v>
      </c>
      <c r="AX8" s="70">
        <v>82.5</v>
      </c>
      <c r="AY8" s="70">
        <v>79.7</v>
      </c>
      <c r="AZ8" s="70">
        <v>79.599999999999994</v>
      </c>
      <c r="BA8" s="70">
        <v>77.900000000000006</v>
      </c>
      <c r="BB8" s="70">
        <v>78.099999999999994</v>
      </c>
      <c r="BC8" s="70">
        <v>89.7</v>
      </c>
      <c r="BD8" s="71">
        <v>0</v>
      </c>
      <c r="BE8" s="71">
        <v>0</v>
      </c>
      <c r="BF8" s="71">
        <v>0</v>
      </c>
      <c r="BG8" s="71">
        <v>0</v>
      </c>
      <c r="BH8" s="71">
        <v>0</v>
      </c>
      <c r="BI8" s="71">
        <v>91.2</v>
      </c>
      <c r="BJ8" s="71">
        <v>94.9</v>
      </c>
      <c r="BK8" s="71">
        <v>101.2</v>
      </c>
      <c r="BL8" s="71">
        <v>107.2</v>
      </c>
      <c r="BM8" s="71">
        <v>114.4</v>
      </c>
      <c r="BN8" s="71">
        <v>64.7</v>
      </c>
      <c r="BO8" s="70">
        <v>79.7</v>
      </c>
      <c r="BP8" s="70">
        <v>96.3</v>
      </c>
      <c r="BQ8" s="70">
        <v>97.5</v>
      </c>
      <c r="BR8" s="70">
        <v>95.7</v>
      </c>
      <c r="BS8" s="70">
        <v>92.4</v>
      </c>
      <c r="BT8" s="70">
        <v>68.599999999999994</v>
      </c>
      <c r="BU8" s="70">
        <v>67.400000000000006</v>
      </c>
      <c r="BV8" s="70">
        <v>66.599999999999994</v>
      </c>
      <c r="BW8" s="70">
        <v>66.8</v>
      </c>
      <c r="BX8" s="70">
        <v>67.900000000000006</v>
      </c>
      <c r="BY8" s="70">
        <v>74.8</v>
      </c>
      <c r="BZ8" s="71">
        <v>19453</v>
      </c>
      <c r="CA8" s="71">
        <v>19899</v>
      </c>
      <c r="CB8" s="71">
        <v>20841</v>
      </c>
      <c r="CC8" s="71">
        <v>20377</v>
      </c>
      <c r="CD8" s="71">
        <v>21689</v>
      </c>
      <c r="CE8" s="71">
        <v>23475</v>
      </c>
      <c r="CF8" s="71">
        <v>23857</v>
      </c>
      <c r="CG8" s="71">
        <v>24371</v>
      </c>
      <c r="CH8" s="71">
        <v>24882</v>
      </c>
      <c r="CI8" s="71">
        <v>25249</v>
      </c>
      <c r="CJ8" s="70">
        <v>50718</v>
      </c>
      <c r="CK8" s="71">
        <v>6188</v>
      </c>
      <c r="CL8" s="71">
        <v>7135</v>
      </c>
      <c r="CM8" s="71">
        <v>6676</v>
      </c>
      <c r="CN8" s="71">
        <v>7036</v>
      </c>
      <c r="CO8" s="71">
        <v>6851</v>
      </c>
      <c r="CP8" s="71">
        <v>8603</v>
      </c>
      <c r="CQ8" s="71">
        <v>8471</v>
      </c>
      <c r="CR8" s="71">
        <v>8736</v>
      </c>
      <c r="CS8" s="71">
        <v>8797</v>
      </c>
      <c r="CT8" s="71">
        <v>8852</v>
      </c>
      <c r="CU8" s="70">
        <v>14202</v>
      </c>
      <c r="CV8" s="71">
        <v>78.8</v>
      </c>
      <c r="CW8" s="71">
        <v>72.5</v>
      </c>
      <c r="CX8" s="71">
        <v>70.599999999999994</v>
      </c>
      <c r="CY8" s="71">
        <v>67.3</v>
      </c>
      <c r="CZ8" s="71">
        <v>69.599999999999994</v>
      </c>
      <c r="DA8" s="71">
        <v>65</v>
      </c>
      <c r="DB8" s="71">
        <v>67.5</v>
      </c>
      <c r="DC8" s="71">
        <v>67.5</v>
      </c>
      <c r="DD8" s="71">
        <v>69.5</v>
      </c>
      <c r="DE8" s="71">
        <v>70.3</v>
      </c>
      <c r="DF8" s="71">
        <v>55</v>
      </c>
      <c r="DG8" s="71">
        <v>15.8</v>
      </c>
      <c r="DH8" s="71">
        <v>16.100000000000001</v>
      </c>
      <c r="DI8" s="71">
        <v>14.5</v>
      </c>
      <c r="DJ8" s="71">
        <v>16</v>
      </c>
      <c r="DK8" s="71">
        <v>13.3</v>
      </c>
      <c r="DL8" s="71">
        <v>19</v>
      </c>
      <c r="DM8" s="71">
        <v>17.899999999999999</v>
      </c>
      <c r="DN8" s="71">
        <v>17.899999999999999</v>
      </c>
      <c r="DO8" s="71">
        <v>17.399999999999999</v>
      </c>
      <c r="DP8" s="71">
        <v>17</v>
      </c>
      <c r="DQ8" s="71">
        <v>24.3</v>
      </c>
      <c r="DR8" s="70">
        <v>60.6</v>
      </c>
      <c r="DS8" s="70">
        <v>62</v>
      </c>
      <c r="DT8" s="70">
        <v>63.1</v>
      </c>
      <c r="DU8" s="70">
        <v>61.3</v>
      </c>
      <c r="DV8" s="70">
        <v>61.7</v>
      </c>
      <c r="DW8" s="70">
        <v>43.9</v>
      </c>
      <c r="DX8" s="70">
        <v>52.4</v>
      </c>
      <c r="DY8" s="70">
        <v>52.6</v>
      </c>
      <c r="DZ8" s="70">
        <v>54.2</v>
      </c>
      <c r="EA8" s="70">
        <v>53.8</v>
      </c>
      <c r="EB8" s="70">
        <v>51.6</v>
      </c>
      <c r="EC8" s="70">
        <v>84.4</v>
      </c>
      <c r="ED8" s="70">
        <v>84.3</v>
      </c>
      <c r="EE8" s="70">
        <v>83.9</v>
      </c>
      <c r="EF8" s="70">
        <v>68.8</v>
      </c>
      <c r="EG8" s="70">
        <v>65.5</v>
      </c>
      <c r="EH8" s="70">
        <v>59.1</v>
      </c>
      <c r="EI8" s="70">
        <v>68.900000000000006</v>
      </c>
      <c r="EJ8" s="70">
        <v>68</v>
      </c>
      <c r="EK8" s="70">
        <v>70</v>
      </c>
      <c r="EL8" s="70">
        <v>71</v>
      </c>
      <c r="EM8" s="70">
        <v>67.599999999999994</v>
      </c>
      <c r="EN8" s="71">
        <v>28895473</v>
      </c>
      <c r="EO8" s="71">
        <v>29135418</v>
      </c>
      <c r="EP8" s="71">
        <v>29366564</v>
      </c>
      <c r="EQ8" s="71">
        <v>30791164</v>
      </c>
      <c r="ER8" s="71">
        <v>30099655</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166</v>
      </c>
      <c r="C10" s="76" t="s">
        <v>167</v>
      </c>
      <c r="D10" s="76" t="s">
        <v>168</v>
      </c>
      <c r="E10" s="76" t="s">
        <v>169</v>
      </c>
      <c r="F10" s="76" t="s">
        <v>170</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171</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2019-02-01T04:13:53Z</cp:lastPrinted>
  <dcterms:created xsi:type="dcterms:W3CDTF">2018-12-07T10:49:51Z</dcterms:created>
  <dcterms:modified xsi:type="dcterms:W3CDTF">2019-02-01T04:13:54Z</dcterms:modified>
  <cp:category/>
</cp:coreProperties>
</file>