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5宮崎　〇\"/>
    </mc:Choice>
  </mc:AlternateContent>
  <workbookProtection workbookAlgorithmName="SHA-512" workbookHashValue="ubEojHfjCjsCH8w3241v4LnFgi8P4d5ese5+SVKyIB+UyzQrKDgx+EUNkvCK5aB+nKUwWQ/JCFwfgTHH4UzRMQ==" workbookSaltValue="P1H3kk3R4B1grQOdONdfe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IZ32" i="4" l="1"/>
  <c r="MH78" i="4"/>
  <c r="IZ54" i="4"/>
  <c r="HM78" i="4"/>
  <c r="FL54" i="4"/>
  <c r="FL32" i="4"/>
  <c r="CS78" i="4"/>
  <c r="BX54" i="4"/>
  <c r="BX32" i="4"/>
  <c r="MN54" i="4"/>
  <c r="MN32" i="4"/>
  <c r="C11" i="5"/>
  <c r="D11" i="5"/>
  <c r="E11" i="5"/>
  <c r="B11" i="5"/>
  <c r="KC78" i="4" l="1"/>
  <c r="HG32" i="4"/>
  <c r="FH78" i="4"/>
  <c r="AN78" i="4"/>
  <c r="AE54" i="4"/>
  <c r="AE32" i="4"/>
  <c r="DS32" i="4"/>
  <c r="KU54" i="4"/>
  <c r="KU32" i="4"/>
  <c r="HG54" i="4"/>
  <c r="DS54" i="4"/>
  <c r="KF54" i="4"/>
  <c r="GR54" i="4"/>
  <c r="JJ78" i="4"/>
  <c r="GR32" i="4"/>
  <c r="EO78" i="4"/>
  <c r="DD54" i="4"/>
  <c r="DD32" i="4"/>
  <c r="U78" i="4"/>
  <c r="P54" i="4"/>
  <c r="P32" i="4"/>
  <c r="KF32" i="4"/>
  <c r="LY54" i="4"/>
  <c r="LO78" i="4"/>
  <c r="IK54" i="4"/>
  <c r="IK32" i="4"/>
  <c r="GT78" i="4"/>
  <c r="EW54" i="4"/>
  <c r="EW32" i="4"/>
  <c r="BZ78" i="4"/>
  <c r="BI54" i="4"/>
  <c r="BI32" i="4"/>
  <c r="LY32" i="4"/>
  <c r="GA78" i="4"/>
  <c r="EH54" i="4"/>
  <c r="BG78" i="4"/>
  <c r="AT54" i="4"/>
  <c r="LJ54" i="4"/>
  <c r="LJ32" i="4"/>
  <c r="KV78" i="4"/>
  <c r="HV54" i="4"/>
  <c r="HV32" i="4"/>
  <c r="EH32" i="4"/>
  <c r="AT32" i="4"/>
</calcChain>
</file>

<file path=xl/sharedStrings.xml><?xml version="1.0" encoding="utf-8"?>
<sst xmlns="http://schemas.openxmlformats.org/spreadsheetml/2006/main" count="287" uniqueCount="151">
  <si>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</si>
  <si>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</si>
  <si>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</si>
  <si>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</si>
  <si>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</si>
  <si>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</si>
  <si>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</si>
  <si>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</si>
  <si>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</si>
  <si>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</si>
  <si>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</si>
  <si>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</si>
  <si>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</si>
  <si>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</si>
  <si>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</si>
  <si>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</si>
  <si>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</si>
  <si>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</si>
  <si>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</si>
  <si>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</si>
  <si>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</si>
  <si>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</si>
  <si>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</si>
  <si>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</si>
  <si>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</si>
  <si>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</si>
  <si>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</si>
  <si>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</si>
  <si>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</si>
  <si>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</si>
  <si>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</si>
  <si>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</si>
  <si>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</si>
  <si>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</si>
  <si>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</si>
  <si>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</si>
  <si>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</si>
  <si>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</si>
  <si>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</si>
  <si>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</si>
  <si>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</si>
  <si>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</si>
  <si>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</si>
  <si>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</si>
  <si>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</si>
  <si>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</si>
  <si>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</si>
  <si>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</si>
  <si>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</si>
  <si>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</si>
  <si>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</si>
  <si>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</si>
  <si>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</si>
  <si>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</si>
  <si>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</si>
  <si>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</si>
  <si>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</si>
  <si>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</si>
  <si>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</si>
  <si>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</si>
  <si>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</si>
  <si>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</si>
  <si>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</si>
  <si>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</si>
  <si>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</si>
  <si>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</si>
  <si>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</si>
  <si>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</si>
  <si>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</si>
  <si>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</si>
  <si>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</si>
  <si>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</si>
  <si>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</si>
  <si>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</si>
  <si>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</si>
  <si>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</si>
  <si>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</si>
  <si>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</si>
  <si>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</si>
  <si>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</si>
  <si>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</si>
  <si>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</si>
  <si>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</si>
  <si>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</si>
  <si>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</si>
  <si>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</si>
  <si>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</si>
  <si>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</si>
  <si>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</si>
  <si>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</si>
  <si>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</si>
  <si>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</si>
  <si>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</si>
  <si>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</si>
  <si>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</si>
  <si>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</si>
  <si>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</si>
  <si>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</si>
  <si>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</si>
  <si>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</si>
  <si>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</si>
  <si>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</si>
  <si>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</si>
  <si>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</si>
  <si>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</si>
  <si>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</si>
  <si>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</si>
  <si>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</si>
  <si>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</si>
  <si>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</si>
  <si>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</si>
  <si>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</si>
  <si>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</si>
  <si>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</si>
  <si>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</si>
  <si>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</si>
  <si>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</si>
  <si>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</si>
  <si>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</si>
  <si>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</si>
  <si>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</si>
  <si>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当該値(N-1)</t>
    <phoneticPr fontId="5"/>
  </si>
  <si>
    <t>当該値(N-4)</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</si>
  <si>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</si>
  <si>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</si>
  <si>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</si>
  <si>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</si>
  <si>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宮崎県</t>
  </si>
  <si>
    <t>延岡病院</t>
  </si>
  <si>
    <t>条例全部</t>
  </si>
  <si>
    <t>病院事業</t>
  </si>
  <si>
    <t>一般病院</t>
  </si>
  <si>
    <t>400床以上～500床未満</t>
  </si>
  <si>
    <t>自治体職員</t>
  </si>
  <si>
    <t>直営</t>
  </si>
  <si>
    <t>対象</t>
  </si>
  <si>
    <t>透 I 未 訓 ガ</t>
  </si>
  <si>
    <t>救 臨 が 感 へ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</si>
  <si>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</si>
  <si>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</si>
  <si>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</si>
  <si>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</si>
  <si>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</si>
  <si>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</si>
  <si>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</si>
  <si>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</si>
  <si>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</si>
  <si>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①有形固定資産減価償却率は、現在の建物が改築から20年近く経過していることから、平均値を上回っている。なお、建物の長寿命化と保全費用の平準化を図る長期保全計画を策定し、これに基づいて建物の維持管理を行っていくことにしている。
　②機械備品減価償却率は平均値を上回っているが、医療機器については、保守点検の実施により現有機器を適切に管理するとともに、計画的な更新を行うこととしている。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③１床当たり有形固定資産は平均値を上回っているが、これは、中核病院としての役割を担うために必要な医療機器等を保有しているためである。</t>
    <rPh sb="2" eb="4">
      <t>ユウケイ</t>
    </rPh>
    <rPh sb="4" eb="8">
      <t>コテイシサン</t>
    </rPh>
    <rPh sb="8" eb="10">
      <t>ゲンカ</t>
    </rPh>
    <rPh sb="10" eb="13">
      <t>ショウキャクリツ</t>
    </rPh>
    <rPh sb="15" eb="17">
      <t>ゲンザイ</t>
    </rPh>
    <rPh sb="18" eb="20">
      <t>タテモノ</t>
    </rPh>
    <rPh sb="21" eb="23">
      <t>カイチク</t>
    </rPh>
    <rPh sb="27" eb="28">
      <t>ネン</t>
    </rPh>
    <rPh sb="28" eb="29">
      <t>チカ</t>
    </rPh>
    <rPh sb="30" eb="32">
      <t>ケイカ</t>
    </rPh>
    <rPh sb="41" eb="44">
      <t>ヘイキンチ</t>
    </rPh>
    <rPh sb="45" eb="47">
      <t>ウワマワ</t>
    </rPh>
    <rPh sb="55" eb="57">
      <t>タテモノ</t>
    </rPh>
    <rPh sb="58" eb="62">
      <t>チョウジュミョウカ</t>
    </rPh>
    <rPh sb="63" eb="65">
      <t>ホゼン</t>
    </rPh>
    <rPh sb="65" eb="67">
      <t>ヒヨウ</t>
    </rPh>
    <rPh sb="68" eb="71">
      <t>ヘイジュンカ</t>
    </rPh>
    <rPh sb="72" eb="73">
      <t>ハカ</t>
    </rPh>
    <rPh sb="74" eb="76">
      <t>チョウキ</t>
    </rPh>
    <rPh sb="76" eb="78">
      <t>ホゼン</t>
    </rPh>
    <rPh sb="78" eb="80">
      <t>ケイカク</t>
    </rPh>
    <rPh sb="81" eb="83">
      <t>サクテイ</t>
    </rPh>
    <rPh sb="88" eb="89">
      <t>モト</t>
    </rPh>
    <rPh sb="92" eb="94">
      <t>タテモノ</t>
    </rPh>
    <rPh sb="95" eb="97">
      <t>イジ</t>
    </rPh>
    <rPh sb="97" eb="99">
      <t>カンリ</t>
    </rPh>
    <rPh sb="100" eb="101">
      <t>オコナ</t>
    </rPh>
    <rPh sb="196" eb="197">
      <t>ショウ</t>
    </rPh>
    <rPh sb="197" eb="198">
      <t>ア</t>
    </rPh>
    <rPh sb="200" eb="202">
      <t>ユウケイ</t>
    </rPh>
    <rPh sb="202" eb="204">
      <t>コテイ</t>
    </rPh>
    <rPh sb="204" eb="206">
      <t>シサン</t>
    </rPh>
    <rPh sb="207" eb="210">
      <t>ヘイキンチ</t>
    </rPh>
    <rPh sb="223" eb="225">
      <t>チュウカク</t>
    </rPh>
    <rPh sb="225" eb="227">
      <t>ビョウイン</t>
    </rPh>
    <rPh sb="231" eb="233">
      <t>ヤクワリ</t>
    </rPh>
    <rPh sb="234" eb="235">
      <t>ニナ</t>
    </rPh>
    <rPh sb="239" eb="241">
      <t>ヒツヨウ</t>
    </rPh>
    <rPh sb="242" eb="244">
      <t>イリョウ</t>
    </rPh>
    <rPh sb="244" eb="246">
      <t>キキ</t>
    </rPh>
    <rPh sb="246" eb="247">
      <t>トウ</t>
    </rPh>
    <rPh sb="248" eb="250">
      <t>ホユウ</t>
    </rPh>
    <phoneticPr fontId="20"/>
  </si>
  <si>
    <r>
      <t>　①経常収支比率及び②医業収支比率は、平均値を上回っている。</t>
    </r>
    <r>
      <rPr>
        <sz val="11"/>
        <rFont val="ＭＳ ゴシック"/>
        <family val="3"/>
        <charset val="128"/>
      </rPr>
      <t>これは、給与費や材料費に対して、入院・外来収益が大きく伸びたことによるものである。</t>
    </r>
    <r>
      <rPr>
        <sz val="11"/>
        <color theme="1"/>
        <rFont val="ＭＳ ゴシック"/>
        <family val="3"/>
        <charset val="128"/>
      </rPr>
      <t xml:space="preserve">
　③累積欠損金は、H26からの会計制度改正に伴う計上方法の変更により解消された。
　④病床利用率の当該値は平均値を下回っており、受入患者の増加を図り、利用率を向上させる必要がある。なお、稼働病床に対する利用率は84.5％（H29）である。
　⑤⑥入院・外来患者の１人１日当たり収益が平均値を上回るとともに、⑦職員給与費対医業収支比率は平均値を下回っており、収益・費用の効率性は良好である。一方で、⑧材料費対医業収支比率は平均値を上回っており、さらなる費用削減が必要である。</t>
    </r>
    <rPh sb="2" eb="4">
      <t>ケイジョウ</t>
    </rPh>
    <rPh sb="4" eb="6">
      <t>シュウシ</t>
    </rPh>
    <rPh sb="6" eb="8">
      <t>ヒリツ</t>
    </rPh>
    <rPh sb="8" eb="9">
      <t>オヨ</t>
    </rPh>
    <rPh sb="19" eb="22">
      <t>ヘイキンチ</t>
    </rPh>
    <rPh sb="23" eb="25">
      <t>ウワマワ</t>
    </rPh>
    <rPh sb="34" eb="37">
      <t>キュウヨヒ</t>
    </rPh>
    <rPh sb="38" eb="41">
      <t>ザイリョウヒ</t>
    </rPh>
    <rPh sb="42" eb="43">
      <t>タイ</t>
    </rPh>
    <rPh sb="46" eb="48">
      <t>ニュウイン</t>
    </rPh>
    <rPh sb="49" eb="51">
      <t>ガイライ</t>
    </rPh>
    <rPh sb="51" eb="53">
      <t>シュウエキ</t>
    </rPh>
    <rPh sb="54" eb="55">
      <t>オオ</t>
    </rPh>
    <rPh sb="57" eb="58">
      <t>ノ</t>
    </rPh>
    <rPh sb="74" eb="76">
      <t>ルイセキ</t>
    </rPh>
    <rPh sb="76" eb="78">
      <t>ケッソン</t>
    </rPh>
    <rPh sb="78" eb="79">
      <t>キン</t>
    </rPh>
    <rPh sb="87" eb="89">
      <t>カイケイ</t>
    </rPh>
    <rPh sb="89" eb="91">
      <t>セイド</t>
    </rPh>
    <rPh sb="91" eb="93">
      <t>カイセイ</t>
    </rPh>
    <rPh sb="94" eb="95">
      <t>トモナ</t>
    </rPh>
    <rPh sb="96" eb="98">
      <t>ケイジョウ</t>
    </rPh>
    <rPh sb="98" eb="100">
      <t>ホウホウ</t>
    </rPh>
    <rPh sb="101" eb="103">
      <t>ヘンコウ</t>
    </rPh>
    <rPh sb="106" eb="108">
      <t>カイショウ</t>
    </rPh>
    <rPh sb="165" eb="167">
      <t>カドウ</t>
    </rPh>
    <rPh sb="167" eb="169">
      <t>ビョウショウ</t>
    </rPh>
    <rPh sb="170" eb="171">
      <t>タイ</t>
    </rPh>
    <rPh sb="173" eb="176">
      <t>リヨウリツ</t>
    </rPh>
    <rPh sb="195" eb="197">
      <t>ニュウイン</t>
    </rPh>
    <rPh sb="198" eb="200">
      <t>ガイライ</t>
    </rPh>
    <rPh sb="200" eb="202">
      <t>カンジャ</t>
    </rPh>
    <rPh sb="204" eb="205">
      <t>ニン</t>
    </rPh>
    <rPh sb="206" eb="207">
      <t>ニチ</t>
    </rPh>
    <rPh sb="207" eb="208">
      <t>ア</t>
    </rPh>
    <rPh sb="210" eb="212">
      <t>シュウエキ</t>
    </rPh>
    <rPh sb="213" eb="216">
      <t>ヘイキンチ</t>
    </rPh>
    <rPh sb="226" eb="228">
      <t>ショクイン</t>
    </rPh>
    <rPh sb="228" eb="231">
      <t>キュウヨヒ</t>
    </rPh>
    <rPh sb="231" eb="232">
      <t>タイ</t>
    </rPh>
    <rPh sb="232" eb="234">
      <t>イギョウ</t>
    </rPh>
    <rPh sb="234" eb="236">
      <t>シュウシ</t>
    </rPh>
    <rPh sb="236" eb="238">
      <t>ヒリツ</t>
    </rPh>
    <rPh sb="239" eb="242">
      <t>ヘイキンチ</t>
    </rPh>
    <rPh sb="250" eb="252">
      <t>シュウエキ</t>
    </rPh>
    <rPh sb="253" eb="255">
      <t>ヒヨウ</t>
    </rPh>
    <rPh sb="266" eb="268">
      <t>イッポウ</t>
    </rPh>
    <rPh sb="271" eb="274">
      <t>ザイリョウヒ</t>
    </rPh>
    <rPh sb="274" eb="275">
      <t>タイ</t>
    </rPh>
    <rPh sb="275" eb="281">
      <t>イギョウシュウシヒリツ</t>
    </rPh>
    <rPh sb="282" eb="285">
      <t>ヘイキンチ</t>
    </rPh>
    <rPh sb="286" eb="288">
      <t>ウワマワ</t>
    </rPh>
    <rPh sb="297" eb="299">
      <t>ヒヨウ</t>
    </rPh>
    <rPh sb="299" eb="301">
      <t>サクゲン</t>
    </rPh>
    <rPh sb="302" eb="304">
      <t>ヒツヨウ</t>
    </rPh>
    <phoneticPr fontId="20"/>
  </si>
  <si>
    <r>
      <t>　H29決算は、経営の健全性・効率性を示す項目の多くが平均値よりも良好となっている。しかし、経常損益・医業損益はH26の水準に達しておらず</t>
    </r>
    <r>
      <rPr>
        <sz val="10.5"/>
        <rFont val="ＭＳ ゴシック"/>
        <family val="3"/>
        <charset val="128"/>
      </rPr>
      <t>、費用の効率性では、材料費が平均値に達していないため、さらなる経営改善が必要な状況である。</t>
    </r>
    <r>
      <rPr>
        <sz val="10.5"/>
        <color theme="1"/>
        <rFont val="ＭＳ ゴシック"/>
        <family val="3"/>
        <charset val="128"/>
      </rPr>
      <t xml:space="preserve">
　このため、収益面では、医療提供体制をさらに充実強化し、受入患者増を図り、新たな施設基準の取得等に取り組むとともに、費用面では、医薬品や診療材料の調達方法の改善や効率的な使用推進を図り、削減に取り組む。
　また、医療機器等の更新については、多額の投資となることから、将来の収支状況を見据えながら計画的に実施していく。
　H27年度に策定した宮崎県病院事業経営計画2015（H27年度からH32年度までの６年間）に基づく経営改善を着実に実行し、県民に高度で良質な医療を安定的に提供できるよう取り組んでいく。</t>
    </r>
    <rPh sb="4" eb="6">
      <t>ケッサン</t>
    </rPh>
    <rPh sb="8" eb="10">
      <t>ケイエイ</t>
    </rPh>
    <rPh sb="11" eb="14">
      <t>ケンゼンセイ</t>
    </rPh>
    <rPh sb="15" eb="18">
      <t>コウリツセイ</t>
    </rPh>
    <rPh sb="19" eb="20">
      <t>シメ</t>
    </rPh>
    <rPh sb="21" eb="23">
      <t>コウモク</t>
    </rPh>
    <rPh sb="24" eb="25">
      <t>オオ</t>
    </rPh>
    <rPh sb="27" eb="29">
      <t>ヘイキン</t>
    </rPh>
    <rPh sb="29" eb="30">
      <t>チ</t>
    </rPh>
    <rPh sb="33" eb="35">
      <t>リョウコウ</t>
    </rPh>
    <rPh sb="46" eb="48">
      <t>ケイジョウ</t>
    </rPh>
    <rPh sb="48" eb="50">
      <t>ソンエキ</t>
    </rPh>
    <rPh sb="51" eb="53">
      <t>イギョウ</t>
    </rPh>
    <rPh sb="53" eb="55">
      <t>ソンエキ</t>
    </rPh>
    <rPh sb="60" eb="62">
      <t>スイジュン</t>
    </rPh>
    <rPh sb="63" eb="64">
      <t>タッ</t>
    </rPh>
    <rPh sb="70" eb="72">
      <t>ヒヨウ</t>
    </rPh>
    <rPh sb="73" eb="76">
      <t>コウリツセイ</t>
    </rPh>
    <rPh sb="79" eb="82">
      <t>ザイリョウヒ</t>
    </rPh>
    <rPh sb="83" eb="86">
      <t>ヘイキンチ</t>
    </rPh>
    <rPh sb="87" eb="88">
      <t>タッ</t>
    </rPh>
    <rPh sb="100" eb="102">
      <t>ケイエイ</t>
    </rPh>
    <rPh sb="127" eb="133">
      <t>イリョウテイキョウタイセイ</t>
    </rPh>
    <rPh sb="137" eb="139">
      <t>ジュウジツ</t>
    </rPh>
    <rPh sb="139" eb="141">
      <t>キョウカ</t>
    </rPh>
    <phoneticPr fontId="20"/>
  </si>
  <si>
    <t>　県北地域の中核病院であり、以下の疾病・事業等に係る基幹的な拠点病院及び地域完結型医療の提供を目指す地域医療支援病院としての役割を果たしている。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t>
    <rPh sb="1" eb="3">
      <t>ケンホク</t>
    </rPh>
    <rPh sb="3" eb="5">
      <t>チイキ</t>
    </rPh>
    <rPh sb="34" eb="35">
      <t>オヨ</t>
    </rPh>
    <rPh sb="74" eb="76">
      <t>シッペイ</t>
    </rPh>
    <rPh sb="80" eb="83">
      <t>ノウソッチュウ</t>
    </rPh>
    <rPh sb="84" eb="86">
      <t>キュウセイ</t>
    </rPh>
    <rPh sb="86" eb="88">
      <t>シンキン</t>
    </rPh>
    <rPh sb="88" eb="90">
      <t>コウソク</t>
    </rPh>
    <rPh sb="93" eb="95">
      <t>ジギョウ</t>
    </rPh>
    <rPh sb="98" eb="100">
      <t>イリョウ</t>
    </rPh>
    <rPh sb="101" eb="103">
      <t>ショウニ</t>
    </rPh>
    <rPh sb="103" eb="105">
      <t>イリョウ</t>
    </rPh>
    <rPh sb="106" eb="109">
      <t>シュウサンキ</t>
    </rPh>
    <rPh sb="109" eb="111">
      <t>イリョウ</t>
    </rPh>
    <rPh sb="112" eb="114">
      <t>サイガイ</t>
    </rPh>
    <rPh sb="114" eb="116">
      <t>イリョウ</t>
    </rPh>
    <rPh sb="121" eb="122">
      <t>タ</t>
    </rPh>
    <rPh sb="136" eb="138">
      <t>リンショウ</t>
    </rPh>
    <rPh sb="138" eb="140">
      <t>ケンシュウ</t>
    </rPh>
    <rPh sb="140" eb="142">
      <t>シテイ</t>
    </rPh>
    <rPh sb="142" eb="144">
      <t>ビョウイン</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</si>
</sst>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
      <sz val="6"/>
      <name val="游ゴシック"/>
      <family val="2"/>
      <charset val="128"/>
      <scheme val="minor"/>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70.400000000000006</c:v>
                </c:pt>
                <c:pt idx="1">
                  <c:v>69.3</c:v>
                </c:pt>
                <c:pt idx="2">
                  <c:v>64.7</c:v>
                </c:pt>
                <c:pt idx="3">
                  <c:v>66.5</c:v>
                </c:pt>
                <c:pt idx="4">
                  <c:v>71.3</c:v>
                </c:pt>
              </c:numCache>
            </c:numRef>
          </c:val>
          <c:extLst xmlns:c16r2="http://schemas.microsoft.com/office/drawing/2015/06/chart">
            <c:ext xmlns:c16="http://schemas.microsoft.com/office/drawing/2014/chart" uri="{C3380CC4-5D6E-409C-BE32-E72D297353CC}">
              <c16:uniqueId val="{00000000-A949-4C9F-9B3A-34F5261EC7D4}"/>
            </c:ext>
          </c:extLst>
        </c:ser>
        <c:dLbls>
          <c:showLegendKey val="0"/>
          <c:showVal val="0"/>
          <c:showCatName val="0"/>
          <c:showSerName val="0"/>
          <c:showPercent val="0"/>
          <c:showBubbleSize val="0"/>
        </c:dLbls>
        <c:gapWidth val="150"/>
        <c:axId val="220383704"/>
        <c:axId val="220384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A949-4C9F-9B3A-34F5261EC7D4}"/>
            </c:ext>
          </c:extLst>
        </c:ser>
        <c:dLbls>
          <c:showLegendKey val="0"/>
          <c:showVal val="0"/>
          <c:showCatName val="0"/>
          <c:showSerName val="0"/>
          <c:showPercent val="0"/>
          <c:showBubbleSize val="0"/>
        </c:dLbls>
        <c:marker val="1"/>
        <c:smooth val="0"/>
        <c:axId val="220383704"/>
        <c:axId val="220384488"/>
      </c:lineChart>
      <c:dateAx>
        <c:axId val="220383704"/>
        <c:scaling>
          <c:orientation val="minMax"/>
        </c:scaling>
        <c:delete val="1"/>
        <c:axPos val="b"/>
        <c:numFmt formatCode="ge" sourceLinked="1"/>
        <c:majorTickMark val="none"/>
        <c:minorTickMark val="none"/>
        <c:tickLblPos val="none"/>
        <c:crossAx val="220384488"/>
        <c:crosses val="autoZero"/>
        <c:auto val="1"/>
        <c:lblOffset val="100"/>
        <c:baseTimeUnit val="years"/>
      </c:dateAx>
      <c:valAx>
        <c:axId val="220384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383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85.2</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E6A-4009-AB44-AF81FF69CB6C}"/>
            </c:ext>
          </c:extLst>
        </c:ser>
        <c:dLbls>
          <c:showLegendKey val="0"/>
          <c:showVal val="0"/>
          <c:showCatName val="0"/>
          <c:showSerName val="0"/>
          <c:showPercent val="0"/>
          <c:showBubbleSize val="0"/>
        </c:dLbls>
        <c:gapWidth val="150"/>
        <c:axId val="220385272"/>
        <c:axId val="990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6E6A-4009-AB44-AF81FF69CB6C}"/>
            </c:ext>
          </c:extLst>
        </c:ser>
        <c:dLbls>
          <c:showLegendKey val="0"/>
          <c:showVal val="0"/>
          <c:showCatName val="0"/>
          <c:showSerName val="0"/>
          <c:showPercent val="0"/>
          <c:showBubbleSize val="0"/>
        </c:dLbls>
        <c:marker val="1"/>
        <c:smooth val="0"/>
        <c:axId val="220385272"/>
        <c:axId val="99088192"/>
      </c:lineChart>
      <c:dateAx>
        <c:axId val="220385272"/>
        <c:scaling>
          <c:orientation val="minMax"/>
        </c:scaling>
        <c:delete val="1"/>
        <c:axPos val="b"/>
        <c:numFmt formatCode="ge" sourceLinked="1"/>
        <c:majorTickMark val="none"/>
        <c:minorTickMark val="none"/>
        <c:tickLblPos val="none"/>
        <c:crossAx val="99088192"/>
        <c:crosses val="autoZero"/>
        <c:auto val="1"/>
        <c:lblOffset val="100"/>
        <c:baseTimeUnit val="years"/>
      </c:dateAx>
      <c:valAx>
        <c:axId val="99088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0385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97.4</c:v>
                </c:pt>
                <c:pt idx="1">
                  <c:v>95.8</c:v>
                </c:pt>
                <c:pt idx="2">
                  <c:v>89.8</c:v>
                </c:pt>
                <c:pt idx="3">
                  <c:v>91.4</c:v>
                </c:pt>
                <c:pt idx="4">
                  <c:v>93</c:v>
                </c:pt>
              </c:numCache>
            </c:numRef>
          </c:val>
          <c:extLst xmlns:c16r2="http://schemas.microsoft.com/office/drawing/2015/06/chart">
            <c:ext xmlns:c16="http://schemas.microsoft.com/office/drawing/2014/chart" uri="{C3380CC4-5D6E-409C-BE32-E72D297353CC}">
              <c16:uniqueId val="{00000000-9147-4C07-A906-3C4D11D53B8B}"/>
            </c:ext>
          </c:extLst>
        </c:ser>
        <c:dLbls>
          <c:showLegendKey val="0"/>
          <c:showVal val="0"/>
          <c:showCatName val="0"/>
          <c:showSerName val="0"/>
          <c:showPercent val="0"/>
          <c:showBubbleSize val="0"/>
        </c:dLbls>
        <c:gapWidth val="150"/>
        <c:axId val="221937384"/>
        <c:axId val="22193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9147-4C07-A906-3C4D11D53B8B}"/>
            </c:ext>
          </c:extLst>
        </c:ser>
        <c:dLbls>
          <c:showLegendKey val="0"/>
          <c:showVal val="0"/>
          <c:showCatName val="0"/>
          <c:showSerName val="0"/>
          <c:showPercent val="0"/>
          <c:showBubbleSize val="0"/>
        </c:dLbls>
        <c:marker val="1"/>
        <c:smooth val="0"/>
        <c:axId val="221937384"/>
        <c:axId val="221937776"/>
      </c:lineChart>
      <c:dateAx>
        <c:axId val="221937384"/>
        <c:scaling>
          <c:orientation val="minMax"/>
        </c:scaling>
        <c:delete val="1"/>
        <c:axPos val="b"/>
        <c:numFmt formatCode="ge" sourceLinked="1"/>
        <c:majorTickMark val="none"/>
        <c:minorTickMark val="none"/>
        <c:tickLblPos val="none"/>
        <c:crossAx val="221937776"/>
        <c:crosses val="autoZero"/>
        <c:auto val="1"/>
        <c:lblOffset val="100"/>
        <c:baseTimeUnit val="years"/>
      </c:dateAx>
      <c:valAx>
        <c:axId val="22193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93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c:v>
                </c:pt>
                <c:pt idx="1">
                  <c:v>103.5</c:v>
                </c:pt>
                <c:pt idx="2">
                  <c:v>97.6</c:v>
                </c:pt>
                <c:pt idx="3">
                  <c:v>98.1</c:v>
                </c:pt>
                <c:pt idx="4">
                  <c:v>99.2</c:v>
                </c:pt>
              </c:numCache>
            </c:numRef>
          </c:val>
          <c:extLst xmlns:c16r2="http://schemas.microsoft.com/office/drawing/2015/06/chart">
            <c:ext xmlns:c16="http://schemas.microsoft.com/office/drawing/2014/chart" uri="{C3380CC4-5D6E-409C-BE32-E72D297353CC}">
              <c16:uniqueId val="{00000000-A2DA-4788-9B8D-7F0D0ABFE1A3}"/>
            </c:ext>
          </c:extLst>
        </c:ser>
        <c:dLbls>
          <c:showLegendKey val="0"/>
          <c:showVal val="0"/>
          <c:showCatName val="0"/>
          <c:showSerName val="0"/>
          <c:showPercent val="0"/>
          <c:showBubbleSize val="0"/>
        </c:dLbls>
        <c:gapWidth val="150"/>
        <c:axId val="221938560"/>
        <c:axId val="22193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A2DA-4788-9B8D-7F0D0ABFE1A3}"/>
            </c:ext>
          </c:extLst>
        </c:ser>
        <c:dLbls>
          <c:showLegendKey val="0"/>
          <c:showVal val="0"/>
          <c:showCatName val="0"/>
          <c:showSerName val="0"/>
          <c:showPercent val="0"/>
          <c:showBubbleSize val="0"/>
        </c:dLbls>
        <c:marker val="1"/>
        <c:smooth val="0"/>
        <c:axId val="221938560"/>
        <c:axId val="221938952"/>
      </c:lineChart>
      <c:dateAx>
        <c:axId val="221938560"/>
        <c:scaling>
          <c:orientation val="minMax"/>
        </c:scaling>
        <c:delete val="1"/>
        <c:axPos val="b"/>
        <c:numFmt formatCode="ge" sourceLinked="1"/>
        <c:majorTickMark val="none"/>
        <c:minorTickMark val="none"/>
        <c:tickLblPos val="none"/>
        <c:crossAx val="221938952"/>
        <c:crosses val="autoZero"/>
        <c:auto val="1"/>
        <c:lblOffset val="100"/>
        <c:baseTimeUnit val="years"/>
      </c:dateAx>
      <c:valAx>
        <c:axId val="221938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2193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56.9</c:v>
                </c:pt>
                <c:pt idx="1">
                  <c:v>63.1</c:v>
                </c:pt>
                <c:pt idx="2">
                  <c:v>64.8</c:v>
                </c:pt>
                <c:pt idx="3">
                  <c:v>66</c:v>
                </c:pt>
                <c:pt idx="4">
                  <c:v>67.5</c:v>
                </c:pt>
              </c:numCache>
            </c:numRef>
          </c:val>
          <c:extLst xmlns:c16r2="http://schemas.microsoft.com/office/drawing/2015/06/chart">
            <c:ext xmlns:c16="http://schemas.microsoft.com/office/drawing/2014/chart" uri="{C3380CC4-5D6E-409C-BE32-E72D297353CC}">
              <c16:uniqueId val="{00000000-DAE1-4828-91BD-503D566245BE}"/>
            </c:ext>
          </c:extLst>
        </c:ser>
        <c:dLbls>
          <c:showLegendKey val="0"/>
          <c:showVal val="0"/>
          <c:showCatName val="0"/>
          <c:showSerName val="0"/>
          <c:showPercent val="0"/>
          <c:showBubbleSize val="0"/>
        </c:dLbls>
        <c:gapWidth val="150"/>
        <c:axId val="221940128"/>
        <c:axId val="22194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DAE1-4828-91BD-503D566245BE}"/>
            </c:ext>
          </c:extLst>
        </c:ser>
        <c:dLbls>
          <c:showLegendKey val="0"/>
          <c:showVal val="0"/>
          <c:showCatName val="0"/>
          <c:showSerName val="0"/>
          <c:showPercent val="0"/>
          <c:showBubbleSize val="0"/>
        </c:dLbls>
        <c:marker val="1"/>
        <c:smooth val="0"/>
        <c:axId val="221940128"/>
        <c:axId val="221940520"/>
      </c:lineChart>
      <c:dateAx>
        <c:axId val="221940128"/>
        <c:scaling>
          <c:orientation val="minMax"/>
        </c:scaling>
        <c:delete val="1"/>
        <c:axPos val="b"/>
        <c:numFmt formatCode="ge" sourceLinked="1"/>
        <c:majorTickMark val="none"/>
        <c:minorTickMark val="none"/>
        <c:tickLblPos val="none"/>
        <c:crossAx val="221940520"/>
        <c:crosses val="autoZero"/>
        <c:auto val="1"/>
        <c:lblOffset val="100"/>
        <c:baseTimeUnit val="years"/>
      </c:dateAx>
      <c:valAx>
        <c:axId val="221940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940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64.099999999999994</c:v>
                </c:pt>
                <c:pt idx="1">
                  <c:v>71.3</c:v>
                </c:pt>
                <c:pt idx="2">
                  <c:v>74.3</c:v>
                </c:pt>
                <c:pt idx="3">
                  <c:v>76</c:v>
                </c:pt>
                <c:pt idx="4">
                  <c:v>78</c:v>
                </c:pt>
              </c:numCache>
            </c:numRef>
          </c:val>
          <c:extLst xmlns:c16r2="http://schemas.microsoft.com/office/drawing/2015/06/chart">
            <c:ext xmlns:c16="http://schemas.microsoft.com/office/drawing/2014/chart" uri="{C3380CC4-5D6E-409C-BE32-E72D297353CC}">
              <c16:uniqueId val="{00000000-B13F-431C-BCE8-4E5493590564}"/>
            </c:ext>
          </c:extLst>
        </c:ser>
        <c:dLbls>
          <c:showLegendKey val="0"/>
          <c:showVal val="0"/>
          <c:showCatName val="0"/>
          <c:showSerName val="0"/>
          <c:showPercent val="0"/>
          <c:showBubbleSize val="0"/>
        </c:dLbls>
        <c:gapWidth val="150"/>
        <c:axId val="222142456"/>
        <c:axId val="22214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B13F-431C-BCE8-4E5493590564}"/>
            </c:ext>
          </c:extLst>
        </c:ser>
        <c:dLbls>
          <c:showLegendKey val="0"/>
          <c:showVal val="0"/>
          <c:showCatName val="0"/>
          <c:showSerName val="0"/>
          <c:showPercent val="0"/>
          <c:showBubbleSize val="0"/>
        </c:dLbls>
        <c:marker val="1"/>
        <c:smooth val="0"/>
        <c:axId val="222142456"/>
        <c:axId val="222142848"/>
      </c:lineChart>
      <c:dateAx>
        <c:axId val="222142456"/>
        <c:scaling>
          <c:orientation val="minMax"/>
        </c:scaling>
        <c:delete val="1"/>
        <c:axPos val="b"/>
        <c:numFmt formatCode="ge" sourceLinked="1"/>
        <c:majorTickMark val="none"/>
        <c:minorTickMark val="none"/>
        <c:tickLblPos val="none"/>
        <c:crossAx val="222142848"/>
        <c:crosses val="autoZero"/>
        <c:auto val="1"/>
        <c:lblOffset val="100"/>
        <c:baseTimeUnit val="years"/>
      </c:dateAx>
      <c:valAx>
        <c:axId val="222142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4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62472357</c:v>
                </c:pt>
                <c:pt idx="1">
                  <c:v>63420804</c:v>
                </c:pt>
                <c:pt idx="2">
                  <c:v>64219480</c:v>
                </c:pt>
                <c:pt idx="3">
                  <c:v>65134174</c:v>
                </c:pt>
                <c:pt idx="4">
                  <c:v>65786902</c:v>
                </c:pt>
              </c:numCache>
            </c:numRef>
          </c:val>
          <c:extLst xmlns:c16r2="http://schemas.microsoft.com/office/drawing/2015/06/chart">
            <c:ext xmlns:c16="http://schemas.microsoft.com/office/drawing/2014/chart" uri="{C3380CC4-5D6E-409C-BE32-E72D297353CC}">
              <c16:uniqueId val="{00000000-6DAC-4C2B-9481-75F7BF531132}"/>
            </c:ext>
          </c:extLst>
        </c:ser>
        <c:dLbls>
          <c:showLegendKey val="0"/>
          <c:showVal val="0"/>
          <c:showCatName val="0"/>
          <c:showSerName val="0"/>
          <c:showPercent val="0"/>
          <c:showBubbleSize val="0"/>
        </c:dLbls>
        <c:gapWidth val="150"/>
        <c:axId val="221939736"/>
        <c:axId val="22214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6DAC-4C2B-9481-75F7BF531132}"/>
            </c:ext>
          </c:extLst>
        </c:ser>
        <c:dLbls>
          <c:showLegendKey val="0"/>
          <c:showVal val="0"/>
          <c:showCatName val="0"/>
          <c:showSerName val="0"/>
          <c:showPercent val="0"/>
          <c:showBubbleSize val="0"/>
        </c:dLbls>
        <c:marker val="1"/>
        <c:smooth val="0"/>
        <c:axId val="221939736"/>
        <c:axId val="222143632"/>
      </c:lineChart>
      <c:dateAx>
        <c:axId val="221939736"/>
        <c:scaling>
          <c:orientation val="minMax"/>
        </c:scaling>
        <c:delete val="1"/>
        <c:axPos val="b"/>
        <c:numFmt formatCode="ge" sourceLinked="1"/>
        <c:majorTickMark val="none"/>
        <c:minorTickMark val="none"/>
        <c:tickLblPos val="none"/>
        <c:crossAx val="222143632"/>
        <c:crosses val="autoZero"/>
        <c:auto val="1"/>
        <c:lblOffset val="100"/>
        <c:baseTimeUnit val="years"/>
      </c:dateAx>
      <c:valAx>
        <c:axId val="2221436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193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27.1</c:v>
                </c:pt>
                <c:pt idx="1">
                  <c:v>26.8</c:v>
                </c:pt>
                <c:pt idx="2">
                  <c:v>30.5</c:v>
                </c:pt>
                <c:pt idx="3">
                  <c:v>30.2</c:v>
                </c:pt>
                <c:pt idx="4">
                  <c:v>31.5</c:v>
                </c:pt>
              </c:numCache>
            </c:numRef>
          </c:val>
          <c:extLst xmlns:c16r2="http://schemas.microsoft.com/office/drawing/2015/06/chart">
            <c:ext xmlns:c16="http://schemas.microsoft.com/office/drawing/2014/chart" uri="{C3380CC4-5D6E-409C-BE32-E72D297353CC}">
              <c16:uniqueId val="{00000000-C5B6-4E9F-A3A8-047D1E0A86CE}"/>
            </c:ext>
          </c:extLst>
        </c:ser>
        <c:dLbls>
          <c:showLegendKey val="0"/>
          <c:showVal val="0"/>
          <c:showCatName val="0"/>
          <c:showSerName val="0"/>
          <c:showPercent val="0"/>
          <c:showBubbleSize val="0"/>
        </c:dLbls>
        <c:gapWidth val="150"/>
        <c:axId val="222144416"/>
        <c:axId val="22214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C5B6-4E9F-A3A8-047D1E0A86CE}"/>
            </c:ext>
          </c:extLst>
        </c:ser>
        <c:dLbls>
          <c:showLegendKey val="0"/>
          <c:showVal val="0"/>
          <c:showCatName val="0"/>
          <c:showSerName val="0"/>
          <c:showPercent val="0"/>
          <c:showBubbleSize val="0"/>
        </c:dLbls>
        <c:marker val="1"/>
        <c:smooth val="0"/>
        <c:axId val="222144416"/>
        <c:axId val="222144808"/>
      </c:lineChart>
      <c:dateAx>
        <c:axId val="222144416"/>
        <c:scaling>
          <c:orientation val="minMax"/>
        </c:scaling>
        <c:delete val="1"/>
        <c:axPos val="b"/>
        <c:numFmt formatCode="ge" sourceLinked="1"/>
        <c:majorTickMark val="none"/>
        <c:minorTickMark val="none"/>
        <c:tickLblPos val="none"/>
        <c:crossAx val="222144808"/>
        <c:crosses val="autoZero"/>
        <c:auto val="1"/>
        <c:lblOffset val="100"/>
        <c:baseTimeUnit val="years"/>
      </c:dateAx>
      <c:valAx>
        <c:axId val="22214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44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46.6</c:v>
                </c:pt>
                <c:pt idx="1">
                  <c:v>47.5</c:v>
                </c:pt>
                <c:pt idx="2">
                  <c:v>50.6</c:v>
                </c:pt>
                <c:pt idx="3">
                  <c:v>49.3</c:v>
                </c:pt>
                <c:pt idx="4">
                  <c:v>47.9</c:v>
                </c:pt>
              </c:numCache>
            </c:numRef>
          </c:val>
          <c:extLst xmlns:c16r2="http://schemas.microsoft.com/office/drawing/2015/06/chart">
            <c:ext xmlns:c16="http://schemas.microsoft.com/office/drawing/2014/chart" uri="{C3380CC4-5D6E-409C-BE32-E72D297353CC}">
              <c16:uniqueId val="{00000000-F3D4-4BEA-A068-8E48E6A60A01}"/>
            </c:ext>
          </c:extLst>
        </c:ser>
        <c:dLbls>
          <c:showLegendKey val="0"/>
          <c:showVal val="0"/>
          <c:showCatName val="0"/>
          <c:showSerName val="0"/>
          <c:showPercent val="0"/>
          <c:showBubbleSize val="0"/>
        </c:dLbls>
        <c:gapWidth val="150"/>
        <c:axId val="222145592"/>
        <c:axId val="371539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F3D4-4BEA-A068-8E48E6A60A01}"/>
            </c:ext>
          </c:extLst>
        </c:ser>
        <c:dLbls>
          <c:showLegendKey val="0"/>
          <c:showVal val="0"/>
          <c:showCatName val="0"/>
          <c:showSerName val="0"/>
          <c:showPercent val="0"/>
          <c:showBubbleSize val="0"/>
        </c:dLbls>
        <c:marker val="1"/>
        <c:smooth val="0"/>
        <c:axId val="222145592"/>
        <c:axId val="371539848"/>
      </c:lineChart>
      <c:dateAx>
        <c:axId val="222145592"/>
        <c:scaling>
          <c:orientation val="minMax"/>
        </c:scaling>
        <c:delete val="1"/>
        <c:axPos val="b"/>
        <c:numFmt formatCode="ge" sourceLinked="1"/>
        <c:majorTickMark val="none"/>
        <c:minorTickMark val="none"/>
        <c:tickLblPos val="none"/>
        <c:crossAx val="371539848"/>
        <c:crosses val="autoZero"/>
        <c:auto val="1"/>
        <c:lblOffset val="100"/>
        <c:baseTimeUnit val="years"/>
      </c:dateAx>
      <c:valAx>
        <c:axId val="371539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45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13779</c:v>
                </c:pt>
                <c:pt idx="1">
                  <c:v>15144</c:v>
                </c:pt>
                <c:pt idx="2">
                  <c:v>16694</c:v>
                </c:pt>
                <c:pt idx="3">
                  <c:v>18191</c:v>
                </c:pt>
                <c:pt idx="4">
                  <c:v>19554</c:v>
                </c:pt>
              </c:numCache>
            </c:numRef>
          </c:val>
          <c:extLst xmlns:c16r2="http://schemas.microsoft.com/office/drawing/2015/06/chart">
            <c:ext xmlns:c16="http://schemas.microsoft.com/office/drawing/2014/chart" uri="{C3380CC4-5D6E-409C-BE32-E72D297353CC}">
              <c16:uniqueId val="{00000000-2314-4CAB-9A8D-23DDE9910FF6}"/>
            </c:ext>
          </c:extLst>
        </c:ser>
        <c:dLbls>
          <c:showLegendKey val="0"/>
          <c:showVal val="0"/>
          <c:showCatName val="0"/>
          <c:showSerName val="0"/>
          <c:showPercent val="0"/>
          <c:showBubbleSize val="0"/>
        </c:dLbls>
        <c:gapWidth val="150"/>
        <c:axId val="371540632"/>
        <c:axId val="37154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2314-4CAB-9A8D-23DDE9910FF6}"/>
            </c:ext>
          </c:extLst>
        </c:ser>
        <c:dLbls>
          <c:showLegendKey val="0"/>
          <c:showVal val="0"/>
          <c:showCatName val="0"/>
          <c:showSerName val="0"/>
          <c:showPercent val="0"/>
          <c:showBubbleSize val="0"/>
        </c:dLbls>
        <c:marker val="1"/>
        <c:smooth val="0"/>
        <c:axId val="371540632"/>
        <c:axId val="371541024"/>
      </c:lineChart>
      <c:dateAx>
        <c:axId val="371540632"/>
        <c:scaling>
          <c:orientation val="minMax"/>
        </c:scaling>
        <c:delete val="1"/>
        <c:axPos val="b"/>
        <c:numFmt formatCode="ge" sourceLinked="1"/>
        <c:majorTickMark val="none"/>
        <c:minorTickMark val="none"/>
        <c:tickLblPos val="none"/>
        <c:crossAx val="371541024"/>
        <c:crosses val="autoZero"/>
        <c:auto val="1"/>
        <c:lblOffset val="100"/>
        <c:baseTimeUnit val="years"/>
      </c:dateAx>
      <c:valAx>
        <c:axId val="371541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540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58021</c:v>
                </c:pt>
                <c:pt idx="1">
                  <c:v>58522</c:v>
                </c:pt>
                <c:pt idx="2">
                  <c:v>59508</c:v>
                </c:pt>
                <c:pt idx="3">
                  <c:v>59373</c:v>
                </c:pt>
                <c:pt idx="4">
                  <c:v>60263</c:v>
                </c:pt>
              </c:numCache>
            </c:numRef>
          </c:val>
          <c:extLst xmlns:c16r2="http://schemas.microsoft.com/office/drawing/2015/06/chart">
            <c:ext xmlns:c16="http://schemas.microsoft.com/office/drawing/2014/chart" uri="{C3380CC4-5D6E-409C-BE32-E72D297353CC}">
              <c16:uniqueId val="{00000000-FC59-485D-987C-D8B8DD9C81F1}"/>
            </c:ext>
          </c:extLst>
        </c:ser>
        <c:dLbls>
          <c:showLegendKey val="0"/>
          <c:showVal val="0"/>
          <c:showCatName val="0"/>
          <c:showSerName val="0"/>
          <c:showPercent val="0"/>
          <c:showBubbleSize val="0"/>
        </c:dLbls>
        <c:gapWidth val="150"/>
        <c:axId val="371541808"/>
        <c:axId val="371542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FC59-485D-987C-D8B8DD9C81F1}"/>
            </c:ext>
          </c:extLst>
        </c:ser>
        <c:dLbls>
          <c:showLegendKey val="0"/>
          <c:showVal val="0"/>
          <c:showCatName val="0"/>
          <c:showSerName val="0"/>
          <c:showPercent val="0"/>
          <c:showBubbleSize val="0"/>
        </c:dLbls>
        <c:marker val="1"/>
        <c:smooth val="0"/>
        <c:axId val="371541808"/>
        <c:axId val="371542200"/>
      </c:lineChart>
      <c:dateAx>
        <c:axId val="371541808"/>
        <c:scaling>
          <c:orientation val="minMax"/>
        </c:scaling>
        <c:delete val="1"/>
        <c:axPos val="b"/>
        <c:numFmt formatCode="ge" sourceLinked="1"/>
        <c:majorTickMark val="none"/>
        <c:minorTickMark val="none"/>
        <c:tickLblPos val="none"/>
        <c:crossAx val="371542200"/>
        <c:crosses val="autoZero"/>
        <c:auto val="1"/>
        <c:lblOffset val="100"/>
        <c:baseTimeUnit val="years"/>
      </c:dateAx>
      <c:valAx>
        <c:axId val="3715422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1541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7" sqref="B7:AT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8" t="str">
        <f>データ!H6</f>
        <v>宮崎県　延岡病院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c r="A8" s="2"/>
      <c r="B8" s="125" t="str">
        <f>データ!K6</f>
        <v>条例全部</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自治体職員</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456</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23</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が 感 へ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4</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460</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c r="A12" s="2"/>
      <c r="B12" s="118">
        <f>データ!U6</f>
        <v>1112008</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34421</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384</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384</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07"/>
      <c r="NK17" s="108"/>
      <c r="NL17" s="108"/>
      <c r="NM17" s="108"/>
      <c r="NN17" s="108"/>
      <c r="NO17" s="108"/>
      <c r="NP17" s="108"/>
      <c r="NQ17" s="108"/>
      <c r="NR17" s="108"/>
      <c r="NS17" s="108"/>
      <c r="NT17" s="108"/>
      <c r="NU17" s="108"/>
      <c r="NV17" s="108"/>
      <c r="NW17" s="108"/>
      <c r="NX17" s="109"/>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7"/>
      <c r="NK18" s="108"/>
      <c r="NL18" s="108"/>
      <c r="NM18" s="108"/>
      <c r="NN18" s="108"/>
      <c r="NO18" s="108"/>
      <c r="NP18" s="108"/>
      <c r="NQ18" s="108"/>
      <c r="NR18" s="108"/>
      <c r="NS18" s="108"/>
      <c r="NT18" s="108"/>
      <c r="NU18" s="108"/>
      <c r="NV18" s="108"/>
      <c r="NW18" s="108"/>
      <c r="NX18" s="109"/>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08"/>
      <c r="NN19" s="108"/>
      <c r="NO19" s="108"/>
      <c r="NP19" s="108"/>
      <c r="NQ19" s="108"/>
      <c r="NR19" s="108"/>
      <c r="NS19" s="108"/>
      <c r="NT19" s="108"/>
      <c r="NU19" s="108"/>
      <c r="NV19" s="108"/>
      <c r="NW19" s="108"/>
      <c r="NX19" s="109"/>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7"/>
      <c r="NK20" s="108"/>
      <c r="NL20" s="108"/>
      <c r="NM20" s="108"/>
      <c r="NN20" s="108"/>
      <c r="NO20" s="108"/>
      <c r="NP20" s="108"/>
      <c r="NQ20" s="108"/>
      <c r="NR20" s="108"/>
      <c r="NS20" s="108"/>
      <c r="NT20" s="108"/>
      <c r="NU20" s="108"/>
      <c r="NV20" s="108"/>
      <c r="NW20" s="108"/>
      <c r="NX20" s="109"/>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7"/>
      <c r="NK21" s="108"/>
      <c r="NL21" s="108"/>
      <c r="NM21" s="108"/>
      <c r="NN21" s="108"/>
      <c r="NO21" s="108"/>
      <c r="NP21" s="108"/>
      <c r="NQ21" s="108"/>
      <c r="NR21" s="108"/>
      <c r="NS21" s="108"/>
      <c r="NT21" s="108"/>
      <c r="NU21" s="108"/>
      <c r="NV21" s="108"/>
      <c r="NW21" s="108"/>
      <c r="NX21" s="109"/>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7"/>
      <c r="NK22" s="108"/>
      <c r="NL22" s="108"/>
      <c r="NM22" s="108"/>
      <c r="NN22" s="108"/>
      <c r="NO22" s="108"/>
      <c r="NP22" s="108"/>
      <c r="NQ22" s="108"/>
      <c r="NR22" s="108"/>
      <c r="NS22" s="108"/>
      <c r="NT22" s="108"/>
      <c r="NU22" s="108"/>
      <c r="NV22" s="108"/>
      <c r="NW22" s="108"/>
      <c r="NX22" s="109"/>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7"/>
      <c r="NK23" s="108"/>
      <c r="NL23" s="108"/>
      <c r="NM23" s="108"/>
      <c r="NN23" s="108"/>
      <c r="NO23" s="108"/>
      <c r="NP23" s="108"/>
      <c r="NQ23" s="108"/>
      <c r="NR23" s="108"/>
      <c r="NS23" s="108"/>
      <c r="NT23" s="108"/>
      <c r="NU23" s="108"/>
      <c r="NV23" s="108"/>
      <c r="NW23" s="108"/>
      <c r="NX23" s="109"/>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7"/>
      <c r="NK24" s="108"/>
      <c r="NL24" s="108"/>
      <c r="NM24" s="108"/>
      <c r="NN24" s="108"/>
      <c r="NO24" s="108"/>
      <c r="NP24" s="108"/>
      <c r="NQ24" s="108"/>
      <c r="NR24" s="108"/>
      <c r="NS24" s="108"/>
      <c r="NT24" s="108"/>
      <c r="NU24" s="108"/>
      <c r="NV24" s="108"/>
      <c r="NW24" s="108"/>
      <c r="NX24" s="109"/>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0"/>
      <c r="NK25" s="111"/>
      <c r="NL25" s="111"/>
      <c r="NM25" s="111"/>
      <c r="NN25" s="111"/>
      <c r="NO25" s="111"/>
      <c r="NP25" s="111"/>
      <c r="NQ25" s="111"/>
      <c r="NR25" s="111"/>
      <c r="NS25" s="111"/>
      <c r="NT25" s="111"/>
      <c r="NU25" s="111"/>
      <c r="NV25" s="111"/>
      <c r="NW25" s="111"/>
      <c r="NX25" s="112"/>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t="s">
        <v>148</v>
      </c>
      <c r="NK30" s="108"/>
      <c r="NL30" s="108"/>
      <c r="NM30" s="108"/>
      <c r="NN30" s="108"/>
      <c r="NO30" s="108"/>
      <c r="NP30" s="108"/>
      <c r="NQ30" s="108"/>
      <c r="NR30" s="108"/>
      <c r="NS30" s="108"/>
      <c r="NT30" s="108"/>
      <c r="NU30" s="108"/>
      <c r="NV30" s="108"/>
      <c r="NW30" s="108"/>
      <c r="NX30" s="109"/>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row>
    <row r="32" spans="1:388" ht="13.5" customHeight="1">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07"/>
      <c r="NK32" s="108"/>
      <c r="NL32" s="108"/>
      <c r="NM32" s="108"/>
      <c r="NN32" s="108"/>
      <c r="NO32" s="108"/>
      <c r="NP32" s="108"/>
      <c r="NQ32" s="108"/>
      <c r="NR32" s="108"/>
      <c r="NS32" s="108"/>
      <c r="NT32" s="108"/>
      <c r="NU32" s="108"/>
      <c r="NV32" s="108"/>
      <c r="NW32" s="108"/>
      <c r="NX32" s="109"/>
    </row>
    <row r="33" spans="1:388" ht="13.5" customHeight="1">
      <c r="A33" s="2"/>
      <c r="B33" s="25"/>
      <c r="D33" s="5"/>
      <c r="E33" s="5"/>
      <c r="F33" s="5"/>
      <c r="G33" s="98" t="s">
        <v>37</v>
      </c>
      <c r="H33" s="98"/>
      <c r="I33" s="98"/>
      <c r="J33" s="98"/>
      <c r="K33" s="98"/>
      <c r="L33" s="98"/>
      <c r="M33" s="98"/>
      <c r="N33" s="98"/>
      <c r="O33" s="98"/>
      <c r="P33" s="99">
        <f>データ!AH7</f>
        <v>102</v>
      </c>
      <c r="Q33" s="100"/>
      <c r="R33" s="100"/>
      <c r="S33" s="100"/>
      <c r="T33" s="100"/>
      <c r="U33" s="100"/>
      <c r="V33" s="100"/>
      <c r="W33" s="100"/>
      <c r="X33" s="100"/>
      <c r="Y33" s="100"/>
      <c r="Z33" s="100"/>
      <c r="AA33" s="100"/>
      <c r="AB33" s="100"/>
      <c r="AC33" s="100"/>
      <c r="AD33" s="101"/>
      <c r="AE33" s="99">
        <f>データ!AI7</f>
        <v>103.5</v>
      </c>
      <c r="AF33" s="100"/>
      <c r="AG33" s="100"/>
      <c r="AH33" s="100"/>
      <c r="AI33" s="100"/>
      <c r="AJ33" s="100"/>
      <c r="AK33" s="100"/>
      <c r="AL33" s="100"/>
      <c r="AM33" s="100"/>
      <c r="AN33" s="100"/>
      <c r="AO33" s="100"/>
      <c r="AP33" s="100"/>
      <c r="AQ33" s="100"/>
      <c r="AR33" s="100"/>
      <c r="AS33" s="101"/>
      <c r="AT33" s="99">
        <f>データ!AJ7</f>
        <v>97.6</v>
      </c>
      <c r="AU33" s="100"/>
      <c r="AV33" s="100"/>
      <c r="AW33" s="100"/>
      <c r="AX33" s="100"/>
      <c r="AY33" s="100"/>
      <c r="AZ33" s="100"/>
      <c r="BA33" s="100"/>
      <c r="BB33" s="100"/>
      <c r="BC33" s="100"/>
      <c r="BD33" s="100"/>
      <c r="BE33" s="100"/>
      <c r="BF33" s="100"/>
      <c r="BG33" s="100"/>
      <c r="BH33" s="101"/>
      <c r="BI33" s="99">
        <f>データ!AK7</f>
        <v>98.1</v>
      </c>
      <c r="BJ33" s="100"/>
      <c r="BK33" s="100"/>
      <c r="BL33" s="100"/>
      <c r="BM33" s="100"/>
      <c r="BN33" s="100"/>
      <c r="BO33" s="100"/>
      <c r="BP33" s="100"/>
      <c r="BQ33" s="100"/>
      <c r="BR33" s="100"/>
      <c r="BS33" s="100"/>
      <c r="BT33" s="100"/>
      <c r="BU33" s="100"/>
      <c r="BV33" s="100"/>
      <c r="BW33" s="101"/>
      <c r="BX33" s="99">
        <f>データ!AL7</f>
        <v>99.2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97.4</v>
      </c>
      <c r="DE33" s="100"/>
      <c r="DF33" s="100"/>
      <c r="DG33" s="100"/>
      <c r="DH33" s="100"/>
      <c r="DI33" s="100"/>
      <c r="DJ33" s="100"/>
      <c r="DK33" s="100"/>
      <c r="DL33" s="100"/>
      <c r="DM33" s="100"/>
      <c r="DN33" s="100"/>
      <c r="DO33" s="100"/>
      <c r="DP33" s="100"/>
      <c r="DQ33" s="100"/>
      <c r="DR33" s="101"/>
      <c r="DS33" s="99">
        <f>データ!AT7</f>
        <v>95.8</v>
      </c>
      <c r="DT33" s="100"/>
      <c r="DU33" s="100"/>
      <c r="DV33" s="100"/>
      <c r="DW33" s="100"/>
      <c r="DX33" s="100"/>
      <c r="DY33" s="100"/>
      <c r="DZ33" s="100"/>
      <c r="EA33" s="100"/>
      <c r="EB33" s="100"/>
      <c r="EC33" s="100"/>
      <c r="ED33" s="100"/>
      <c r="EE33" s="100"/>
      <c r="EF33" s="100"/>
      <c r="EG33" s="101"/>
      <c r="EH33" s="99">
        <f>データ!AU7</f>
        <v>89.8</v>
      </c>
      <c r="EI33" s="100"/>
      <c r="EJ33" s="100"/>
      <c r="EK33" s="100"/>
      <c r="EL33" s="100"/>
      <c r="EM33" s="100"/>
      <c r="EN33" s="100"/>
      <c r="EO33" s="100"/>
      <c r="EP33" s="100"/>
      <c r="EQ33" s="100"/>
      <c r="ER33" s="100"/>
      <c r="ES33" s="100"/>
      <c r="ET33" s="100"/>
      <c r="EU33" s="100"/>
      <c r="EV33" s="101"/>
      <c r="EW33" s="99">
        <f>データ!AV7</f>
        <v>91.4</v>
      </c>
      <c r="EX33" s="100"/>
      <c r="EY33" s="100"/>
      <c r="EZ33" s="100"/>
      <c r="FA33" s="100"/>
      <c r="FB33" s="100"/>
      <c r="FC33" s="100"/>
      <c r="FD33" s="100"/>
      <c r="FE33" s="100"/>
      <c r="FF33" s="100"/>
      <c r="FG33" s="100"/>
      <c r="FH33" s="100"/>
      <c r="FI33" s="100"/>
      <c r="FJ33" s="100"/>
      <c r="FK33" s="101"/>
      <c r="FL33" s="99">
        <f>データ!AW7</f>
        <v>93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85.2</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70.400000000000006</v>
      </c>
      <c r="KG33" s="100"/>
      <c r="KH33" s="100"/>
      <c r="KI33" s="100"/>
      <c r="KJ33" s="100"/>
      <c r="KK33" s="100"/>
      <c r="KL33" s="100"/>
      <c r="KM33" s="100"/>
      <c r="KN33" s="100"/>
      <c r="KO33" s="100"/>
      <c r="KP33" s="100"/>
      <c r="KQ33" s="100"/>
      <c r="KR33" s="100"/>
      <c r="KS33" s="100"/>
      <c r="KT33" s="101"/>
      <c r="KU33" s="99">
        <f>データ!BP7</f>
        <v>69.3</v>
      </c>
      <c r="KV33" s="100"/>
      <c r="KW33" s="100"/>
      <c r="KX33" s="100"/>
      <c r="KY33" s="100"/>
      <c r="KZ33" s="100"/>
      <c r="LA33" s="100"/>
      <c r="LB33" s="100"/>
      <c r="LC33" s="100"/>
      <c r="LD33" s="100"/>
      <c r="LE33" s="100"/>
      <c r="LF33" s="100"/>
      <c r="LG33" s="100"/>
      <c r="LH33" s="100"/>
      <c r="LI33" s="101"/>
      <c r="LJ33" s="99">
        <f>データ!BQ7</f>
        <v>64.7</v>
      </c>
      <c r="LK33" s="100"/>
      <c r="LL33" s="100"/>
      <c r="LM33" s="100"/>
      <c r="LN33" s="100"/>
      <c r="LO33" s="100"/>
      <c r="LP33" s="100"/>
      <c r="LQ33" s="100"/>
      <c r="LR33" s="100"/>
      <c r="LS33" s="100"/>
      <c r="LT33" s="100"/>
      <c r="LU33" s="100"/>
      <c r="LV33" s="100"/>
      <c r="LW33" s="100"/>
      <c r="LX33" s="101"/>
      <c r="LY33" s="99">
        <f>データ!BR7</f>
        <v>66.5</v>
      </c>
      <c r="LZ33" s="100"/>
      <c r="MA33" s="100"/>
      <c r="MB33" s="100"/>
      <c r="MC33" s="100"/>
      <c r="MD33" s="100"/>
      <c r="ME33" s="100"/>
      <c r="MF33" s="100"/>
      <c r="MG33" s="100"/>
      <c r="MH33" s="100"/>
      <c r="MI33" s="100"/>
      <c r="MJ33" s="100"/>
      <c r="MK33" s="100"/>
      <c r="ML33" s="100"/>
      <c r="MM33" s="101"/>
      <c r="MN33" s="99">
        <f>データ!BS7</f>
        <v>71.3</v>
      </c>
      <c r="MO33" s="100"/>
      <c r="MP33" s="100"/>
      <c r="MQ33" s="100"/>
      <c r="MR33" s="100"/>
      <c r="MS33" s="100"/>
      <c r="MT33" s="100"/>
      <c r="MU33" s="100"/>
      <c r="MV33" s="100"/>
      <c r="MW33" s="100"/>
      <c r="MX33" s="100"/>
      <c r="MY33" s="100"/>
      <c r="MZ33" s="100"/>
      <c r="NA33" s="100"/>
      <c r="NB33" s="101"/>
      <c r="ND33" s="5"/>
      <c r="NE33" s="5"/>
      <c r="NF33" s="5"/>
      <c r="NG33" s="5"/>
      <c r="NH33" s="27"/>
      <c r="NI33" s="2"/>
      <c r="NJ33" s="107"/>
      <c r="NK33" s="108"/>
      <c r="NL33" s="108"/>
      <c r="NM33" s="108"/>
      <c r="NN33" s="108"/>
      <c r="NO33" s="108"/>
      <c r="NP33" s="108"/>
      <c r="NQ33" s="108"/>
      <c r="NR33" s="108"/>
      <c r="NS33" s="108"/>
      <c r="NT33" s="108"/>
      <c r="NU33" s="108"/>
      <c r="NV33" s="108"/>
      <c r="NW33" s="108"/>
      <c r="NX33" s="109"/>
    </row>
    <row r="34" spans="1:388" ht="13.5" customHeight="1">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107"/>
      <c r="NK34" s="108"/>
      <c r="NL34" s="108"/>
      <c r="NM34" s="108"/>
      <c r="NN34" s="108"/>
      <c r="NO34" s="108"/>
      <c r="NP34" s="108"/>
      <c r="NQ34" s="108"/>
      <c r="NR34" s="108"/>
      <c r="NS34" s="108"/>
      <c r="NT34" s="108"/>
      <c r="NU34" s="108"/>
      <c r="NV34" s="108"/>
      <c r="NW34" s="108"/>
      <c r="NX34" s="109"/>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c r="NK35" s="108"/>
      <c r="NL35" s="108"/>
      <c r="NM35" s="108"/>
      <c r="NN35" s="108"/>
      <c r="NO35" s="108"/>
      <c r="NP35" s="108"/>
      <c r="NQ35" s="108"/>
      <c r="NR35" s="108"/>
      <c r="NS35" s="108"/>
      <c r="NT35" s="108"/>
      <c r="NU35" s="108"/>
      <c r="NV35" s="108"/>
      <c r="NW35" s="108"/>
      <c r="NX35" s="109"/>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07"/>
      <c r="NK36" s="108"/>
      <c r="NL36" s="108"/>
      <c r="NM36" s="108"/>
      <c r="NN36" s="108"/>
      <c r="NO36" s="108"/>
      <c r="NP36" s="108"/>
      <c r="NQ36" s="108"/>
      <c r="NR36" s="108"/>
      <c r="NS36" s="108"/>
      <c r="NT36" s="108"/>
      <c r="NU36" s="108"/>
      <c r="NV36" s="108"/>
      <c r="NW36" s="108"/>
      <c r="NX36" s="109"/>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07"/>
      <c r="NK37" s="108"/>
      <c r="NL37" s="108"/>
      <c r="NM37" s="108"/>
      <c r="NN37" s="108"/>
      <c r="NO37" s="108"/>
      <c r="NP37" s="108"/>
      <c r="NQ37" s="108"/>
      <c r="NR37" s="108"/>
      <c r="NS37" s="108"/>
      <c r="NT37" s="108"/>
      <c r="NU37" s="108"/>
      <c r="NV37" s="108"/>
      <c r="NW37" s="108"/>
      <c r="NX37" s="109"/>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7"/>
      <c r="NK38" s="108"/>
      <c r="NL38" s="108"/>
      <c r="NM38" s="108"/>
      <c r="NN38" s="108"/>
      <c r="NO38" s="108"/>
      <c r="NP38" s="108"/>
      <c r="NQ38" s="108"/>
      <c r="NR38" s="108"/>
      <c r="NS38" s="108"/>
      <c r="NT38" s="108"/>
      <c r="NU38" s="108"/>
      <c r="NV38" s="108"/>
      <c r="NW38" s="108"/>
      <c r="NX38" s="109"/>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c r="NK39" s="108"/>
      <c r="NL39" s="108"/>
      <c r="NM39" s="108"/>
      <c r="NN39" s="108"/>
      <c r="NO39" s="108"/>
      <c r="NP39" s="108"/>
      <c r="NQ39" s="108"/>
      <c r="NR39" s="108"/>
      <c r="NS39" s="108"/>
      <c r="NT39" s="108"/>
      <c r="NU39" s="108"/>
      <c r="NV39" s="108"/>
      <c r="NW39" s="108"/>
      <c r="NX39" s="109"/>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0"/>
      <c r="NK46" s="111"/>
      <c r="NL46" s="111"/>
      <c r="NM46" s="111"/>
      <c r="NN46" s="111"/>
      <c r="NO46" s="111"/>
      <c r="NP46" s="111"/>
      <c r="NQ46" s="111"/>
      <c r="NR46" s="111"/>
      <c r="NS46" s="111"/>
      <c r="NT46" s="111"/>
      <c r="NU46" s="111"/>
      <c r="NV46" s="111"/>
      <c r="NW46" s="111"/>
      <c r="NX46" s="112"/>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147</v>
      </c>
      <c r="NK49" s="108"/>
      <c r="NL49" s="108"/>
      <c r="NM49" s="108"/>
      <c r="NN49" s="108"/>
      <c r="NO49" s="108"/>
      <c r="NP49" s="108"/>
      <c r="NQ49" s="108"/>
      <c r="NR49" s="108"/>
      <c r="NS49" s="108"/>
      <c r="NT49" s="108"/>
      <c r="NU49" s="108"/>
      <c r="NV49" s="108"/>
      <c r="NW49" s="108"/>
      <c r="NX49" s="109"/>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c r="A55" s="2"/>
      <c r="B55" s="25"/>
      <c r="C55" s="5"/>
      <c r="D55" s="5"/>
      <c r="E55" s="5"/>
      <c r="F55" s="5"/>
      <c r="G55" s="98" t="s">
        <v>37</v>
      </c>
      <c r="H55" s="98"/>
      <c r="I55" s="98"/>
      <c r="J55" s="98"/>
      <c r="K55" s="98"/>
      <c r="L55" s="98"/>
      <c r="M55" s="98"/>
      <c r="N55" s="98"/>
      <c r="O55" s="98"/>
      <c r="P55" s="102">
        <f>データ!BZ7</f>
        <v>58021</v>
      </c>
      <c r="Q55" s="103"/>
      <c r="R55" s="103"/>
      <c r="S55" s="103"/>
      <c r="T55" s="103"/>
      <c r="U55" s="103"/>
      <c r="V55" s="103"/>
      <c r="W55" s="103"/>
      <c r="X55" s="103"/>
      <c r="Y55" s="103"/>
      <c r="Z55" s="103"/>
      <c r="AA55" s="103"/>
      <c r="AB55" s="103"/>
      <c r="AC55" s="103"/>
      <c r="AD55" s="104"/>
      <c r="AE55" s="102">
        <f>データ!CA7</f>
        <v>58522</v>
      </c>
      <c r="AF55" s="103"/>
      <c r="AG55" s="103"/>
      <c r="AH55" s="103"/>
      <c r="AI55" s="103"/>
      <c r="AJ55" s="103"/>
      <c r="AK55" s="103"/>
      <c r="AL55" s="103"/>
      <c r="AM55" s="103"/>
      <c r="AN55" s="103"/>
      <c r="AO55" s="103"/>
      <c r="AP55" s="103"/>
      <c r="AQ55" s="103"/>
      <c r="AR55" s="103"/>
      <c r="AS55" s="104"/>
      <c r="AT55" s="102">
        <f>データ!CB7</f>
        <v>59508</v>
      </c>
      <c r="AU55" s="103"/>
      <c r="AV55" s="103"/>
      <c r="AW55" s="103"/>
      <c r="AX55" s="103"/>
      <c r="AY55" s="103"/>
      <c r="AZ55" s="103"/>
      <c r="BA55" s="103"/>
      <c r="BB55" s="103"/>
      <c r="BC55" s="103"/>
      <c r="BD55" s="103"/>
      <c r="BE55" s="103"/>
      <c r="BF55" s="103"/>
      <c r="BG55" s="103"/>
      <c r="BH55" s="104"/>
      <c r="BI55" s="102">
        <f>データ!CC7</f>
        <v>59373</v>
      </c>
      <c r="BJ55" s="103"/>
      <c r="BK55" s="103"/>
      <c r="BL55" s="103"/>
      <c r="BM55" s="103"/>
      <c r="BN55" s="103"/>
      <c r="BO55" s="103"/>
      <c r="BP55" s="103"/>
      <c r="BQ55" s="103"/>
      <c r="BR55" s="103"/>
      <c r="BS55" s="103"/>
      <c r="BT55" s="103"/>
      <c r="BU55" s="103"/>
      <c r="BV55" s="103"/>
      <c r="BW55" s="104"/>
      <c r="BX55" s="102">
        <f>データ!CD7</f>
        <v>60263</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13779</v>
      </c>
      <c r="DE55" s="103"/>
      <c r="DF55" s="103"/>
      <c r="DG55" s="103"/>
      <c r="DH55" s="103"/>
      <c r="DI55" s="103"/>
      <c r="DJ55" s="103"/>
      <c r="DK55" s="103"/>
      <c r="DL55" s="103"/>
      <c r="DM55" s="103"/>
      <c r="DN55" s="103"/>
      <c r="DO55" s="103"/>
      <c r="DP55" s="103"/>
      <c r="DQ55" s="103"/>
      <c r="DR55" s="104"/>
      <c r="DS55" s="102">
        <f>データ!CL7</f>
        <v>15144</v>
      </c>
      <c r="DT55" s="103"/>
      <c r="DU55" s="103"/>
      <c r="DV55" s="103"/>
      <c r="DW55" s="103"/>
      <c r="DX55" s="103"/>
      <c r="DY55" s="103"/>
      <c r="DZ55" s="103"/>
      <c r="EA55" s="103"/>
      <c r="EB55" s="103"/>
      <c r="EC55" s="103"/>
      <c r="ED55" s="103"/>
      <c r="EE55" s="103"/>
      <c r="EF55" s="103"/>
      <c r="EG55" s="104"/>
      <c r="EH55" s="102">
        <f>データ!CM7</f>
        <v>16694</v>
      </c>
      <c r="EI55" s="103"/>
      <c r="EJ55" s="103"/>
      <c r="EK55" s="103"/>
      <c r="EL55" s="103"/>
      <c r="EM55" s="103"/>
      <c r="EN55" s="103"/>
      <c r="EO55" s="103"/>
      <c r="EP55" s="103"/>
      <c r="EQ55" s="103"/>
      <c r="ER55" s="103"/>
      <c r="ES55" s="103"/>
      <c r="ET55" s="103"/>
      <c r="EU55" s="103"/>
      <c r="EV55" s="104"/>
      <c r="EW55" s="102">
        <f>データ!CN7</f>
        <v>18191</v>
      </c>
      <c r="EX55" s="103"/>
      <c r="EY55" s="103"/>
      <c r="EZ55" s="103"/>
      <c r="FA55" s="103"/>
      <c r="FB55" s="103"/>
      <c r="FC55" s="103"/>
      <c r="FD55" s="103"/>
      <c r="FE55" s="103"/>
      <c r="FF55" s="103"/>
      <c r="FG55" s="103"/>
      <c r="FH55" s="103"/>
      <c r="FI55" s="103"/>
      <c r="FJ55" s="103"/>
      <c r="FK55" s="104"/>
      <c r="FL55" s="102">
        <f>データ!CO7</f>
        <v>19554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46.6</v>
      </c>
      <c r="GS55" s="100"/>
      <c r="GT55" s="100"/>
      <c r="GU55" s="100"/>
      <c r="GV55" s="100"/>
      <c r="GW55" s="100"/>
      <c r="GX55" s="100"/>
      <c r="GY55" s="100"/>
      <c r="GZ55" s="100"/>
      <c r="HA55" s="100"/>
      <c r="HB55" s="100"/>
      <c r="HC55" s="100"/>
      <c r="HD55" s="100"/>
      <c r="HE55" s="100"/>
      <c r="HF55" s="101"/>
      <c r="HG55" s="99">
        <f>データ!CW7</f>
        <v>47.5</v>
      </c>
      <c r="HH55" s="100"/>
      <c r="HI55" s="100"/>
      <c r="HJ55" s="100"/>
      <c r="HK55" s="100"/>
      <c r="HL55" s="100"/>
      <c r="HM55" s="100"/>
      <c r="HN55" s="100"/>
      <c r="HO55" s="100"/>
      <c r="HP55" s="100"/>
      <c r="HQ55" s="100"/>
      <c r="HR55" s="100"/>
      <c r="HS55" s="100"/>
      <c r="HT55" s="100"/>
      <c r="HU55" s="101"/>
      <c r="HV55" s="99">
        <f>データ!CX7</f>
        <v>50.6</v>
      </c>
      <c r="HW55" s="100"/>
      <c r="HX55" s="100"/>
      <c r="HY55" s="100"/>
      <c r="HZ55" s="100"/>
      <c r="IA55" s="100"/>
      <c r="IB55" s="100"/>
      <c r="IC55" s="100"/>
      <c r="ID55" s="100"/>
      <c r="IE55" s="100"/>
      <c r="IF55" s="100"/>
      <c r="IG55" s="100"/>
      <c r="IH55" s="100"/>
      <c r="II55" s="100"/>
      <c r="IJ55" s="101"/>
      <c r="IK55" s="99">
        <f>データ!CY7</f>
        <v>49.3</v>
      </c>
      <c r="IL55" s="100"/>
      <c r="IM55" s="100"/>
      <c r="IN55" s="100"/>
      <c r="IO55" s="100"/>
      <c r="IP55" s="100"/>
      <c r="IQ55" s="100"/>
      <c r="IR55" s="100"/>
      <c r="IS55" s="100"/>
      <c r="IT55" s="100"/>
      <c r="IU55" s="100"/>
      <c r="IV55" s="100"/>
      <c r="IW55" s="100"/>
      <c r="IX55" s="100"/>
      <c r="IY55" s="101"/>
      <c r="IZ55" s="99">
        <f>データ!CZ7</f>
        <v>47.9</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27.1</v>
      </c>
      <c r="KG55" s="100"/>
      <c r="KH55" s="100"/>
      <c r="KI55" s="100"/>
      <c r="KJ55" s="100"/>
      <c r="KK55" s="100"/>
      <c r="KL55" s="100"/>
      <c r="KM55" s="100"/>
      <c r="KN55" s="100"/>
      <c r="KO55" s="100"/>
      <c r="KP55" s="100"/>
      <c r="KQ55" s="100"/>
      <c r="KR55" s="100"/>
      <c r="KS55" s="100"/>
      <c r="KT55" s="101"/>
      <c r="KU55" s="99">
        <f>データ!DH7</f>
        <v>26.8</v>
      </c>
      <c r="KV55" s="100"/>
      <c r="KW55" s="100"/>
      <c r="KX55" s="100"/>
      <c r="KY55" s="100"/>
      <c r="KZ55" s="100"/>
      <c r="LA55" s="100"/>
      <c r="LB55" s="100"/>
      <c r="LC55" s="100"/>
      <c r="LD55" s="100"/>
      <c r="LE55" s="100"/>
      <c r="LF55" s="100"/>
      <c r="LG55" s="100"/>
      <c r="LH55" s="100"/>
      <c r="LI55" s="101"/>
      <c r="LJ55" s="99">
        <f>データ!DI7</f>
        <v>30.5</v>
      </c>
      <c r="LK55" s="100"/>
      <c r="LL55" s="100"/>
      <c r="LM55" s="100"/>
      <c r="LN55" s="100"/>
      <c r="LO55" s="100"/>
      <c r="LP55" s="100"/>
      <c r="LQ55" s="100"/>
      <c r="LR55" s="100"/>
      <c r="LS55" s="100"/>
      <c r="LT55" s="100"/>
      <c r="LU55" s="100"/>
      <c r="LV55" s="100"/>
      <c r="LW55" s="100"/>
      <c r="LX55" s="101"/>
      <c r="LY55" s="99">
        <f>データ!DJ7</f>
        <v>30.2</v>
      </c>
      <c r="LZ55" s="100"/>
      <c r="MA55" s="100"/>
      <c r="MB55" s="100"/>
      <c r="MC55" s="100"/>
      <c r="MD55" s="100"/>
      <c r="ME55" s="100"/>
      <c r="MF55" s="100"/>
      <c r="MG55" s="100"/>
      <c r="MH55" s="100"/>
      <c r="MI55" s="100"/>
      <c r="MJ55" s="100"/>
      <c r="MK55" s="100"/>
      <c r="ML55" s="100"/>
      <c r="MM55" s="101"/>
      <c r="MN55" s="99">
        <f>データ!DK7</f>
        <v>31.5</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149</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56.9</v>
      </c>
      <c r="V79" s="82"/>
      <c r="W79" s="82"/>
      <c r="X79" s="82"/>
      <c r="Y79" s="82"/>
      <c r="Z79" s="82"/>
      <c r="AA79" s="82"/>
      <c r="AB79" s="82"/>
      <c r="AC79" s="82"/>
      <c r="AD79" s="82"/>
      <c r="AE79" s="82"/>
      <c r="AF79" s="82"/>
      <c r="AG79" s="82"/>
      <c r="AH79" s="82"/>
      <c r="AI79" s="82"/>
      <c r="AJ79" s="82"/>
      <c r="AK79" s="82"/>
      <c r="AL79" s="82"/>
      <c r="AM79" s="82"/>
      <c r="AN79" s="82">
        <f>データ!DS7</f>
        <v>63.1</v>
      </c>
      <c r="AO79" s="82"/>
      <c r="AP79" s="82"/>
      <c r="AQ79" s="82"/>
      <c r="AR79" s="82"/>
      <c r="AS79" s="82"/>
      <c r="AT79" s="82"/>
      <c r="AU79" s="82"/>
      <c r="AV79" s="82"/>
      <c r="AW79" s="82"/>
      <c r="AX79" s="82"/>
      <c r="AY79" s="82"/>
      <c r="AZ79" s="82"/>
      <c r="BA79" s="82"/>
      <c r="BB79" s="82"/>
      <c r="BC79" s="82"/>
      <c r="BD79" s="82"/>
      <c r="BE79" s="82"/>
      <c r="BF79" s="82"/>
      <c r="BG79" s="82">
        <f>データ!DT7</f>
        <v>64.8</v>
      </c>
      <c r="BH79" s="82"/>
      <c r="BI79" s="82"/>
      <c r="BJ79" s="82"/>
      <c r="BK79" s="82"/>
      <c r="BL79" s="82"/>
      <c r="BM79" s="82"/>
      <c r="BN79" s="82"/>
      <c r="BO79" s="82"/>
      <c r="BP79" s="82"/>
      <c r="BQ79" s="82"/>
      <c r="BR79" s="82"/>
      <c r="BS79" s="82"/>
      <c r="BT79" s="82"/>
      <c r="BU79" s="82"/>
      <c r="BV79" s="82"/>
      <c r="BW79" s="82"/>
      <c r="BX79" s="82"/>
      <c r="BY79" s="82"/>
      <c r="BZ79" s="82">
        <f>データ!DU7</f>
        <v>66</v>
      </c>
      <c r="CA79" s="82"/>
      <c r="CB79" s="82"/>
      <c r="CC79" s="82"/>
      <c r="CD79" s="82"/>
      <c r="CE79" s="82"/>
      <c r="CF79" s="82"/>
      <c r="CG79" s="82"/>
      <c r="CH79" s="82"/>
      <c r="CI79" s="82"/>
      <c r="CJ79" s="82"/>
      <c r="CK79" s="82"/>
      <c r="CL79" s="82"/>
      <c r="CM79" s="82"/>
      <c r="CN79" s="82"/>
      <c r="CO79" s="82"/>
      <c r="CP79" s="82"/>
      <c r="CQ79" s="82"/>
      <c r="CR79" s="82"/>
      <c r="CS79" s="82">
        <f>データ!DV7</f>
        <v>67.5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64.099999999999994</v>
      </c>
      <c r="EP79" s="82"/>
      <c r="EQ79" s="82"/>
      <c r="ER79" s="82"/>
      <c r="ES79" s="82"/>
      <c r="ET79" s="82"/>
      <c r="EU79" s="82"/>
      <c r="EV79" s="82"/>
      <c r="EW79" s="82"/>
      <c r="EX79" s="82"/>
      <c r="EY79" s="82"/>
      <c r="EZ79" s="82"/>
      <c r="FA79" s="82"/>
      <c r="FB79" s="82"/>
      <c r="FC79" s="82"/>
      <c r="FD79" s="82"/>
      <c r="FE79" s="82"/>
      <c r="FF79" s="82"/>
      <c r="FG79" s="82"/>
      <c r="FH79" s="82">
        <f>データ!ED7</f>
        <v>71.3</v>
      </c>
      <c r="FI79" s="82"/>
      <c r="FJ79" s="82"/>
      <c r="FK79" s="82"/>
      <c r="FL79" s="82"/>
      <c r="FM79" s="82"/>
      <c r="FN79" s="82"/>
      <c r="FO79" s="82"/>
      <c r="FP79" s="82"/>
      <c r="FQ79" s="82"/>
      <c r="FR79" s="82"/>
      <c r="FS79" s="82"/>
      <c r="FT79" s="82"/>
      <c r="FU79" s="82"/>
      <c r="FV79" s="82"/>
      <c r="FW79" s="82"/>
      <c r="FX79" s="82"/>
      <c r="FY79" s="82"/>
      <c r="FZ79" s="82"/>
      <c r="GA79" s="82">
        <f>データ!EE7</f>
        <v>74.3</v>
      </c>
      <c r="GB79" s="82"/>
      <c r="GC79" s="82"/>
      <c r="GD79" s="82"/>
      <c r="GE79" s="82"/>
      <c r="GF79" s="82"/>
      <c r="GG79" s="82"/>
      <c r="GH79" s="82"/>
      <c r="GI79" s="82"/>
      <c r="GJ79" s="82"/>
      <c r="GK79" s="82"/>
      <c r="GL79" s="82"/>
      <c r="GM79" s="82"/>
      <c r="GN79" s="82"/>
      <c r="GO79" s="82"/>
      <c r="GP79" s="82"/>
      <c r="GQ79" s="82"/>
      <c r="GR79" s="82"/>
      <c r="GS79" s="82"/>
      <c r="GT79" s="82">
        <f>データ!EF7</f>
        <v>76</v>
      </c>
      <c r="GU79" s="82"/>
      <c r="GV79" s="82"/>
      <c r="GW79" s="82"/>
      <c r="GX79" s="82"/>
      <c r="GY79" s="82"/>
      <c r="GZ79" s="82"/>
      <c r="HA79" s="82"/>
      <c r="HB79" s="82"/>
      <c r="HC79" s="82"/>
      <c r="HD79" s="82"/>
      <c r="HE79" s="82"/>
      <c r="HF79" s="82"/>
      <c r="HG79" s="82"/>
      <c r="HH79" s="82"/>
      <c r="HI79" s="82"/>
      <c r="HJ79" s="82"/>
      <c r="HK79" s="82"/>
      <c r="HL79" s="82"/>
      <c r="HM79" s="82">
        <f>データ!EG7</f>
        <v>78</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62472357</v>
      </c>
      <c r="JK79" s="78"/>
      <c r="JL79" s="78"/>
      <c r="JM79" s="78"/>
      <c r="JN79" s="78"/>
      <c r="JO79" s="78"/>
      <c r="JP79" s="78"/>
      <c r="JQ79" s="78"/>
      <c r="JR79" s="78"/>
      <c r="JS79" s="78"/>
      <c r="JT79" s="78"/>
      <c r="JU79" s="78"/>
      <c r="JV79" s="78"/>
      <c r="JW79" s="78"/>
      <c r="JX79" s="78"/>
      <c r="JY79" s="78"/>
      <c r="JZ79" s="78"/>
      <c r="KA79" s="78"/>
      <c r="KB79" s="78"/>
      <c r="KC79" s="78">
        <f>データ!EO7</f>
        <v>63420804</v>
      </c>
      <c r="KD79" s="78"/>
      <c r="KE79" s="78"/>
      <c r="KF79" s="78"/>
      <c r="KG79" s="78"/>
      <c r="KH79" s="78"/>
      <c r="KI79" s="78"/>
      <c r="KJ79" s="78"/>
      <c r="KK79" s="78"/>
      <c r="KL79" s="78"/>
      <c r="KM79" s="78"/>
      <c r="KN79" s="78"/>
      <c r="KO79" s="78"/>
      <c r="KP79" s="78"/>
      <c r="KQ79" s="78"/>
      <c r="KR79" s="78"/>
      <c r="KS79" s="78"/>
      <c r="KT79" s="78"/>
      <c r="KU79" s="78"/>
      <c r="KV79" s="78">
        <f>データ!EP7</f>
        <v>64219480</v>
      </c>
      <c r="KW79" s="78"/>
      <c r="KX79" s="78"/>
      <c r="KY79" s="78"/>
      <c r="KZ79" s="78"/>
      <c r="LA79" s="78"/>
      <c r="LB79" s="78"/>
      <c r="LC79" s="78"/>
      <c r="LD79" s="78"/>
      <c r="LE79" s="78"/>
      <c r="LF79" s="78"/>
      <c r="LG79" s="78"/>
      <c r="LH79" s="78"/>
      <c r="LI79" s="78"/>
      <c r="LJ79" s="78"/>
      <c r="LK79" s="78"/>
      <c r="LL79" s="78"/>
      <c r="LM79" s="78"/>
      <c r="LN79" s="78"/>
      <c r="LO79" s="78">
        <f>データ!EQ7</f>
        <v>65134174</v>
      </c>
      <c r="LP79" s="78"/>
      <c r="LQ79" s="78"/>
      <c r="LR79" s="78"/>
      <c r="LS79" s="78"/>
      <c r="LT79" s="78"/>
      <c r="LU79" s="78"/>
      <c r="LV79" s="78"/>
      <c r="LW79" s="78"/>
      <c r="LX79" s="78"/>
      <c r="LY79" s="78"/>
      <c r="LZ79" s="78"/>
      <c r="MA79" s="78"/>
      <c r="MB79" s="78"/>
      <c r="MC79" s="78"/>
      <c r="MD79" s="78"/>
      <c r="ME79" s="78"/>
      <c r="MF79" s="78"/>
      <c r="MG79" s="78"/>
      <c r="MH79" s="78">
        <f>データ!ER7</f>
        <v>65786902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yzBA5Z9OBLiyYqo7xOLj4tZoNYvssGgB+h4jyZxbbZ/3aXClCoyi+oi9zYTC7VW/uXSLKwVhdda568+d7wC5g==" saltValue="IF+bPuGLlB3V9V9PuAcXQ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75</v>
      </c>
      <c r="AI4" s="141"/>
      <c r="AJ4" s="141"/>
      <c r="AK4" s="141"/>
      <c r="AL4" s="141"/>
      <c r="AM4" s="141"/>
      <c r="AN4" s="141"/>
      <c r="AO4" s="141"/>
      <c r="AP4" s="141"/>
      <c r="AQ4" s="141"/>
      <c r="AR4" s="142"/>
      <c r="AS4" s="143" t="s">
        <v>76</v>
      </c>
      <c r="AT4" s="139"/>
      <c r="AU4" s="139"/>
      <c r="AV4" s="139"/>
      <c r="AW4" s="139"/>
      <c r="AX4" s="139"/>
      <c r="AY4" s="139"/>
      <c r="AZ4" s="139"/>
      <c r="BA4" s="139"/>
      <c r="BB4" s="139"/>
      <c r="BC4" s="139"/>
      <c r="BD4" s="143" t="s">
        <v>77</v>
      </c>
      <c r="BE4" s="139"/>
      <c r="BF4" s="139"/>
      <c r="BG4" s="139"/>
      <c r="BH4" s="139"/>
      <c r="BI4" s="139"/>
      <c r="BJ4" s="139"/>
      <c r="BK4" s="139"/>
      <c r="BL4" s="139"/>
      <c r="BM4" s="139"/>
      <c r="BN4" s="139"/>
      <c r="BO4" s="140" t="s">
        <v>78</v>
      </c>
      <c r="BP4" s="141"/>
      <c r="BQ4" s="141"/>
      <c r="BR4" s="141"/>
      <c r="BS4" s="141"/>
      <c r="BT4" s="141"/>
      <c r="BU4" s="141"/>
      <c r="BV4" s="141"/>
      <c r="BW4" s="141"/>
      <c r="BX4" s="141"/>
      <c r="BY4" s="142"/>
      <c r="BZ4" s="139" t="s">
        <v>79</v>
      </c>
      <c r="CA4" s="139"/>
      <c r="CB4" s="139"/>
      <c r="CC4" s="139"/>
      <c r="CD4" s="139"/>
      <c r="CE4" s="139"/>
      <c r="CF4" s="139"/>
      <c r="CG4" s="139"/>
      <c r="CH4" s="139"/>
      <c r="CI4" s="139"/>
      <c r="CJ4" s="139"/>
      <c r="CK4" s="143"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0" t="s">
        <v>83</v>
      </c>
      <c r="DS4" s="141"/>
      <c r="DT4" s="141"/>
      <c r="DU4" s="141"/>
      <c r="DV4" s="141"/>
      <c r="DW4" s="141"/>
      <c r="DX4" s="141"/>
      <c r="DY4" s="141"/>
      <c r="DZ4" s="141"/>
      <c r="EA4" s="141"/>
      <c r="EB4" s="142"/>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120</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113</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121</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122</v>
      </c>
      <c r="ED5" s="61" t="s">
        <v>110</v>
      </c>
      <c r="EE5" s="61" t="s">
        <v>111</v>
      </c>
      <c r="EF5" s="61" t="s">
        <v>121</v>
      </c>
      <c r="EG5" s="61" t="s">
        <v>113</v>
      </c>
      <c r="EH5" s="61" t="s">
        <v>114</v>
      </c>
      <c r="EI5" s="61" t="s">
        <v>115</v>
      </c>
      <c r="EJ5" s="61" t="s">
        <v>116</v>
      </c>
      <c r="EK5" s="61" t="s">
        <v>117</v>
      </c>
      <c r="EL5" s="61" t="s">
        <v>118</v>
      </c>
      <c r="EM5" s="61" t="s">
        <v>123</v>
      </c>
      <c r="EN5" s="61" t="s">
        <v>109</v>
      </c>
      <c r="EO5" s="61" t="s">
        <v>110</v>
      </c>
      <c r="EP5" s="61" t="s">
        <v>124</v>
      </c>
      <c r="EQ5" s="61" t="s">
        <v>112</v>
      </c>
      <c r="ER5" s="61" t="s">
        <v>113</v>
      </c>
      <c r="ES5" s="61" t="s">
        <v>114</v>
      </c>
      <c r="ET5" s="61" t="s">
        <v>115</v>
      </c>
      <c r="EU5" s="61" t="s">
        <v>116</v>
      </c>
      <c r="EV5" s="61" t="s">
        <v>117</v>
      </c>
      <c r="EW5" s="61" t="s">
        <v>118</v>
      </c>
      <c r="EX5" s="61" t="s">
        <v>119</v>
      </c>
    </row>
    <row r="6" spans="1:154" s="66" customFormat="1">
      <c r="A6" s="47" t="s">
        <v>125</v>
      </c>
      <c r="B6" s="62">
        <f>B8</f>
        <v>2017</v>
      </c>
      <c r="C6" s="62">
        <f t="shared" ref="C6:M6" si="2">C8</f>
        <v>450006</v>
      </c>
      <c r="D6" s="62">
        <f t="shared" si="2"/>
        <v>46</v>
      </c>
      <c r="E6" s="62">
        <f t="shared" si="2"/>
        <v>6</v>
      </c>
      <c r="F6" s="62">
        <f t="shared" si="2"/>
        <v>0</v>
      </c>
      <c r="G6" s="62">
        <f t="shared" si="2"/>
        <v>2</v>
      </c>
      <c r="H6" s="144" t="str">
        <f>IF(H8&lt;&gt;I8,H8,"")&amp;IF(I8&lt;&gt;J8,I8,"")&amp;"　"&amp;J8</f>
        <v>宮崎県　延岡病院</v>
      </c>
      <c r="I6" s="145"/>
      <c r="J6" s="146"/>
      <c r="K6" s="62" t="str">
        <f t="shared" si="2"/>
        <v>条例全部</v>
      </c>
      <c r="L6" s="62" t="str">
        <f t="shared" si="2"/>
        <v>病院事業</v>
      </c>
      <c r="M6" s="62" t="str">
        <f t="shared" si="2"/>
        <v>一般病院</v>
      </c>
      <c r="N6" s="62" t="str">
        <f>N8</f>
        <v>400床以上～500床未満</v>
      </c>
      <c r="O6" s="62" t="str">
        <f>O8</f>
        <v>自治体職員</v>
      </c>
      <c r="P6" s="62" t="str">
        <f>P8</f>
        <v>直営</v>
      </c>
      <c r="Q6" s="63">
        <f t="shared" ref="Q6:AG6" si="3">Q8</f>
        <v>23</v>
      </c>
      <c r="R6" s="62" t="str">
        <f t="shared" si="3"/>
        <v>対象</v>
      </c>
      <c r="S6" s="62" t="str">
        <f t="shared" si="3"/>
        <v>透 I 未 訓 ガ</v>
      </c>
      <c r="T6" s="62" t="str">
        <f t="shared" si="3"/>
        <v>救 臨 が 感 へ 災 地 輪</v>
      </c>
      <c r="U6" s="63">
        <f>U8</f>
        <v>1112008</v>
      </c>
      <c r="V6" s="63">
        <f>V8</f>
        <v>34421</v>
      </c>
      <c r="W6" s="62" t="str">
        <f>W8</f>
        <v>非該当</v>
      </c>
      <c r="X6" s="62" t="str">
        <f t="shared" si="3"/>
        <v>７：１</v>
      </c>
      <c r="Y6" s="63">
        <f t="shared" si="3"/>
        <v>456</v>
      </c>
      <c r="Z6" s="63" t="str">
        <f t="shared" si="3"/>
        <v>-</v>
      </c>
      <c r="AA6" s="63" t="str">
        <f t="shared" si="3"/>
        <v>-</v>
      </c>
      <c r="AB6" s="63" t="str">
        <f t="shared" si="3"/>
        <v>-</v>
      </c>
      <c r="AC6" s="63">
        <f t="shared" si="3"/>
        <v>4</v>
      </c>
      <c r="AD6" s="63">
        <f t="shared" si="3"/>
        <v>460</v>
      </c>
      <c r="AE6" s="63">
        <f t="shared" si="3"/>
        <v>384</v>
      </c>
      <c r="AF6" s="63" t="str">
        <f t="shared" si="3"/>
        <v>-</v>
      </c>
      <c r="AG6" s="63">
        <f t="shared" si="3"/>
        <v>384</v>
      </c>
      <c r="AH6" s="64">
        <f>IF(AH8="-",NA(),AH8)</f>
        <v>102</v>
      </c>
      <c r="AI6" s="64">
        <f t="shared" ref="AI6:AQ6" si="4">IF(AI8="-",NA(),AI8)</f>
        <v>103.5</v>
      </c>
      <c r="AJ6" s="64">
        <f t="shared" si="4"/>
        <v>97.6</v>
      </c>
      <c r="AK6" s="64">
        <f t="shared" si="4"/>
        <v>98.1</v>
      </c>
      <c r="AL6" s="64">
        <f t="shared" si="4"/>
        <v>99.2</v>
      </c>
      <c r="AM6" s="64">
        <f t="shared" si="4"/>
        <v>100.4</v>
      </c>
      <c r="AN6" s="64">
        <f t="shared" si="4"/>
        <v>99.7</v>
      </c>
      <c r="AO6" s="64">
        <f t="shared" si="4"/>
        <v>98.8</v>
      </c>
      <c r="AP6" s="64">
        <f t="shared" si="4"/>
        <v>98.5</v>
      </c>
      <c r="AQ6" s="64">
        <f t="shared" si="4"/>
        <v>98.7</v>
      </c>
      <c r="AR6" s="64" t="str">
        <f>IF(AR8="-","【-】","【"&amp;SUBSTITUTE(TEXT(AR8,"#,##0.0"),"-","△")&amp;"】")</f>
        <v>【98.5】</v>
      </c>
      <c r="AS6" s="64">
        <f>IF(AS8="-",NA(),AS8)</f>
        <v>97.4</v>
      </c>
      <c r="AT6" s="64">
        <f t="shared" ref="AT6:BB6" si="5">IF(AT8="-",NA(),AT8)</f>
        <v>95.8</v>
      </c>
      <c r="AU6" s="64">
        <f t="shared" si="5"/>
        <v>89.8</v>
      </c>
      <c r="AV6" s="64">
        <f t="shared" si="5"/>
        <v>91.4</v>
      </c>
      <c r="AW6" s="64">
        <f t="shared" si="5"/>
        <v>93</v>
      </c>
      <c r="AX6" s="64">
        <f t="shared" si="5"/>
        <v>95.4</v>
      </c>
      <c r="AY6" s="64">
        <f t="shared" si="5"/>
        <v>93.6</v>
      </c>
      <c r="AZ6" s="64">
        <f t="shared" si="5"/>
        <v>91.8</v>
      </c>
      <c r="BA6" s="64">
        <f t="shared" si="5"/>
        <v>91.6</v>
      </c>
      <c r="BB6" s="64">
        <f t="shared" si="5"/>
        <v>92.1</v>
      </c>
      <c r="BC6" s="64" t="str">
        <f>IF(BC8="-","【-】","【"&amp;SUBSTITUTE(TEXT(BC8,"#,##0.0"),"-","△")&amp;"】")</f>
        <v>【89.7】</v>
      </c>
      <c r="BD6" s="64">
        <f>IF(BD8="-",NA(),BD8)</f>
        <v>85.2</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70.400000000000006</v>
      </c>
      <c r="BP6" s="64">
        <f t="shared" ref="BP6:BX6" si="7">IF(BP8="-",NA(),BP8)</f>
        <v>69.3</v>
      </c>
      <c r="BQ6" s="64">
        <f t="shared" si="7"/>
        <v>64.7</v>
      </c>
      <c r="BR6" s="64">
        <f t="shared" si="7"/>
        <v>66.5</v>
      </c>
      <c r="BS6" s="64">
        <f t="shared" si="7"/>
        <v>71.3</v>
      </c>
      <c r="BT6" s="64">
        <f t="shared" si="7"/>
        <v>76</v>
      </c>
      <c r="BU6" s="64">
        <f t="shared" si="7"/>
        <v>76.099999999999994</v>
      </c>
      <c r="BV6" s="64">
        <f t="shared" si="7"/>
        <v>75.7</v>
      </c>
      <c r="BW6" s="64">
        <f t="shared" si="7"/>
        <v>76.099999999999994</v>
      </c>
      <c r="BX6" s="64">
        <f t="shared" si="7"/>
        <v>77</v>
      </c>
      <c r="BY6" s="64" t="str">
        <f>IF(BY8="-","【-】","【"&amp;SUBSTITUTE(TEXT(BY8,"#,##0.0"),"-","△")&amp;"】")</f>
        <v>【74.8】</v>
      </c>
      <c r="BZ6" s="65">
        <f>IF(BZ8="-",NA(),BZ8)</f>
        <v>58021</v>
      </c>
      <c r="CA6" s="65">
        <f t="shared" ref="CA6:CI6" si="8">IF(CA8="-",NA(),CA8)</f>
        <v>58522</v>
      </c>
      <c r="CB6" s="65">
        <f t="shared" si="8"/>
        <v>59508</v>
      </c>
      <c r="CC6" s="65">
        <f t="shared" si="8"/>
        <v>59373</v>
      </c>
      <c r="CD6" s="65">
        <f t="shared" si="8"/>
        <v>60263</v>
      </c>
      <c r="CE6" s="65">
        <f t="shared" si="8"/>
        <v>51813</v>
      </c>
      <c r="CF6" s="65">
        <f t="shared" si="8"/>
        <v>53447</v>
      </c>
      <c r="CG6" s="65">
        <f t="shared" si="8"/>
        <v>54464</v>
      </c>
      <c r="CH6" s="65">
        <f t="shared" si="8"/>
        <v>55265</v>
      </c>
      <c r="CI6" s="65">
        <f t="shared" si="8"/>
        <v>56892</v>
      </c>
      <c r="CJ6" s="64" t="str">
        <f>IF(CJ8="-","【-】","【"&amp;SUBSTITUTE(TEXT(CJ8,"#,##0"),"-","△")&amp;"】")</f>
        <v>【50,718】</v>
      </c>
      <c r="CK6" s="65">
        <f>IF(CK8="-",NA(),CK8)</f>
        <v>13779</v>
      </c>
      <c r="CL6" s="65">
        <f t="shared" ref="CL6:CT6" si="9">IF(CL8="-",NA(),CL8)</f>
        <v>15144</v>
      </c>
      <c r="CM6" s="65">
        <f t="shared" si="9"/>
        <v>16694</v>
      </c>
      <c r="CN6" s="65">
        <f t="shared" si="9"/>
        <v>18191</v>
      </c>
      <c r="CO6" s="65">
        <f t="shared" si="9"/>
        <v>19554</v>
      </c>
      <c r="CP6" s="65">
        <f t="shared" si="9"/>
        <v>12424</v>
      </c>
      <c r="CQ6" s="65">
        <f t="shared" si="9"/>
        <v>13027</v>
      </c>
      <c r="CR6" s="65">
        <f t="shared" si="9"/>
        <v>13969</v>
      </c>
      <c r="CS6" s="65">
        <f t="shared" si="9"/>
        <v>14455</v>
      </c>
      <c r="CT6" s="65">
        <f t="shared" si="9"/>
        <v>15171</v>
      </c>
      <c r="CU6" s="64" t="str">
        <f>IF(CU8="-","【-】","【"&amp;SUBSTITUTE(TEXT(CU8,"#,##0"),"-","△")&amp;"】")</f>
        <v>【14,202】</v>
      </c>
      <c r="CV6" s="64">
        <f>IF(CV8="-",NA(),CV8)</f>
        <v>46.6</v>
      </c>
      <c r="CW6" s="64">
        <f t="shared" ref="CW6:DE6" si="10">IF(CW8="-",NA(),CW8)</f>
        <v>47.5</v>
      </c>
      <c r="CX6" s="64">
        <f t="shared" si="10"/>
        <v>50.6</v>
      </c>
      <c r="CY6" s="64">
        <f t="shared" si="10"/>
        <v>49.3</v>
      </c>
      <c r="CZ6" s="64">
        <f t="shared" si="10"/>
        <v>47.9</v>
      </c>
      <c r="DA6" s="64">
        <f t="shared" si="10"/>
        <v>52.5</v>
      </c>
      <c r="DB6" s="64">
        <f t="shared" si="10"/>
        <v>52.6</v>
      </c>
      <c r="DC6" s="64">
        <f t="shared" si="10"/>
        <v>53.2</v>
      </c>
      <c r="DD6" s="64">
        <f t="shared" si="10"/>
        <v>54.1</v>
      </c>
      <c r="DE6" s="64">
        <f t="shared" si="10"/>
        <v>53.8</v>
      </c>
      <c r="DF6" s="64" t="str">
        <f>IF(DF8="-","【-】","【"&amp;SUBSTITUTE(TEXT(DF8,"#,##0.0"),"-","△")&amp;"】")</f>
        <v>【55.0】</v>
      </c>
      <c r="DG6" s="64">
        <f>IF(DG8="-",NA(),DG8)</f>
        <v>27.1</v>
      </c>
      <c r="DH6" s="64">
        <f t="shared" ref="DH6:DP6" si="11">IF(DH8="-",NA(),DH8)</f>
        <v>26.8</v>
      </c>
      <c r="DI6" s="64">
        <f t="shared" si="11"/>
        <v>30.5</v>
      </c>
      <c r="DJ6" s="64">
        <f t="shared" si="11"/>
        <v>30.2</v>
      </c>
      <c r="DK6" s="64">
        <f t="shared" si="11"/>
        <v>31.5</v>
      </c>
      <c r="DL6" s="64">
        <f t="shared" si="11"/>
        <v>24.3</v>
      </c>
      <c r="DM6" s="64">
        <f t="shared" si="11"/>
        <v>24.2</v>
      </c>
      <c r="DN6" s="64">
        <f t="shared" si="11"/>
        <v>25.3</v>
      </c>
      <c r="DO6" s="64">
        <f t="shared" si="11"/>
        <v>25.2</v>
      </c>
      <c r="DP6" s="64">
        <f t="shared" si="11"/>
        <v>25.4</v>
      </c>
      <c r="DQ6" s="64" t="str">
        <f>IF(DQ8="-","【-】","【"&amp;SUBSTITUTE(TEXT(DQ8,"#,##0.0"),"-","△")&amp;"】")</f>
        <v>【24.3】</v>
      </c>
      <c r="DR6" s="64">
        <f>IF(DR8="-",NA(),DR8)</f>
        <v>56.9</v>
      </c>
      <c r="DS6" s="64">
        <f t="shared" ref="DS6:EA6" si="12">IF(DS8="-",NA(),DS8)</f>
        <v>63.1</v>
      </c>
      <c r="DT6" s="64">
        <f t="shared" si="12"/>
        <v>64.8</v>
      </c>
      <c r="DU6" s="64">
        <f t="shared" si="12"/>
        <v>66</v>
      </c>
      <c r="DV6" s="64">
        <f t="shared" si="12"/>
        <v>67.5</v>
      </c>
      <c r="DW6" s="64">
        <f t="shared" si="12"/>
        <v>47.3</v>
      </c>
      <c r="DX6" s="64">
        <f t="shared" si="12"/>
        <v>48.4</v>
      </c>
      <c r="DY6" s="64">
        <f t="shared" si="12"/>
        <v>48.7</v>
      </c>
      <c r="DZ6" s="64">
        <f t="shared" si="12"/>
        <v>52.5</v>
      </c>
      <c r="EA6" s="64">
        <f t="shared" si="12"/>
        <v>52.7</v>
      </c>
      <c r="EB6" s="64" t="str">
        <f>IF(EB8="-","【-】","【"&amp;SUBSTITUTE(TEXT(EB8,"#,##0.0"),"-","△")&amp;"】")</f>
        <v>【51.6】</v>
      </c>
      <c r="EC6" s="64">
        <f>IF(EC8="-",NA(),EC8)</f>
        <v>64.099999999999994</v>
      </c>
      <c r="ED6" s="64">
        <f t="shared" ref="ED6:EL6" si="13">IF(ED8="-",NA(),ED8)</f>
        <v>71.3</v>
      </c>
      <c r="EE6" s="64">
        <f t="shared" si="13"/>
        <v>74.3</v>
      </c>
      <c r="EF6" s="64">
        <f t="shared" si="13"/>
        <v>76</v>
      </c>
      <c r="EG6" s="64">
        <f t="shared" si="13"/>
        <v>78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62472357</v>
      </c>
      <c r="EO6" s="65">
        <f t="shared" ref="EO6:EW6" si="14">IF(EO8="-",NA(),EO8)</f>
        <v>63420804</v>
      </c>
      <c r="EP6" s="65">
        <f t="shared" si="14"/>
        <v>64219480</v>
      </c>
      <c r="EQ6" s="65">
        <f t="shared" si="14"/>
        <v>65134174</v>
      </c>
      <c r="ER6" s="65">
        <f t="shared" si="14"/>
        <v>65786902</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126</v>
      </c>
      <c r="B7" s="62">
        <f t="shared" ref="B7:AG7" si="15">B8</f>
        <v>2017</v>
      </c>
      <c r="C7" s="62">
        <f t="shared" si="15"/>
        <v>450006</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一般病院</v>
      </c>
      <c r="N7" s="62" t="str">
        <f>N8</f>
        <v>400床以上～500床未満</v>
      </c>
      <c r="O7" s="62" t="str">
        <f>O8</f>
        <v>自治体職員</v>
      </c>
      <c r="P7" s="62" t="str">
        <f>P8</f>
        <v>直営</v>
      </c>
      <c r="Q7" s="63">
        <f t="shared" si="15"/>
        <v>23</v>
      </c>
      <c r="R7" s="62" t="str">
        <f t="shared" si="15"/>
        <v>対象</v>
      </c>
      <c r="S7" s="62" t="str">
        <f t="shared" si="15"/>
        <v>透 I 未 訓 ガ</v>
      </c>
      <c r="T7" s="62" t="str">
        <f t="shared" si="15"/>
        <v>救 臨 が 感 へ 災 地 輪</v>
      </c>
      <c r="U7" s="63">
        <f>U8</f>
        <v>1112008</v>
      </c>
      <c r="V7" s="63">
        <f>V8</f>
        <v>34421</v>
      </c>
      <c r="W7" s="62" t="str">
        <f>W8</f>
        <v>非該当</v>
      </c>
      <c r="X7" s="62" t="str">
        <f t="shared" si="15"/>
        <v>７：１</v>
      </c>
      <c r="Y7" s="63">
        <f t="shared" si="15"/>
        <v>456</v>
      </c>
      <c r="Z7" s="63" t="str">
        <f t="shared" si="15"/>
        <v>-</v>
      </c>
      <c r="AA7" s="63" t="str">
        <f t="shared" si="15"/>
        <v>-</v>
      </c>
      <c r="AB7" s="63" t="str">
        <f t="shared" si="15"/>
        <v>-</v>
      </c>
      <c r="AC7" s="63">
        <f t="shared" si="15"/>
        <v>4</v>
      </c>
      <c r="AD7" s="63">
        <f t="shared" si="15"/>
        <v>460</v>
      </c>
      <c r="AE7" s="63">
        <f t="shared" si="15"/>
        <v>384</v>
      </c>
      <c r="AF7" s="63" t="str">
        <f t="shared" si="15"/>
        <v>-</v>
      </c>
      <c r="AG7" s="63">
        <f t="shared" si="15"/>
        <v>384</v>
      </c>
      <c r="AH7" s="64">
        <f>AH8</f>
        <v>102</v>
      </c>
      <c r="AI7" s="64">
        <f t="shared" ref="AI7:AQ7" si="16">AI8</f>
        <v>103.5</v>
      </c>
      <c r="AJ7" s="64">
        <f t="shared" si="16"/>
        <v>97.6</v>
      </c>
      <c r="AK7" s="64">
        <f t="shared" si="16"/>
        <v>98.1</v>
      </c>
      <c r="AL7" s="64">
        <f t="shared" si="16"/>
        <v>99.2</v>
      </c>
      <c r="AM7" s="64">
        <f t="shared" si="16"/>
        <v>100.4</v>
      </c>
      <c r="AN7" s="64">
        <f t="shared" si="16"/>
        <v>99.7</v>
      </c>
      <c r="AO7" s="64">
        <f t="shared" si="16"/>
        <v>98.8</v>
      </c>
      <c r="AP7" s="64">
        <f t="shared" si="16"/>
        <v>98.5</v>
      </c>
      <c r="AQ7" s="64">
        <f t="shared" si="16"/>
        <v>98.7</v>
      </c>
      <c r="AR7" s="64"/>
      <c r="AS7" s="64">
        <f>AS8</f>
        <v>97.4</v>
      </c>
      <c r="AT7" s="64">
        <f t="shared" ref="AT7:BB7" si="17">AT8</f>
        <v>95.8</v>
      </c>
      <c r="AU7" s="64">
        <f t="shared" si="17"/>
        <v>89.8</v>
      </c>
      <c r="AV7" s="64">
        <f t="shared" si="17"/>
        <v>91.4</v>
      </c>
      <c r="AW7" s="64">
        <f t="shared" si="17"/>
        <v>93</v>
      </c>
      <c r="AX7" s="64">
        <f t="shared" si="17"/>
        <v>95.4</v>
      </c>
      <c r="AY7" s="64">
        <f t="shared" si="17"/>
        <v>93.6</v>
      </c>
      <c r="AZ7" s="64">
        <f t="shared" si="17"/>
        <v>91.8</v>
      </c>
      <c r="BA7" s="64">
        <f t="shared" si="17"/>
        <v>91.6</v>
      </c>
      <c r="BB7" s="64">
        <f t="shared" si="17"/>
        <v>92.1</v>
      </c>
      <c r="BC7" s="64"/>
      <c r="BD7" s="64">
        <f>BD8</f>
        <v>85.2</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70.400000000000006</v>
      </c>
      <c r="BP7" s="64">
        <f t="shared" ref="BP7:BX7" si="19">BP8</f>
        <v>69.3</v>
      </c>
      <c r="BQ7" s="64">
        <f t="shared" si="19"/>
        <v>64.7</v>
      </c>
      <c r="BR7" s="64">
        <f t="shared" si="19"/>
        <v>66.5</v>
      </c>
      <c r="BS7" s="64">
        <f t="shared" si="19"/>
        <v>71.3</v>
      </c>
      <c r="BT7" s="64">
        <f t="shared" si="19"/>
        <v>76</v>
      </c>
      <c r="BU7" s="64">
        <f t="shared" si="19"/>
        <v>76.099999999999994</v>
      </c>
      <c r="BV7" s="64">
        <f t="shared" si="19"/>
        <v>75.7</v>
      </c>
      <c r="BW7" s="64">
        <f t="shared" si="19"/>
        <v>76.099999999999994</v>
      </c>
      <c r="BX7" s="64">
        <f t="shared" si="19"/>
        <v>77</v>
      </c>
      <c r="BY7" s="64"/>
      <c r="BZ7" s="65">
        <f>BZ8</f>
        <v>58021</v>
      </c>
      <c r="CA7" s="65">
        <f t="shared" ref="CA7:CI7" si="20">CA8</f>
        <v>58522</v>
      </c>
      <c r="CB7" s="65">
        <f t="shared" si="20"/>
        <v>59508</v>
      </c>
      <c r="CC7" s="65">
        <f t="shared" si="20"/>
        <v>59373</v>
      </c>
      <c r="CD7" s="65">
        <f t="shared" si="20"/>
        <v>60263</v>
      </c>
      <c r="CE7" s="65">
        <f t="shared" si="20"/>
        <v>51813</v>
      </c>
      <c r="CF7" s="65">
        <f t="shared" si="20"/>
        <v>53447</v>
      </c>
      <c r="CG7" s="65">
        <f t="shared" si="20"/>
        <v>54464</v>
      </c>
      <c r="CH7" s="65">
        <f t="shared" si="20"/>
        <v>55265</v>
      </c>
      <c r="CI7" s="65">
        <f t="shared" si="20"/>
        <v>56892</v>
      </c>
      <c r="CJ7" s="64"/>
      <c r="CK7" s="65">
        <f>CK8</f>
        <v>13779</v>
      </c>
      <c r="CL7" s="65">
        <f t="shared" ref="CL7:CT7" si="21">CL8</f>
        <v>15144</v>
      </c>
      <c r="CM7" s="65">
        <f t="shared" si="21"/>
        <v>16694</v>
      </c>
      <c r="CN7" s="65">
        <f t="shared" si="21"/>
        <v>18191</v>
      </c>
      <c r="CO7" s="65">
        <f t="shared" si="21"/>
        <v>19554</v>
      </c>
      <c r="CP7" s="65">
        <f t="shared" si="21"/>
        <v>12424</v>
      </c>
      <c r="CQ7" s="65">
        <f t="shared" si="21"/>
        <v>13027</v>
      </c>
      <c r="CR7" s="65">
        <f t="shared" si="21"/>
        <v>13969</v>
      </c>
      <c r="CS7" s="65">
        <f t="shared" si="21"/>
        <v>14455</v>
      </c>
      <c r="CT7" s="65">
        <f t="shared" si="21"/>
        <v>15171</v>
      </c>
      <c r="CU7" s="64"/>
      <c r="CV7" s="64">
        <f>CV8</f>
        <v>46.6</v>
      </c>
      <c r="CW7" s="64">
        <f t="shared" ref="CW7:DE7" si="22">CW8</f>
        <v>47.5</v>
      </c>
      <c r="CX7" s="64">
        <f t="shared" si="22"/>
        <v>50.6</v>
      </c>
      <c r="CY7" s="64">
        <f t="shared" si="22"/>
        <v>49.3</v>
      </c>
      <c r="CZ7" s="64">
        <f t="shared" si="22"/>
        <v>47.9</v>
      </c>
      <c r="DA7" s="64">
        <f t="shared" si="22"/>
        <v>52.5</v>
      </c>
      <c r="DB7" s="64">
        <f t="shared" si="22"/>
        <v>52.6</v>
      </c>
      <c r="DC7" s="64">
        <f t="shared" si="22"/>
        <v>53.2</v>
      </c>
      <c r="DD7" s="64">
        <f t="shared" si="22"/>
        <v>54.1</v>
      </c>
      <c r="DE7" s="64">
        <f t="shared" si="22"/>
        <v>53.8</v>
      </c>
      <c r="DF7" s="64"/>
      <c r="DG7" s="64">
        <f>DG8</f>
        <v>27.1</v>
      </c>
      <c r="DH7" s="64">
        <f t="shared" ref="DH7:DP7" si="23">DH8</f>
        <v>26.8</v>
      </c>
      <c r="DI7" s="64">
        <f t="shared" si="23"/>
        <v>30.5</v>
      </c>
      <c r="DJ7" s="64">
        <f t="shared" si="23"/>
        <v>30.2</v>
      </c>
      <c r="DK7" s="64">
        <f t="shared" si="23"/>
        <v>31.5</v>
      </c>
      <c r="DL7" s="64">
        <f t="shared" si="23"/>
        <v>24.3</v>
      </c>
      <c r="DM7" s="64">
        <f t="shared" si="23"/>
        <v>24.2</v>
      </c>
      <c r="DN7" s="64">
        <f t="shared" si="23"/>
        <v>25.3</v>
      </c>
      <c r="DO7" s="64">
        <f t="shared" si="23"/>
        <v>25.2</v>
      </c>
      <c r="DP7" s="64">
        <f t="shared" si="23"/>
        <v>25.4</v>
      </c>
      <c r="DQ7" s="64"/>
      <c r="DR7" s="64">
        <f>DR8</f>
        <v>56.9</v>
      </c>
      <c r="DS7" s="64">
        <f t="shared" ref="DS7:EA7" si="24">DS8</f>
        <v>63.1</v>
      </c>
      <c r="DT7" s="64">
        <f t="shared" si="24"/>
        <v>64.8</v>
      </c>
      <c r="DU7" s="64">
        <f t="shared" si="24"/>
        <v>66</v>
      </c>
      <c r="DV7" s="64">
        <f t="shared" si="24"/>
        <v>67.5</v>
      </c>
      <c r="DW7" s="64">
        <f t="shared" si="24"/>
        <v>47.3</v>
      </c>
      <c r="DX7" s="64">
        <f t="shared" si="24"/>
        <v>48.4</v>
      </c>
      <c r="DY7" s="64">
        <f t="shared" si="24"/>
        <v>48.7</v>
      </c>
      <c r="DZ7" s="64">
        <f t="shared" si="24"/>
        <v>52.5</v>
      </c>
      <c r="EA7" s="64">
        <f t="shared" si="24"/>
        <v>52.7</v>
      </c>
      <c r="EB7" s="64"/>
      <c r="EC7" s="64">
        <f>EC8</f>
        <v>64.099999999999994</v>
      </c>
      <c r="ED7" s="64">
        <f t="shared" ref="ED7:EL7" si="25">ED8</f>
        <v>71.3</v>
      </c>
      <c r="EE7" s="64">
        <f t="shared" si="25"/>
        <v>74.3</v>
      </c>
      <c r="EF7" s="64">
        <f t="shared" si="25"/>
        <v>76</v>
      </c>
      <c r="EG7" s="64">
        <f t="shared" si="25"/>
        <v>78</v>
      </c>
      <c r="EH7" s="64">
        <f t="shared" si="25"/>
        <v>60</v>
      </c>
      <c r="EI7" s="64">
        <f t="shared" si="25"/>
        <v>62.3</v>
      </c>
      <c r="EJ7" s="64">
        <f t="shared" si="25"/>
        <v>61.7</v>
      </c>
      <c r="EK7" s="64">
        <f t="shared" si="25"/>
        <v>66.099999999999994</v>
      </c>
      <c r="EL7" s="64">
        <f t="shared" si="25"/>
        <v>68.400000000000006</v>
      </c>
      <c r="EM7" s="64"/>
      <c r="EN7" s="65">
        <f>EN8</f>
        <v>62472357</v>
      </c>
      <c r="EO7" s="65">
        <f t="shared" ref="EO7:EW7" si="26">EO8</f>
        <v>63420804</v>
      </c>
      <c r="EP7" s="65">
        <f t="shared" si="26"/>
        <v>64219480</v>
      </c>
      <c r="EQ7" s="65">
        <f t="shared" si="26"/>
        <v>65134174</v>
      </c>
      <c r="ER7" s="65">
        <f t="shared" si="26"/>
        <v>65786902</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450006</v>
      </c>
      <c r="D8" s="67">
        <v>46</v>
      </c>
      <c r="E8" s="67">
        <v>6</v>
      </c>
      <c r="F8" s="67">
        <v>0</v>
      </c>
      <c r="G8" s="67">
        <v>2</v>
      </c>
      <c r="H8" s="67" t="s">
        <v>127</v>
      </c>
      <c r="I8" s="67" t="s">
        <v>127</v>
      </c>
      <c r="J8" s="67" t="s">
        <v>128</v>
      </c>
      <c r="K8" s="67" t="s">
        <v>129</v>
      </c>
      <c r="L8" s="67" t="s">
        <v>130</v>
      </c>
      <c r="M8" s="67" t="s">
        <v>131</v>
      </c>
      <c r="N8" s="67" t="s">
        <v>132</v>
      </c>
      <c r="O8" s="67" t="s">
        <v>133</v>
      </c>
      <c r="P8" s="67" t="s">
        <v>134</v>
      </c>
      <c r="Q8" s="68">
        <v>23</v>
      </c>
      <c r="R8" s="67" t="s">
        <v>135</v>
      </c>
      <c r="S8" s="67" t="s">
        <v>136</v>
      </c>
      <c r="T8" s="67" t="s">
        <v>137</v>
      </c>
      <c r="U8" s="68">
        <v>1112008</v>
      </c>
      <c r="V8" s="68">
        <v>34421</v>
      </c>
      <c r="W8" s="67" t="s">
        <v>138</v>
      </c>
      <c r="X8" s="69" t="s">
        <v>139</v>
      </c>
      <c r="Y8" s="68">
        <v>456</v>
      </c>
      <c r="Z8" s="68" t="s">
        <v>140</v>
      </c>
      <c r="AA8" s="68" t="s">
        <v>140</v>
      </c>
      <c r="AB8" s="68" t="s">
        <v>140</v>
      </c>
      <c r="AC8" s="68">
        <v>4</v>
      </c>
      <c r="AD8" s="68">
        <v>460</v>
      </c>
      <c r="AE8" s="68">
        <v>384</v>
      </c>
      <c r="AF8" s="68" t="s">
        <v>140</v>
      </c>
      <c r="AG8" s="68">
        <v>384</v>
      </c>
      <c r="AH8" s="70">
        <v>102</v>
      </c>
      <c r="AI8" s="70">
        <v>103.5</v>
      </c>
      <c r="AJ8" s="70">
        <v>97.6</v>
      </c>
      <c r="AK8" s="70">
        <v>98.1</v>
      </c>
      <c r="AL8" s="70">
        <v>99.2</v>
      </c>
      <c r="AM8" s="70">
        <v>100.4</v>
      </c>
      <c r="AN8" s="70">
        <v>99.7</v>
      </c>
      <c r="AO8" s="70">
        <v>98.8</v>
      </c>
      <c r="AP8" s="70">
        <v>98.5</v>
      </c>
      <c r="AQ8" s="70">
        <v>98.7</v>
      </c>
      <c r="AR8" s="70">
        <v>98.5</v>
      </c>
      <c r="AS8" s="70">
        <v>97.4</v>
      </c>
      <c r="AT8" s="70">
        <v>95.8</v>
      </c>
      <c r="AU8" s="70">
        <v>89.8</v>
      </c>
      <c r="AV8" s="70">
        <v>91.4</v>
      </c>
      <c r="AW8" s="70">
        <v>93</v>
      </c>
      <c r="AX8" s="70">
        <v>95.4</v>
      </c>
      <c r="AY8" s="70">
        <v>93.6</v>
      </c>
      <c r="AZ8" s="70">
        <v>91.8</v>
      </c>
      <c r="BA8" s="70">
        <v>91.6</v>
      </c>
      <c r="BB8" s="70">
        <v>92.1</v>
      </c>
      <c r="BC8" s="70">
        <v>89.7</v>
      </c>
      <c r="BD8" s="71">
        <v>85.2</v>
      </c>
      <c r="BE8" s="71">
        <v>0</v>
      </c>
      <c r="BF8" s="71">
        <v>0</v>
      </c>
      <c r="BG8" s="71">
        <v>0</v>
      </c>
      <c r="BH8" s="71">
        <v>0</v>
      </c>
      <c r="BI8" s="71">
        <v>52.1</v>
      </c>
      <c r="BJ8" s="71">
        <v>45.6</v>
      </c>
      <c r="BK8" s="71">
        <v>38.1</v>
      </c>
      <c r="BL8" s="71">
        <v>42.9</v>
      </c>
      <c r="BM8" s="71">
        <v>40.200000000000003</v>
      </c>
      <c r="BN8" s="71">
        <v>64.7</v>
      </c>
      <c r="BO8" s="70">
        <v>70.400000000000006</v>
      </c>
      <c r="BP8" s="70">
        <v>69.3</v>
      </c>
      <c r="BQ8" s="70">
        <v>64.7</v>
      </c>
      <c r="BR8" s="70">
        <v>66.5</v>
      </c>
      <c r="BS8" s="70">
        <v>71.3</v>
      </c>
      <c r="BT8" s="70">
        <v>76</v>
      </c>
      <c r="BU8" s="70">
        <v>76.099999999999994</v>
      </c>
      <c r="BV8" s="70">
        <v>75.7</v>
      </c>
      <c r="BW8" s="70">
        <v>76.099999999999994</v>
      </c>
      <c r="BX8" s="70">
        <v>77</v>
      </c>
      <c r="BY8" s="70">
        <v>74.8</v>
      </c>
      <c r="BZ8" s="71">
        <v>58021</v>
      </c>
      <c r="CA8" s="71">
        <v>58522</v>
      </c>
      <c r="CB8" s="71">
        <v>59508</v>
      </c>
      <c r="CC8" s="71">
        <v>59373</v>
      </c>
      <c r="CD8" s="71">
        <v>60263</v>
      </c>
      <c r="CE8" s="71">
        <v>51813</v>
      </c>
      <c r="CF8" s="71">
        <v>53447</v>
      </c>
      <c r="CG8" s="71">
        <v>54464</v>
      </c>
      <c r="CH8" s="71">
        <v>55265</v>
      </c>
      <c r="CI8" s="71">
        <v>56892</v>
      </c>
      <c r="CJ8" s="70">
        <v>50718</v>
      </c>
      <c r="CK8" s="71">
        <v>13779</v>
      </c>
      <c r="CL8" s="71">
        <v>15144</v>
      </c>
      <c r="CM8" s="71">
        <v>16694</v>
      </c>
      <c r="CN8" s="71">
        <v>18191</v>
      </c>
      <c r="CO8" s="71">
        <v>19554</v>
      </c>
      <c r="CP8" s="71">
        <v>12424</v>
      </c>
      <c r="CQ8" s="71">
        <v>13027</v>
      </c>
      <c r="CR8" s="71">
        <v>13969</v>
      </c>
      <c r="CS8" s="71">
        <v>14455</v>
      </c>
      <c r="CT8" s="71">
        <v>15171</v>
      </c>
      <c r="CU8" s="70">
        <v>14202</v>
      </c>
      <c r="CV8" s="71">
        <v>46.6</v>
      </c>
      <c r="CW8" s="71">
        <v>47.5</v>
      </c>
      <c r="CX8" s="71">
        <v>50.6</v>
      </c>
      <c r="CY8" s="71">
        <v>49.3</v>
      </c>
      <c r="CZ8" s="71">
        <v>47.9</v>
      </c>
      <c r="DA8" s="71">
        <v>52.5</v>
      </c>
      <c r="DB8" s="71">
        <v>52.6</v>
      </c>
      <c r="DC8" s="71">
        <v>53.2</v>
      </c>
      <c r="DD8" s="71">
        <v>54.1</v>
      </c>
      <c r="DE8" s="71">
        <v>53.8</v>
      </c>
      <c r="DF8" s="71">
        <v>55</v>
      </c>
      <c r="DG8" s="71">
        <v>27.1</v>
      </c>
      <c r="DH8" s="71">
        <v>26.8</v>
      </c>
      <c r="DI8" s="71">
        <v>30.5</v>
      </c>
      <c r="DJ8" s="71">
        <v>30.2</v>
      </c>
      <c r="DK8" s="71">
        <v>31.5</v>
      </c>
      <c r="DL8" s="71">
        <v>24.3</v>
      </c>
      <c r="DM8" s="71">
        <v>24.2</v>
      </c>
      <c r="DN8" s="71">
        <v>25.3</v>
      </c>
      <c r="DO8" s="71">
        <v>25.2</v>
      </c>
      <c r="DP8" s="71">
        <v>25.4</v>
      </c>
      <c r="DQ8" s="71">
        <v>24.3</v>
      </c>
      <c r="DR8" s="70">
        <v>56.9</v>
      </c>
      <c r="DS8" s="70">
        <v>63.1</v>
      </c>
      <c r="DT8" s="70">
        <v>64.8</v>
      </c>
      <c r="DU8" s="70">
        <v>66</v>
      </c>
      <c r="DV8" s="70">
        <v>67.5</v>
      </c>
      <c r="DW8" s="70">
        <v>47.3</v>
      </c>
      <c r="DX8" s="70">
        <v>48.4</v>
      </c>
      <c r="DY8" s="70">
        <v>48.7</v>
      </c>
      <c r="DZ8" s="70">
        <v>52.5</v>
      </c>
      <c r="EA8" s="70">
        <v>52.7</v>
      </c>
      <c r="EB8" s="70">
        <v>51.6</v>
      </c>
      <c r="EC8" s="70">
        <v>64.099999999999994</v>
      </c>
      <c r="ED8" s="70">
        <v>71.3</v>
      </c>
      <c r="EE8" s="70">
        <v>74.3</v>
      </c>
      <c r="EF8" s="70">
        <v>76</v>
      </c>
      <c r="EG8" s="70">
        <v>78</v>
      </c>
      <c r="EH8" s="70">
        <v>60</v>
      </c>
      <c r="EI8" s="70">
        <v>62.3</v>
      </c>
      <c r="EJ8" s="70">
        <v>61.7</v>
      </c>
      <c r="EK8" s="70">
        <v>66.099999999999994</v>
      </c>
      <c r="EL8" s="70">
        <v>68.400000000000006</v>
      </c>
      <c r="EM8" s="70">
        <v>67.599999999999994</v>
      </c>
      <c r="EN8" s="71">
        <v>62472357</v>
      </c>
      <c r="EO8" s="71">
        <v>63420804</v>
      </c>
      <c r="EP8" s="71">
        <v>64219480</v>
      </c>
      <c r="EQ8" s="71">
        <v>65134174</v>
      </c>
      <c r="ER8" s="71">
        <v>65786902</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141</v>
      </c>
      <c r="C10" s="76" t="s">
        <v>142</v>
      </c>
      <c r="D10" s="76" t="s">
        <v>143</v>
      </c>
      <c r="E10" s="76" t="s">
        <v>144</v>
      </c>
      <c r="F10" s="76" t="s">
        <v>145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2019-02-05T02:26:00Z</cp:lastPrinted>
  <dcterms:created xsi:type="dcterms:W3CDTF">2018-12-07T10:50:31Z</dcterms:created>
  <dcterms:modified xsi:type="dcterms:W3CDTF">2019-02-05T02:28:26Z</dcterms:modified>
  <cp:category/>
</cp:coreProperties>
</file>