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7932" yWindow="-216" windowWidth="38100" windowHeight="122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U32" i="10"/>
  <c r="U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s="1"/>
  <c r="C36" i="10" s="1"/>
  <c r="C37" i="10" s="1"/>
  <c r="C38" i="10" s="1"/>
  <c r="C39" i="10" s="1"/>
  <c r="AM31" i="10"/>
  <c r="AM32" i="10" s="1"/>
  <c r="AM33" i="10" s="1"/>
  <c r="BE31" i="10" l="1"/>
  <c r="BE32" i="10" l="1"/>
  <c r="CO31" i="10" s="1"/>
  <c r="CO32" i="10" s="1"/>
  <c r="CO33" i="10" s="1"/>
  <c r="CO34" i="10" s="1"/>
  <c r="CO35" i="10" s="1"/>
  <c r="CO36" i="10" s="1"/>
  <c r="CO37" i="10" s="1"/>
  <c r="CO38" i="10" s="1"/>
  <c r="CO39" i="10" s="1"/>
  <c r="CO40" i="10" s="1"/>
  <c r="BW31" i="10"/>
</calcChain>
</file>

<file path=xl/sharedStrings.xml><?xml version="1.0" encoding="utf-8"?>
<sst xmlns="http://schemas.openxmlformats.org/spreadsheetml/2006/main" count="1217" uniqueCount="591">
  <si>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</si>
  <si>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</si>
  <si>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</si>
  <si>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</si>
  <si>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</si>
  <si>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</si>
  <si>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</si>
  <si>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</si>
  <si>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</si>
  <si>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</si>
  <si>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</si>
  <si>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</si>
  <si>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</si>
  <si>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</si>
  <si>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</si>
  <si>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</si>
  <si>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</si>
  <si>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</si>
  <si>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</si>
  <si>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</si>
  <si>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</si>
  <si>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</si>
  <si>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</si>
  <si>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</si>
  <si>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</si>
  <si>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</si>
  <si>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</si>
  <si>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</si>
  <si>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</si>
  <si>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</si>
  <si>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</si>
  <si>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</si>
  <si>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</si>
  <si>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</si>
  <si>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</si>
  <si>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</si>
  <si>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</si>
  <si>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</si>
  <si>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</si>
  <si>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</si>
  <si>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</si>
  <si>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</si>
  <si>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</si>
  <si>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</si>
  <si>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</si>
  <si>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</si>
  <si>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</si>
  <si>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</si>
  <si>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</si>
  <si>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</si>
  <si>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</si>
  <si>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</si>
  <si>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</si>
  <si>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</si>
  <si>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</si>
  <si>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</si>
  <si>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</si>
  <si>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</si>
  <si>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</si>
  <si>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</si>
  <si>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</si>
  <si>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</si>
  <si>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</si>
  <si>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</si>
  <si>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</si>
  <si>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</si>
  <si>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</si>
  <si>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</si>
  <si>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</si>
  <si>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</si>
  <si>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</si>
  <si>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</si>
  <si>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</si>
  <si>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</si>
  <si>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</si>
  <si>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岩手県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</si>
  <si>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</si>
  <si>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</si>
  <si>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</si>
  <si>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</si>
  <si>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</si>
  <si>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</si>
  <si>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</si>
  <si>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</si>
  <si>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</si>
  <si>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</si>
  <si>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</si>
  <si>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</si>
  <si>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</si>
  <si>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</si>
  <si>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</si>
  <si>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</si>
  <si>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</si>
  <si>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</si>
  <si>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</si>
  <si>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</si>
  <si>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</si>
  <si>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</si>
  <si>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</si>
  <si>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</si>
  <si>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</si>
  <si>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</si>
  <si>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</si>
  <si>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</si>
  <si>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</si>
  <si>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</si>
  <si>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</si>
  <si>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</si>
  <si>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</si>
  <si>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</si>
  <si>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</si>
  <si>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</si>
  <si>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</si>
  <si>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</si>
  <si>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</si>
  <si>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</si>
  <si>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</si>
  <si>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</si>
  <si>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</si>
  <si>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</si>
  <si>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</si>
  <si>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</si>
  <si>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</si>
  <si>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</si>
  <si>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</si>
  <si>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</si>
  <si>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</si>
  <si>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</si>
  <si>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</si>
  <si>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</si>
  <si>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</si>
  <si>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</si>
  <si>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</si>
  <si>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</si>
  <si>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</si>
  <si>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</si>
  <si>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</si>
  <si>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</si>
  <si>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</si>
  <si>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</si>
  <si>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</si>
  <si>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</si>
  <si>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</si>
  <si>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</si>
  <si>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</si>
  <si>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</si>
  <si>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</si>
  <si>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</si>
  <si>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</si>
  <si>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</si>
  <si>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</si>
  <si>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</si>
  <si>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</si>
  <si>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</si>
  <si>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</si>
  <si>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</si>
  <si>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</si>
  <si>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</si>
  <si>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</si>
  <si>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</si>
  <si>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</si>
  <si>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</si>
  <si>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</si>
  <si>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</si>
  <si>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</si>
  <si>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</si>
  <si>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</si>
  <si>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</si>
  <si>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</si>
  <si>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</si>
  <si>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</si>
  <si>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</si>
  <si>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</si>
  <si>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</si>
  <si>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</si>
  <si>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</si>
  <si>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</si>
  <si>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岩手県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</si>
  <si>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</si>
  <si>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</si>
  <si>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</si>
  <si>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</si>
  <si>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</si>
  <si>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</si>
  <si>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</si>
  <si>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</si>
  <si>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</si>
  <si>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</si>
  <si>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</si>
  <si>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</si>
  <si>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</si>
  <si>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</si>
  <si>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</si>
  <si>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</si>
  <si>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</si>
  <si>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</si>
  <si>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</si>
  <si>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</si>
  <si>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</si>
  <si>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</si>
  <si>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</si>
  <si>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</si>
  <si>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</si>
  <si>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</si>
  <si>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</si>
  <si>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</si>
  <si>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</si>
  <si>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</si>
  <si>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</si>
  <si>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</si>
  <si>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</si>
  <si>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</si>
  <si>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</si>
  <si>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</si>
  <si>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</si>
  <si>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</si>
  <si>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</si>
  <si>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</si>
  <si>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</si>
  <si>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</si>
  <si>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</si>
  <si>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</si>
  <si>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</si>
  <si>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</si>
  <si>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</si>
  <si>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</si>
  <si>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</si>
  <si>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</si>
  <si>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</si>
  <si>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</si>
  <si>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</si>
  <si>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</si>
  <si>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</si>
  <si>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</si>
  <si>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</si>
  <si>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</si>
  <si>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</si>
  <si>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</si>
  <si>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</si>
  <si>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</si>
  <si>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</si>
  <si>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</si>
  <si>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</si>
  <si>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</si>
  <si>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</si>
  <si>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</si>
  <si>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</si>
  <si>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</si>
  <si>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</si>
  <si>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</si>
  <si>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</si>
  <si>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</si>
  <si>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</si>
  <si>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</si>
  <si>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</si>
  <si>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</si>
  <si>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</si>
  <si>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</si>
  <si>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</si>
  <si>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</si>
  <si>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</si>
  <si>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</si>
  <si>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</si>
  <si>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</si>
  <si>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</si>
  <si>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</si>
  <si>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</si>
  <si>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</si>
  <si>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</si>
  <si>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</si>
  <si>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</si>
  <si>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</si>
  <si>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</si>
  <si>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</si>
  <si>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</si>
  <si>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</si>
  <si>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</si>
  <si>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</si>
  <si>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</si>
  <si>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</si>
  <si>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</si>
  <si>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</si>
  <si>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</si>
  <si>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</si>
  <si>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</si>
  <si>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</si>
  <si>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</si>
  <si>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</si>
  <si>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</si>
  <si>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</si>
  <si>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</si>
  <si>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</si>
  <si>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</si>
  <si>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</si>
  <si>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</si>
  <si>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</si>
  <si>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</si>
  <si>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</si>
  <si>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</si>
  <si>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</si>
  <si>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</si>
  <si>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</si>
  <si>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</si>
  <si>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</si>
  <si>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</si>
  <si>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</si>
  <si>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</si>
  <si>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</si>
  <si>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</si>
  <si>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</si>
  <si>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</si>
  <si>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</si>
  <si>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</si>
  <si>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</si>
  <si>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</si>
  <si>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</si>
  <si>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</si>
  <si>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</si>
  <si>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</si>
  <si>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</si>
  <si>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</si>
  <si>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</si>
  <si>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岩手県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</si>
  <si>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</si>
  <si>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</si>
  <si>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</si>
  <si>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</si>
  <si>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</si>
  <si>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</si>
  <si>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</si>
  <si>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</si>
  <si>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</si>
  <si>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</si>
  <si>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</si>
  <si>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</si>
  <si>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</si>
  <si>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</si>
  <si>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</si>
  <si>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</si>
  <si>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</si>
  <si>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</si>
  <si>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</si>
  <si>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</si>
  <si>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</si>
  <si>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t>
    <phoneticPr fontId="5"/>
  </si>
  <si>
    <t>中小企業振興資金特別会計</t>
    <phoneticPr fontId="5"/>
  </si>
  <si>
    <t>証紙収入整理特別会計</t>
    <phoneticPr fontId="5"/>
  </si>
  <si>
    <t>沿岸漁業改善資金特別会計</t>
    <phoneticPr fontId="5"/>
  </si>
  <si>
    <t>-</t>
    <phoneticPr fontId="5"/>
  </si>
  <si>
    <t>土地先行取得事業特別会計</t>
    <phoneticPr fontId="5"/>
  </si>
  <si>
    <t>県有林事業特別会計</t>
    <phoneticPr fontId="5"/>
  </si>
  <si>
    <t>-</t>
    <phoneticPr fontId="5"/>
  </si>
  <si>
    <t>林業・木材産業資金特別会計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</si>
  <si>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</si>
  <si>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</si>
  <si>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</si>
  <si>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</si>
  <si>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</si>
  <si>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</si>
  <si>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</si>
  <si>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</si>
  <si>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</si>
  <si>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</si>
  <si>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</si>
  <si>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</si>
  <si>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</si>
  <si>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</si>
  <si>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県立病院等事業会計</t>
    <phoneticPr fontId="5"/>
  </si>
  <si>
    <t>法適用企業</t>
    <phoneticPr fontId="5"/>
  </si>
  <si>
    <t>工業用水道事業会計</t>
    <phoneticPr fontId="5"/>
  </si>
  <si>
    <t>法適用企業</t>
    <phoneticPr fontId="5"/>
  </si>
  <si>
    <t>電気事業会計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</si>
  <si>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</si>
  <si>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</si>
  <si>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</si>
  <si>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</si>
  <si>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</si>
  <si>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</si>
  <si>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</si>
  <si>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</si>
  <si>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</si>
  <si>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</si>
  <si>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</si>
  <si>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</si>
  <si>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</si>
  <si>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</si>
  <si>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</si>
  <si>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</si>
  <si>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</si>
  <si>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</si>
  <si>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</si>
  <si>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</si>
  <si>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</si>
  <si>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</si>
  <si>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</si>
  <si>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</si>
  <si>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</si>
  <si>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</si>
  <si>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</si>
  <si>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</si>
  <si>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</si>
  <si>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</si>
  <si>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</si>
  <si>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</si>
  <si>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</si>
  <si>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</si>
  <si>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</si>
  <si>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</si>
  <si>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</si>
  <si>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</si>
  <si>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</si>
  <si>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</si>
  <si>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</si>
  <si>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</si>
  <si>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</si>
  <si>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</si>
  <si>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</si>
  <si>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</si>
  <si>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</si>
  <si>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</si>
  <si>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</si>
  <si>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</si>
  <si>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</si>
  <si>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</si>
  <si>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</si>
  <si>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</si>
  <si>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</si>
  <si>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</si>
  <si>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</si>
  <si>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県立病院等事業会計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</si>
  <si>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</si>
  <si>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</si>
  <si>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</si>
  <si>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</si>
  <si>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</si>
  <si>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</si>
  <si>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</si>
  <si>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</si>
  <si>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</si>
  <si>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</si>
  <si>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</si>
  <si>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</si>
  <si>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</si>
  <si>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</si>
  <si>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</si>
  <si>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</si>
  <si>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</si>
  <si>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</si>
  <si>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</si>
  <si>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</si>
  <si>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</si>
  <si>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</si>
  <si>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</si>
  <si>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</si>
  <si>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</si>
  <si>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</si>
  <si>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</si>
  <si>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</si>
  <si>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</si>
  <si>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</si>
  <si>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</si>
  <si>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</si>
  <si>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</si>
  <si>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</si>
  <si>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</si>
  <si>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</si>
  <si>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</si>
  <si>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</si>
  <si>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</si>
  <si>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</si>
  <si>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</si>
  <si>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</si>
  <si>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</si>
  <si>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</si>
  <si>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</si>
  <si>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</si>
  <si>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</si>
  <si>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</si>
  <si>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</si>
  <si>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</si>
  <si>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</si>
  <si>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</si>
  <si>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</si>
  <si>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</si>
  <si>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</si>
  <si>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</si>
  <si>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</si>
  <si>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</si>
  <si>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</si>
  <si>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</si>
  <si>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</si>
  <si>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</si>
  <si>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</si>
  <si>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</si>
  <si>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</si>
  <si>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</si>
  <si>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</si>
  <si>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</si>
  <si>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</si>
  <si>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</si>
  <si>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</si>
  <si>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</si>
  <si>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</si>
  <si>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</si>
  <si>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</si>
  <si>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</si>
  <si>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</si>
  <si>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</si>
  <si>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</si>
  <si>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</si>
  <si>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</si>
  <si>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</si>
  <si>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</si>
  <si>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</si>
  <si>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</si>
  <si>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</si>
  <si>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</si>
  <si>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</si>
  <si>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</si>
  <si>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</si>
  <si>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0.53</t>
  </si>
  <si>
    <t>▲ 0.18</t>
  </si>
  <si>
    <t>▲ 2.28</t>
  </si>
  <si>
    <t>一般会計</t>
  </si>
  <si>
    <t>電気事業会計</t>
  </si>
  <si>
    <t>県立病院等事業会計</t>
  </si>
  <si>
    <t>港湾整備事業特別会計</t>
  </si>
  <si>
    <t>流域下水道事業特別会計</t>
  </si>
  <si>
    <t>工業用水道事業会計</t>
  </si>
  <si>
    <t>証紙収入整理特別会計</t>
  </si>
  <si>
    <t>母子父子寡婦福祉資金特別会計</t>
  </si>
  <si>
    <t>その他会計（赤字）</t>
  </si>
  <si>
    <t>その他会計（黒字）</t>
  </si>
  <si>
    <t>（公社）岩手県農畜産物価格安定基金協会</t>
    <rPh sb="1" eb="3">
      <t>コウシャ</t>
    </rPh>
    <phoneticPr fontId="2"/>
  </si>
  <si>
    <t>○</t>
    <phoneticPr fontId="2"/>
  </si>
  <si>
    <t>（公社）岩手県農業公社</t>
    <phoneticPr fontId="2"/>
  </si>
  <si>
    <t>（公社）岩手県農産物改良種苗センター</t>
    <phoneticPr fontId="2"/>
  </si>
  <si>
    <t>（一財）岩手県栽培漁業協会</t>
    <rPh sb="1" eb="2">
      <t>イチ</t>
    </rPh>
    <rPh sb="2" eb="3">
      <t>ザイ</t>
    </rPh>
    <phoneticPr fontId="2"/>
  </si>
  <si>
    <t>（一財）岩手県畜産協会</t>
    <phoneticPr fontId="2"/>
  </si>
  <si>
    <t>（公財）さんりく基金</t>
    <rPh sb="1" eb="2">
      <t>コウ</t>
    </rPh>
    <phoneticPr fontId="2"/>
  </si>
  <si>
    <t>（公財）岩手県国際交流協会</t>
    <phoneticPr fontId="2"/>
  </si>
  <si>
    <t>（一財）クリーンいわて事業団</t>
    <phoneticPr fontId="2"/>
  </si>
  <si>
    <t>（公財）いわてリハビリテーションセンター</t>
    <phoneticPr fontId="2"/>
  </si>
  <si>
    <t>（公財）いわて愛の健康づくり財団</t>
    <phoneticPr fontId="2"/>
  </si>
  <si>
    <t>（公財）いきいき岩手支援財団</t>
    <phoneticPr fontId="2"/>
  </si>
  <si>
    <t>（公財）いわて産業振興センター</t>
    <phoneticPr fontId="2"/>
  </si>
  <si>
    <t>（公財）ふるさといわて定住財団</t>
    <phoneticPr fontId="2"/>
  </si>
  <si>
    <t>（公財）岩手県観光協会</t>
    <phoneticPr fontId="2"/>
  </si>
  <si>
    <t>（公財）岩手生物工学研究センター</t>
    <phoneticPr fontId="2"/>
  </si>
  <si>
    <t>（公財）岩手県林業労働対策基金</t>
    <phoneticPr fontId="2"/>
  </si>
  <si>
    <t>（公財）岩手県漁業担い手育成基金</t>
    <phoneticPr fontId="2"/>
  </si>
  <si>
    <t>（公財）岩手県土木技術振興協会</t>
    <phoneticPr fontId="2"/>
  </si>
  <si>
    <t>（公財）岩手県下水道公社</t>
    <phoneticPr fontId="2"/>
  </si>
  <si>
    <t>（公財）岩手育英奨学会</t>
    <phoneticPr fontId="2"/>
  </si>
  <si>
    <t>（公財）岩手県文化振興事業団</t>
    <phoneticPr fontId="2"/>
  </si>
  <si>
    <t>（公財）岩手県スポーツ振興事業団</t>
    <phoneticPr fontId="2"/>
  </si>
  <si>
    <t>（公財）岩手県暴力団追放推進センター</t>
    <phoneticPr fontId="2"/>
  </si>
  <si>
    <t>（株）岩手朝日テレビ</t>
    <rPh sb="1" eb="2">
      <t>カブ</t>
    </rPh>
    <rPh sb="3" eb="5">
      <t>イワテ</t>
    </rPh>
    <rPh sb="5" eb="7">
      <t>アサヒ</t>
    </rPh>
    <phoneticPr fontId="2"/>
  </si>
  <si>
    <t>三陸鉄道（株）</t>
    <rPh sb="5" eb="6">
      <t>カブ</t>
    </rPh>
    <phoneticPr fontId="2"/>
  </si>
  <si>
    <t>アイジーアールいわて銀河鉄道（株）</t>
    <phoneticPr fontId="2"/>
  </si>
  <si>
    <t>岩手県オイルターミナル（株）</t>
    <phoneticPr fontId="2"/>
  </si>
  <si>
    <t>（株）岩手ソフトウェアセンター</t>
    <phoneticPr fontId="2"/>
  </si>
  <si>
    <t>岩手県産（株）</t>
    <phoneticPr fontId="2"/>
  </si>
  <si>
    <t>（株）クリーントピアいわて</t>
    <phoneticPr fontId="2"/>
  </si>
  <si>
    <t>岩手県空港ターミナルビル（株）</t>
    <phoneticPr fontId="2"/>
  </si>
  <si>
    <t>（公財）盛岡地域地場産業振興センター</t>
    <rPh sb="4" eb="6">
      <t>モリオカ</t>
    </rPh>
    <rPh sb="6" eb="8">
      <t>チイキ</t>
    </rPh>
    <rPh sb="8" eb="10">
      <t>ジバ</t>
    </rPh>
    <rPh sb="10" eb="12">
      <t>サンギョウ</t>
    </rPh>
    <rPh sb="12" eb="14">
      <t>シンコウ</t>
    </rPh>
    <phoneticPr fontId="0"/>
  </si>
  <si>
    <t>岩手県競馬組合</t>
    <rPh sb="0" eb="3">
      <t>イワテケン</t>
    </rPh>
    <rPh sb="3" eb="5">
      <t>ケイバ</t>
    </rPh>
    <rPh sb="5" eb="7">
      <t>クミアイ</t>
    </rPh>
    <phoneticPr fontId="2"/>
  </si>
  <si>
    <t>公立大学法人岩手県立大学</t>
    <rPh sb="0" eb="2">
      <t>コウリツ</t>
    </rPh>
    <rPh sb="2" eb="4">
      <t>ダイガク</t>
    </rPh>
    <rPh sb="4" eb="6">
      <t>ホウジン</t>
    </rPh>
    <rPh sb="6" eb="8">
      <t>イワテ</t>
    </rPh>
    <rPh sb="8" eb="10">
      <t>ケンリツ</t>
    </rPh>
    <rPh sb="10" eb="12">
      <t>ダイガク</t>
    </rPh>
    <phoneticPr fontId="2"/>
  </si>
  <si>
    <t>地方独立行政法人岩手県工業技術センター</t>
    <rPh sb="0" eb="2">
      <t>チホウ</t>
    </rPh>
    <rPh sb="2" eb="4">
      <t>ドクリツ</t>
    </rPh>
    <rPh sb="4" eb="6">
      <t>ギョウセイ</t>
    </rPh>
    <rPh sb="6" eb="8">
      <t>ホウジン</t>
    </rPh>
    <rPh sb="8" eb="11">
      <t>イワテケン</t>
    </rPh>
    <rPh sb="11" eb="13">
      <t>コウギョウ</t>
    </rPh>
    <rPh sb="13" eb="15">
      <t>ギジュツ</t>
    </rPh>
    <phoneticPr fontId="2"/>
  </si>
  <si>
    <t>岩手県土地開発公社</t>
    <rPh sb="0" eb="3">
      <t>イワテケン</t>
    </rPh>
    <rPh sb="3" eb="5">
      <t>トチ</t>
    </rPh>
    <rPh sb="5" eb="7">
      <t>カイハツ</t>
    </rPh>
    <rPh sb="7" eb="9">
      <t>コウシャ</t>
    </rPh>
    <phoneticPr fontId="2"/>
  </si>
  <si>
    <t>-</t>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</si>
  <si>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</si>
  <si>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2"/>
  </si>
  <si>
    <t>地域医療再生等臨時特例基金</t>
    <rPh sb="0" eb="2">
      <t>チイキ</t>
    </rPh>
    <rPh sb="2" eb="4">
      <t>イリョウ</t>
    </rPh>
    <rPh sb="4" eb="6">
      <t>サイセイ</t>
    </rPh>
    <rPh sb="6" eb="7">
      <t>トウ</t>
    </rPh>
    <rPh sb="7" eb="9">
      <t>リンジ</t>
    </rPh>
    <rPh sb="9" eb="11">
      <t>トクレイ</t>
    </rPh>
    <rPh sb="11" eb="13">
      <t>キキン</t>
    </rPh>
    <phoneticPr fontId="2"/>
  </si>
  <si>
    <t>いわての学び希望基金</t>
    <rPh sb="4" eb="5">
      <t>マナ</t>
    </rPh>
    <rPh sb="6" eb="8">
      <t>キボウ</t>
    </rPh>
    <rPh sb="8" eb="10">
      <t>キキン</t>
    </rPh>
    <phoneticPr fontId="2"/>
  </si>
  <si>
    <t>東日本大震災津波復興基金</t>
    <rPh sb="0" eb="1">
      <t>ヒガシ</t>
    </rPh>
    <rPh sb="1" eb="3">
      <t>ニホン</t>
    </rPh>
    <rPh sb="3" eb="6">
      <t>ダイシンサイ</t>
    </rPh>
    <rPh sb="6" eb="8">
      <t>ツナミ</t>
    </rPh>
    <rPh sb="8" eb="10">
      <t>フッコウ</t>
    </rPh>
    <rPh sb="10" eb="12">
      <t>キキン</t>
    </rPh>
    <phoneticPr fontId="2"/>
  </si>
  <si>
    <t>実質公債費比率</t>
    <phoneticPr fontId="5"/>
  </si>
  <si>
    <t>将来負担比率</t>
    <phoneticPr fontId="5"/>
  </si>
  <si>
    <t>グループ内平均値</t>
    <rPh sb="4" eb="5">
      <t>ナイ</t>
    </rPh>
    <rPh sb="5" eb="7">
      <t>ヘイキン</t>
    </rPh>
    <rPh sb="7" eb="8">
      <t>アタイ</t>
    </rPh>
    <phoneticPr fontId="5"/>
  </si>
  <si>
    <t>実質公債費比率</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</si>
  <si>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</si>
  <si>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</si>
  <si>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高い水準にあるが、H29はH28より低下している。実質公債費比率低下の主な要因は、過去に借り入れた県債の償還額がピーク時より減少しているためである。将来負担比率についても類似団体と比較して高い水準にあるが、低下傾向にある。将来負担額のうち地方債現在高が減少したことや退職手当支給対象職員の減少により退職手当負担見込額が減少したことが挙げられる。
　将来負担比率が低下傾向にあるため、実質公債費比率についても今後低下していくものと想定されるが、引き続き、県債の発行規模等に留意しながら、公債費負担の軽減に努めていく。</t>
    <rPh sb="239" eb="240">
      <t>ヒ</t>
    </rPh>
    <rPh sb="241" eb="242">
      <t>ツヅ</t>
    </rPh>
    <rPh sb="244" eb="246">
      <t>ケンサイ</t>
    </rPh>
    <rPh sb="247" eb="249">
      <t>ハッコウ</t>
    </rPh>
    <rPh sb="249" eb="251">
      <t>キボ</t>
    </rPh>
    <rPh sb="251" eb="252">
      <t>トウ</t>
    </rPh>
    <rPh sb="253" eb="255">
      <t>リュウイ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</si>
  <si>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</si>
  <si>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</si>
  <si>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</si>
  <si>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地方債現在高が減少してきたことにより、将来負担比率が低下傾向にある。
　有形固定資産減価償却率は類似団体と比べてやや低い水準にあるが、上昇傾向にある。主な要因としては、野球場、県庁舎や地区合同庁舎の老朽化などが挙げられる。
　今後は平成28年３月に策定した「岩手県公共施設等総合管理計画」に基づき、計画的な維持管理と長寿命化を推進し、公共施設等の維持管理や修繕、更新等に要する中長期的なコストの縮減を図ることにより、財政負担の平準化に取り組んで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</si>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</sst>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vertical="center" shrinkToFit="1"/>
      <protection locked="0"/>
    </xf>
    <xf numFmtId="0" fontId="27" fillId="0" borderId="108" xfId="14" applyFont="1" applyBorder="1" applyAlignment="1" applyProtection="1">
      <alignment vertical="center" shrinkToFit="1"/>
      <protection locked="0"/>
    </xf>
    <xf numFmtId="0" fontId="27" fillId="0" borderId="109" xfId="14" applyFont="1" applyBorder="1" applyAlignment="1" applyProtection="1">
      <alignment vertical="center" shrinkToFit="1"/>
      <protection locked="0"/>
    </xf>
    <xf numFmtId="177" fontId="27" fillId="0" borderId="93" xfId="14" applyNumberFormat="1" applyFont="1" applyBorder="1" applyAlignment="1" applyProtection="1">
      <alignment vertical="center" shrinkToFit="1"/>
      <protection locked="0"/>
    </xf>
    <xf numFmtId="177" fontId="27" fillId="0" borderId="94" xfId="14" applyNumberFormat="1" applyFont="1" applyBorder="1" applyAlignment="1" applyProtection="1">
      <alignment vertical="center" shrinkToFit="1"/>
      <protection locked="0"/>
    </xf>
    <xf numFmtId="177" fontId="27" fillId="0" borderId="95" xfId="14" applyNumberFormat="1" applyFont="1" applyBorder="1" applyAlignment="1" applyProtection="1">
      <alignmen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vertical="center" shrinkToFit="1"/>
      <protection locked="0"/>
    </xf>
    <xf numFmtId="0" fontId="27" fillId="0" borderId="94" xfId="14" applyFont="1" applyBorder="1" applyAlignment="1" applyProtection="1">
      <alignment vertical="center" shrinkToFit="1"/>
      <protection locked="0"/>
    </xf>
    <xf numFmtId="0" fontId="27" fillId="0" borderId="95" xfId="14" applyFont="1" applyBorder="1" applyAlignment="1" applyProtection="1">
      <alignmen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177" fontId="27" fillId="0" borderId="107" xfId="14" applyNumberFormat="1" applyFont="1" applyBorder="1" applyAlignment="1" applyProtection="1">
      <alignment vertical="center" shrinkToFit="1"/>
      <protection locked="0"/>
    </xf>
    <xf numFmtId="177" fontId="27" fillId="0" borderId="108" xfId="14" applyNumberFormat="1" applyFont="1" applyBorder="1" applyAlignment="1" applyProtection="1">
      <alignment vertical="center" shrinkToFit="1"/>
      <protection locked="0"/>
    </xf>
    <xf numFmtId="177" fontId="27" fillId="0" borderId="109" xfId="14" applyNumberFormat="1" applyFont="1" applyBorder="1" applyAlignment="1" applyProtection="1">
      <alignmen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108224</c:v>
                </c:pt>
              </c:numCache>
            </c:numRef>
          </c:val>
          <c:smooth val="0"/>
          <c:extLst>
            <c:ext xmlns:c16="http://schemas.microsoft.com/office/drawing/2014/chart" uri="{C3380CC4-5D6E-409C-BE32-E72D297353CC}">
              <c16:uniqueId val="{00000000-F58E-43B9-AB3E-170AA06F44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103559</c:v>
                </c:pt>
                <c:pt idx="1">
                  <c:v>119664</c:v>
                </c:pt>
                <c:pt idx="2">
                  <c:v>144938</c:v>
                </c:pt>
                <c:pt idx="3">
                  <c:v>156076</c:v>
                </c:pt>
                <c:pt idx="4">
                  <c:v>177773</c:v>
                </c:pt>
              </c:numCache>
            </c:numRef>
          </c:val>
          <c:smooth val="0"/>
          <c:extLst>
            <c:ext xmlns:c16="http://schemas.microsoft.com/office/drawing/2014/chart" uri="{C3380CC4-5D6E-409C-BE32-E72D297353CC}">
              <c16:uniqueId val="{00000001-F58E-43B9-AB3E-170AA06F44F1}"/>
            </c:ext>
          </c:extLst>
        </c:ser>
        <c:dLbls>
          <c:showLegendKey val="0"/>
          <c:showVal val="0"/>
          <c:showCatName val="0"/>
          <c:showSerName val="0"/>
          <c:showPercent val="0"/>
          <c:showBubbleSize val="0"/>
        </c:dLbls>
        <c:marker val="1"/>
        <c:smooth val="0"/>
        <c:axId val="230728448"/>
        <c:axId val="230730368"/>
      </c:lineChart>
      <c:catAx>
        <c:axId val="230728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730368"/>
        <c:crosses val="autoZero"/>
        <c:auto val="1"/>
        <c:lblAlgn val="ctr"/>
        <c:lblOffset val="100"/>
        <c:tickLblSkip val="1"/>
        <c:tickMarkSkip val="1"/>
        <c:noMultiLvlLbl val="0"/>
      </c:catAx>
      <c:valAx>
        <c:axId val="2307303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728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6.56</c:v>
                </c:pt>
                <c:pt idx="1">
                  <c:v>6.58</c:v>
                </c:pt>
                <c:pt idx="2">
                  <c:v>6.25</c:v>
                </c:pt>
                <c:pt idx="3">
                  <c:v>5.44</c:v>
                </c:pt>
                <c:pt idx="4">
                  <c:v>6.1</c:v>
                </c:pt>
              </c:numCache>
            </c:numRef>
          </c:val>
          <c:extLst>
            <c:ext xmlns:c16="http://schemas.microsoft.com/office/drawing/2014/chart" uri="{C3380CC4-5D6E-409C-BE32-E72D297353CC}">
              <c16:uniqueId val="{00000000-1D9F-4734-B889-AAAE0D7193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7.9</c:v>
                </c:pt>
                <c:pt idx="1">
                  <c:v>7.31</c:v>
                </c:pt>
                <c:pt idx="2">
                  <c:v>6.97</c:v>
                </c:pt>
                <c:pt idx="3">
                  <c:v>5.68</c:v>
                </c:pt>
                <c:pt idx="4">
                  <c:v>5.22</c:v>
                </c:pt>
              </c:numCache>
            </c:numRef>
          </c:val>
          <c:extLst>
            <c:ext xmlns:c16="http://schemas.microsoft.com/office/drawing/2014/chart" uri="{C3380CC4-5D6E-409C-BE32-E72D297353CC}">
              <c16:uniqueId val="{00000001-1D9F-4734-B889-AAAE0D71938B}"/>
            </c:ext>
          </c:extLst>
        </c:ser>
        <c:dLbls>
          <c:showLegendKey val="0"/>
          <c:showVal val="0"/>
          <c:showCatName val="0"/>
          <c:showSerName val="0"/>
          <c:showPercent val="0"/>
          <c:showBubbleSize val="0"/>
        </c:dLbls>
        <c:gapWidth val="250"/>
        <c:overlap val="100"/>
        <c:axId val="151081344"/>
        <c:axId val="15108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1.57</c:v>
                </c:pt>
                <c:pt idx="1">
                  <c:v>-0.53</c:v>
                </c:pt>
                <c:pt idx="2">
                  <c:v>-0.18</c:v>
                </c:pt>
                <c:pt idx="3">
                  <c:v>-2.2799999999999998</c:v>
                </c:pt>
                <c:pt idx="4">
                  <c:v>0.13</c:v>
                </c:pt>
              </c:numCache>
            </c:numRef>
          </c:val>
          <c:smooth val="0"/>
          <c:extLst>
            <c:ext xmlns:c16="http://schemas.microsoft.com/office/drawing/2014/chart" uri="{C3380CC4-5D6E-409C-BE32-E72D297353CC}">
              <c16:uniqueId val="{00000002-1D9F-4734-B889-AAAE0D71938B}"/>
            </c:ext>
          </c:extLst>
        </c:ser>
        <c:dLbls>
          <c:showLegendKey val="0"/>
          <c:showVal val="0"/>
          <c:showCatName val="0"/>
          <c:showSerName val="0"/>
          <c:showPercent val="0"/>
          <c:showBubbleSize val="0"/>
        </c:dLbls>
        <c:marker val="1"/>
        <c:smooth val="0"/>
        <c:axId val="151081344"/>
        <c:axId val="151083264"/>
      </c:lineChart>
      <c:catAx>
        <c:axId val="1510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083264"/>
        <c:crosses val="autoZero"/>
        <c:auto val="1"/>
        <c:lblAlgn val="ctr"/>
        <c:lblOffset val="100"/>
        <c:tickLblSkip val="1"/>
        <c:tickMarkSkip val="1"/>
        <c:noMultiLvlLbl val="0"/>
      </c:catAx>
      <c:valAx>
        <c:axId val="15108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08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7.0000000000000007E-2</c:v>
                </c:pt>
                <c:pt idx="8">
                  <c:v>#N/A</c:v>
                </c:pt>
                <c:pt idx="9">
                  <c:v>0</c:v>
                </c:pt>
              </c:numCache>
            </c:numRef>
          </c:val>
          <c:extLst>
            <c:ext xmlns:c16="http://schemas.microsoft.com/office/drawing/2014/chart" uri="{C3380CC4-5D6E-409C-BE32-E72D297353CC}">
              <c16:uniqueId val="{00000000-86AA-4703-9A3D-FE53B43946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AA-4703-9A3D-FE53B43946B1}"/>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6AA-4703-9A3D-FE53B43946B1}"/>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86AA-4703-9A3D-FE53B43946B1}"/>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0.1</c:v>
                </c:pt>
                <c:pt idx="4">
                  <c:v>#N/A</c:v>
                </c:pt>
                <c:pt idx="5">
                  <c:v>0.09</c:v>
                </c:pt>
                <c:pt idx="6">
                  <c:v>#N/A</c:v>
                </c:pt>
                <c:pt idx="7">
                  <c:v>0.1</c:v>
                </c:pt>
                <c:pt idx="8">
                  <c:v>#N/A</c:v>
                </c:pt>
                <c:pt idx="9">
                  <c:v>0.11</c:v>
                </c:pt>
              </c:numCache>
            </c:numRef>
          </c:val>
          <c:extLst>
            <c:ext xmlns:c16="http://schemas.microsoft.com/office/drawing/2014/chart" uri="{C3380CC4-5D6E-409C-BE32-E72D297353CC}">
              <c16:uniqueId val="{00000004-86AA-4703-9A3D-FE53B43946B1}"/>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0.32</c:v>
                </c:pt>
                <c:pt idx="2">
                  <c:v>#N/A</c:v>
                </c:pt>
                <c:pt idx="3">
                  <c:v>0.95</c:v>
                </c:pt>
                <c:pt idx="4">
                  <c:v>#N/A</c:v>
                </c:pt>
                <c:pt idx="5">
                  <c:v>0.14000000000000001</c:v>
                </c:pt>
                <c:pt idx="6">
                  <c:v>#N/A</c:v>
                </c:pt>
                <c:pt idx="7">
                  <c:v>0.21</c:v>
                </c:pt>
                <c:pt idx="8">
                  <c:v>#N/A</c:v>
                </c:pt>
                <c:pt idx="9">
                  <c:v>0.22</c:v>
                </c:pt>
              </c:numCache>
            </c:numRef>
          </c:val>
          <c:extLst>
            <c:ext xmlns:c16="http://schemas.microsoft.com/office/drawing/2014/chart" uri="{C3380CC4-5D6E-409C-BE32-E72D297353CC}">
              <c16:uniqueId val="{00000005-86AA-4703-9A3D-FE53B43946B1}"/>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0.81</c:v>
                </c:pt>
                <c:pt idx="2">
                  <c:v>#N/A</c:v>
                </c:pt>
                <c:pt idx="3">
                  <c:v>0.08</c:v>
                </c:pt>
                <c:pt idx="4">
                  <c:v>#N/A</c:v>
                </c:pt>
                <c:pt idx="5">
                  <c:v>0.37</c:v>
                </c:pt>
                <c:pt idx="6">
                  <c:v>#N/A</c:v>
                </c:pt>
                <c:pt idx="7">
                  <c:v>0.35</c:v>
                </c:pt>
                <c:pt idx="8">
                  <c:v>#N/A</c:v>
                </c:pt>
                <c:pt idx="9">
                  <c:v>0.31</c:v>
                </c:pt>
              </c:numCache>
            </c:numRef>
          </c:val>
          <c:extLst>
            <c:ext xmlns:c16="http://schemas.microsoft.com/office/drawing/2014/chart" uri="{C3380CC4-5D6E-409C-BE32-E72D297353CC}">
              <c16:uniqueId val="{00000006-86AA-4703-9A3D-FE53B43946B1}"/>
            </c:ext>
          </c:extLst>
        </c:ser>
        <c:ser>
          <c:idx val="7"/>
          <c:order val="7"/>
          <c:tx>
            <c:strRef>
              <c:f>データシート!$A$34</c:f>
              <c:strCache>
                <c:ptCount val="1"/>
                <c:pt idx="0">
                  <c:v>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4.59</c:v>
                </c:pt>
                <c:pt idx="2">
                  <c:v>#N/A</c:v>
                </c:pt>
                <c:pt idx="3">
                  <c:v>5.01</c:v>
                </c:pt>
                <c:pt idx="4">
                  <c:v>#N/A</c:v>
                </c:pt>
                <c:pt idx="5">
                  <c:v>4.1399999999999997</c:v>
                </c:pt>
                <c:pt idx="6">
                  <c:v>#N/A</c:v>
                </c:pt>
                <c:pt idx="7">
                  <c:v>3.33</c:v>
                </c:pt>
                <c:pt idx="8">
                  <c:v>#N/A</c:v>
                </c:pt>
                <c:pt idx="9">
                  <c:v>2.08</c:v>
                </c:pt>
              </c:numCache>
            </c:numRef>
          </c:val>
          <c:extLst>
            <c:ext xmlns:c16="http://schemas.microsoft.com/office/drawing/2014/chart" uri="{C3380CC4-5D6E-409C-BE32-E72D297353CC}">
              <c16:uniqueId val="{00000007-86AA-4703-9A3D-FE53B43946B1}"/>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3.25</c:v>
                </c:pt>
                <c:pt idx="2">
                  <c:v>#N/A</c:v>
                </c:pt>
                <c:pt idx="3">
                  <c:v>3.58</c:v>
                </c:pt>
                <c:pt idx="4">
                  <c:v>#N/A</c:v>
                </c:pt>
                <c:pt idx="5">
                  <c:v>3.93</c:v>
                </c:pt>
                <c:pt idx="6">
                  <c:v>#N/A</c:v>
                </c:pt>
                <c:pt idx="7">
                  <c:v>3.11</c:v>
                </c:pt>
                <c:pt idx="8">
                  <c:v>#N/A</c:v>
                </c:pt>
                <c:pt idx="9">
                  <c:v>2.74</c:v>
                </c:pt>
              </c:numCache>
            </c:numRef>
          </c:val>
          <c:extLst>
            <c:ext xmlns:c16="http://schemas.microsoft.com/office/drawing/2014/chart" uri="{C3380CC4-5D6E-409C-BE32-E72D297353CC}">
              <c16:uniqueId val="{00000008-86AA-4703-9A3D-FE53B43946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6.56</c:v>
                </c:pt>
                <c:pt idx="2">
                  <c:v>#N/A</c:v>
                </c:pt>
                <c:pt idx="3">
                  <c:v>6.57</c:v>
                </c:pt>
                <c:pt idx="4">
                  <c:v>#N/A</c:v>
                </c:pt>
                <c:pt idx="5">
                  <c:v>6.25</c:v>
                </c:pt>
                <c:pt idx="6">
                  <c:v>#N/A</c:v>
                </c:pt>
                <c:pt idx="7">
                  <c:v>5.44</c:v>
                </c:pt>
                <c:pt idx="8">
                  <c:v>#N/A</c:v>
                </c:pt>
                <c:pt idx="9">
                  <c:v>6.09</c:v>
                </c:pt>
              </c:numCache>
            </c:numRef>
          </c:val>
          <c:extLst>
            <c:ext xmlns:c16="http://schemas.microsoft.com/office/drawing/2014/chart" uri="{C3380CC4-5D6E-409C-BE32-E72D297353CC}">
              <c16:uniqueId val="{00000009-86AA-4703-9A3D-FE53B43946B1}"/>
            </c:ext>
          </c:extLst>
        </c:ser>
        <c:dLbls>
          <c:showLegendKey val="0"/>
          <c:showVal val="0"/>
          <c:showCatName val="0"/>
          <c:showSerName val="0"/>
          <c:showPercent val="0"/>
          <c:showBubbleSize val="0"/>
        </c:dLbls>
        <c:gapWidth val="150"/>
        <c:overlap val="100"/>
        <c:axId val="22636800"/>
        <c:axId val="22650880"/>
      </c:barChart>
      <c:catAx>
        <c:axId val="2263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50880"/>
        <c:crosses val="autoZero"/>
        <c:auto val="1"/>
        <c:lblAlgn val="ctr"/>
        <c:lblOffset val="100"/>
        <c:tickLblSkip val="1"/>
        <c:tickMarkSkip val="1"/>
        <c:noMultiLvlLbl val="0"/>
      </c:catAx>
      <c:valAx>
        <c:axId val="2265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74147</c:v>
                </c:pt>
                <c:pt idx="5">
                  <c:v>75190</c:v>
                </c:pt>
                <c:pt idx="8">
                  <c:v>76352</c:v>
                </c:pt>
                <c:pt idx="11">
                  <c:v>76002</c:v>
                </c:pt>
                <c:pt idx="14">
                  <c:v>75277</c:v>
                </c:pt>
              </c:numCache>
            </c:numRef>
          </c:val>
          <c:extLst>
            <c:ext xmlns:c16="http://schemas.microsoft.com/office/drawing/2014/chart" uri="{C3380CC4-5D6E-409C-BE32-E72D297353CC}">
              <c16:uniqueId val="{00000000-2A4D-4062-81F5-2C5E435980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2</c:v>
                </c:pt>
                <c:pt idx="6">
                  <c:v>2</c:v>
                </c:pt>
                <c:pt idx="9">
                  <c:v>1</c:v>
                </c:pt>
                <c:pt idx="12">
                  <c:v>0</c:v>
                </c:pt>
              </c:numCache>
            </c:numRef>
          </c:val>
          <c:extLst>
            <c:ext xmlns:c16="http://schemas.microsoft.com/office/drawing/2014/chart" uri="{C3380CC4-5D6E-409C-BE32-E72D297353CC}">
              <c16:uniqueId val="{00000001-2A4D-4062-81F5-2C5E435980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2100</c:v>
                </c:pt>
                <c:pt idx="3">
                  <c:v>1359</c:v>
                </c:pt>
                <c:pt idx="6">
                  <c:v>955</c:v>
                </c:pt>
                <c:pt idx="9">
                  <c:v>987</c:v>
                </c:pt>
                <c:pt idx="12">
                  <c:v>904</c:v>
                </c:pt>
              </c:numCache>
            </c:numRef>
          </c:val>
          <c:extLst>
            <c:ext xmlns:c16="http://schemas.microsoft.com/office/drawing/2014/chart" uri="{C3380CC4-5D6E-409C-BE32-E72D297353CC}">
              <c16:uniqueId val="{00000002-2A4D-4062-81F5-2C5E435980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4D-4062-81F5-2C5E435980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10640</c:v>
                </c:pt>
                <c:pt idx="3">
                  <c:v>9141</c:v>
                </c:pt>
                <c:pt idx="6">
                  <c:v>10094</c:v>
                </c:pt>
                <c:pt idx="9">
                  <c:v>10383</c:v>
                </c:pt>
                <c:pt idx="12">
                  <c:v>10179</c:v>
                </c:pt>
              </c:numCache>
            </c:numRef>
          </c:val>
          <c:extLst>
            <c:ext xmlns:c16="http://schemas.microsoft.com/office/drawing/2014/chart" uri="{C3380CC4-5D6E-409C-BE32-E72D297353CC}">
              <c16:uniqueId val="{00000004-2A4D-4062-81F5-2C5E435980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830</c:v>
                </c:pt>
                <c:pt idx="3">
                  <c:v>864</c:v>
                </c:pt>
                <c:pt idx="6">
                  <c:v>897</c:v>
                </c:pt>
                <c:pt idx="9">
                  <c:v>930</c:v>
                </c:pt>
                <c:pt idx="12">
                  <c:v>868</c:v>
                </c:pt>
              </c:numCache>
            </c:numRef>
          </c:val>
          <c:extLst>
            <c:ext xmlns:c16="http://schemas.microsoft.com/office/drawing/2014/chart" uri="{C3380CC4-5D6E-409C-BE32-E72D297353CC}">
              <c16:uniqueId val="{00000005-2A4D-4062-81F5-2C5E435980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4D-4062-81F5-2C5E435980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127745</c:v>
                </c:pt>
                <c:pt idx="3">
                  <c:v>132813</c:v>
                </c:pt>
                <c:pt idx="6">
                  <c:v>130107</c:v>
                </c:pt>
                <c:pt idx="9">
                  <c:v>121454</c:v>
                </c:pt>
                <c:pt idx="12">
                  <c:v>119442</c:v>
                </c:pt>
              </c:numCache>
            </c:numRef>
          </c:val>
          <c:extLst>
            <c:ext xmlns:c16="http://schemas.microsoft.com/office/drawing/2014/chart" uri="{C3380CC4-5D6E-409C-BE32-E72D297353CC}">
              <c16:uniqueId val="{00000007-2A4D-4062-81F5-2C5E4359802F}"/>
            </c:ext>
          </c:extLst>
        </c:ser>
        <c:dLbls>
          <c:showLegendKey val="0"/>
          <c:showVal val="0"/>
          <c:showCatName val="0"/>
          <c:showSerName val="0"/>
          <c:showPercent val="0"/>
          <c:showBubbleSize val="0"/>
        </c:dLbls>
        <c:gapWidth val="100"/>
        <c:overlap val="100"/>
        <c:axId val="151647744"/>
        <c:axId val="15164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67171</c:v>
                </c:pt>
                <c:pt idx="2">
                  <c:v>#N/A</c:v>
                </c:pt>
                <c:pt idx="3">
                  <c:v>#N/A</c:v>
                </c:pt>
                <c:pt idx="4">
                  <c:v>68989</c:v>
                </c:pt>
                <c:pt idx="5">
                  <c:v>#N/A</c:v>
                </c:pt>
                <c:pt idx="6">
                  <c:v>#N/A</c:v>
                </c:pt>
                <c:pt idx="7">
                  <c:v>65703</c:v>
                </c:pt>
                <c:pt idx="8">
                  <c:v>#N/A</c:v>
                </c:pt>
                <c:pt idx="9">
                  <c:v>#N/A</c:v>
                </c:pt>
                <c:pt idx="10">
                  <c:v>57753</c:v>
                </c:pt>
                <c:pt idx="11">
                  <c:v>#N/A</c:v>
                </c:pt>
                <c:pt idx="12">
                  <c:v>#N/A</c:v>
                </c:pt>
                <c:pt idx="13">
                  <c:v>56116</c:v>
                </c:pt>
                <c:pt idx="14">
                  <c:v>#N/A</c:v>
                </c:pt>
              </c:numCache>
            </c:numRef>
          </c:val>
          <c:smooth val="0"/>
          <c:extLst>
            <c:ext xmlns:c16="http://schemas.microsoft.com/office/drawing/2014/chart" uri="{C3380CC4-5D6E-409C-BE32-E72D297353CC}">
              <c16:uniqueId val="{00000008-2A4D-4062-81F5-2C5E4359802F}"/>
            </c:ext>
          </c:extLst>
        </c:ser>
        <c:dLbls>
          <c:showLegendKey val="0"/>
          <c:showVal val="0"/>
          <c:showCatName val="0"/>
          <c:showSerName val="0"/>
          <c:showPercent val="0"/>
          <c:showBubbleSize val="0"/>
        </c:dLbls>
        <c:marker val="1"/>
        <c:smooth val="0"/>
        <c:axId val="151647744"/>
        <c:axId val="151649664"/>
      </c:lineChart>
      <c:catAx>
        <c:axId val="15164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49664"/>
        <c:crosses val="autoZero"/>
        <c:auto val="1"/>
        <c:lblAlgn val="ctr"/>
        <c:lblOffset val="100"/>
        <c:tickLblSkip val="1"/>
        <c:tickMarkSkip val="1"/>
        <c:noMultiLvlLbl val="0"/>
      </c:catAx>
      <c:valAx>
        <c:axId val="15164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64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840968</c:v>
                </c:pt>
                <c:pt idx="5">
                  <c:v>827938</c:v>
                </c:pt>
                <c:pt idx="8">
                  <c:v>812083</c:v>
                </c:pt>
                <c:pt idx="11">
                  <c:v>789924</c:v>
                </c:pt>
                <c:pt idx="14">
                  <c:v>772665</c:v>
                </c:pt>
              </c:numCache>
            </c:numRef>
          </c:val>
          <c:extLst>
            <c:ext xmlns:c16="http://schemas.microsoft.com/office/drawing/2014/chart" uri="{C3380CC4-5D6E-409C-BE32-E72D297353CC}">
              <c16:uniqueId val="{00000000-4763-421D-BC0B-0677B5E620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48066</c:v>
                </c:pt>
                <c:pt idx="5">
                  <c:v>48777</c:v>
                </c:pt>
                <c:pt idx="8">
                  <c:v>50708</c:v>
                </c:pt>
                <c:pt idx="11">
                  <c:v>51519</c:v>
                </c:pt>
                <c:pt idx="14">
                  <c:v>51701</c:v>
                </c:pt>
              </c:numCache>
            </c:numRef>
          </c:val>
          <c:extLst>
            <c:ext xmlns:c16="http://schemas.microsoft.com/office/drawing/2014/chart" uri="{C3380CC4-5D6E-409C-BE32-E72D297353CC}">
              <c16:uniqueId val="{00000001-4763-421D-BC0B-0677B5E620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119177</c:v>
                </c:pt>
                <c:pt idx="5">
                  <c:v>110326</c:v>
                </c:pt>
                <c:pt idx="8">
                  <c:v>103013</c:v>
                </c:pt>
                <c:pt idx="11">
                  <c:v>81827</c:v>
                </c:pt>
                <c:pt idx="14">
                  <c:v>73178</c:v>
                </c:pt>
              </c:numCache>
            </c:numRef>
          </c:val>
          <c:extLst>
            <c:ext xmlns:c16="http://schemas.microsoft.com/office/drawing/2014/chart" uri="{C3380CC4-5D6E-409C-BE32-E72D297353CC}">
              <c16:uniqueId val="{00000002-4763-421D-BC0B-0677B5E620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63-421D-BC0B-0677B5E620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63-421D-BC0B-0677B5E620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182</c:v>
                </c:pt>
                <c:pt idx="3">
                  <c:v>801</c:v>
                </c:pt>
                <c:pt idx="6">
                  <c:v>113</c:v>
                </c:pt>
                <c:pt idx="9">
                  <c:v>93</c:v>
                </c:pt>
                <c:pt idx="12">
                  <c:v>145</c:v>
                </c:pt>
              </c:numCache>
            </c:numRef>
          </c:val>
          <c:extLst>
            <c:ext xmlns:c16="http://schemas.microsoft.com/office/drawing/2014/chart" uri="{C3380CC4-5D6E-409C-BE32-E72D297353CC}">
              <c16:uniqueId val="{00000005-4763-421D-BC0B-0677B5E620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187289</c:v>
                </c:pt>
                <c:pt idx="3">
                  <c:v>178732</c:v>
                </c:pt>
                <c:pt idx="6">
                  <c:v>176451</c:v>
                </c:pt>
                <c:pt idx="9">
                  <c:v>178072</c:v>
                </c:pt>
                <c:pt idx="12">
                  <c:v>176003</c:v>
                </c:pt>
              </c:numCache>
            </c:numRef>
          </c:val>
          <c:extLst>
            <c:ext xmlns:c16="http://schemas.microsoft.com/office/drawing/2014/chart" uri="{C3380CC4-5D6E-409C-BE32-E72D297353CC}">
              <c16:uniqueId val="{00000006-4763-421D-BC0B-0677B5E620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763-421D-BC0B-0677B5E620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91081</c:v>
                </c:pt>
                <c:pt idx="3">
                  <c:v>85705</c:v>
                </c:pt>
                <c:pt idx="6">
                  <c:v>87974</c:v>
                </c:pt>
                <c:pt idx="9">
                  <c:v>82443</c:v>
                </c:pt>
                <c:pt idx="12">
                  <c:v>70174</c:v>
                </c:pt>
              </c:numCache>
            </c:numRef>
          </c:val>
          <c:extLst>
            <c:ext xmlns:c16="http://schemas.microsoft.com/office/drawing/2014/chart" uri="{C3380CC4-5D6E-409C-BE32-E72D297353CC}">
              <c16:uniqueId val="{00000008-4763-421D-BC0B-0677B5E620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9822</c:v>
                </c:pt>
                <c:pt idx="3">
                  <c:v>7778</c:v>
                </c:pt>
                <c:pt idx="6">
                  <c:v>5626</c:v>
                </c:pt>
                <c:pt idx="9">
                  <c:v>4542</c:v>
                </c:pt>
                <c:pt idx="12">
                  <c:v>3627</c:v>
                </c:pt>
              </c:numCache>
            </c:numRef>
          </c:val>
          <c:extLst>
            <c:ext xmlns:c16="http://schemas.microsoft.com/office/drawing/2014/chart" uri="{C3380CC4-5D6E-409C-BE32-E72D297353CC}">
              <c16:uniqueId val="{00000009-4763-421D-BC0B-0677B5E620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1521981</c:v>
                </c:pt>
                <c:pt idx="3">
                  <c:v>1480365</c:v>
                </c:pt>
                <c:pt idx="6">
                  <c:v>1439973</c:v>
                </c:pt>
                <c:pt idx="9">
                  <c:v>1407168</c:v>
                </c:pt>
                <c:pt idx="12">
                  <c:v>1375859</c:v>
                </c:pt>
              </c:numCache>
            </c:numRef>
          </c:val>
          <c:extLst>
            <c:ext xmlns:c16="http://schemas.microsoft.com/office/drawing/2014/chart" uri="{C3380CC4-5D6E-409C-BE32-E72D297353CC}">
              <c16:uniqueId val="{0000000A-4763-421D-BC0B-0677B5E6201F}"/>
            </c:ext>
          </c:extLst>
        </c:ser>
        <c:dLbls>
          <c:showLegendKey val="0"/>
          <c:showVal val="0"/>
          <c:showCatName val="0"/>
          <c:showSerName val="0"/>
          <c:showPercent val="0"/>
          <c:showBubbleSize val="0"/>
        </c:dLbls>
        <c:gapWidth val="100"/>
        <c:overlap val="100"/>
        <c:axId val="152093056"/>
        <c:axId val="15209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802144</c:v>
                </c:pt>
                <c:pt idx="2">
                  <c:v>#N/A</c:v>
                </c:pt>
                <c:pt idx="3">
                  <c:v>#N/A</c:v>
                </c:pt>
                <c:pt idx="4">
                  <c:v>766340</c:v>
                </c:pt>
                <c:pt idx="5">
                  <c:v>#N/A</c:v>
                </c:pt>
                <c:pt idx="6">
                  <c:v>#N/A</c:v>
                </c:pt>
                <c:pt idx="7">
                  <c:v>744334</c:v>
                </c:pt>
                <c:pt idx="8">
                  <c:v>#N/A</c:v>
                </c:pt>
                <c:pt idx="9">
                  <c:v>#N/A</c:v>
                </c:pt>
                <c:pt idx="10">
                  <c:v>749048</c:v>
                </c:pt>
                <c:pt idx="11">
                  <c:v>#N/A</c:v>
                </c:pt>
                <c:pt idx="12">
                  <c:v>#N/A</c:v>
                </c:pt>
                <c:pt idx="13">
                  <c:v>728265</c:v>
                </c:pt>
                <c:pt idx="14">
                  <c:v>#N/A</c:v>
                </c:pt>
              </c:numCache>
            </c:numRef>
          </c:val>
          <c:smooth val="0"/>
          <c:extLst>
            <c:ext xmlns:c16="http://schemas.microsoft.com/office/drawing/2014/chart" uri="{C3380CC4-5D6E-409C-BE32-E72D297353CC}">
              <c16:uniqueId val="{0000000B-4763-421D-BC0B-0677B5E6201F}"/>
            </c:ext>
          </c:extLst>
        </c:ser>
        <c:dLbls>
          <c:showLegendKey val="0"/>
          <c:showVal val="0"/>
          <c:showCatName val="0"/>
          <c:showSerName val="0"/>
          <c:showPercent val="0"/>
          <c:showBubbleSize val="0"/>
        </c:dLbls>
        <c:marker val="1"/>
        <c:smooth val="0"/>
        <c:axId val="152093056"/>
        <c:axId val="152094976"/>
      </c:lineChart>
      <c:catAx>
        <c:axId val="1520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094976"/>
        <c:crosses val="autoZero"/>
        <c:auto val="1"/>
        <c:lblAlgn val="ctr"/>
        <c:lblOffset val="100"/>
        <c:tickLblSkip val="1"/>
        <c:tickMarkSkip val="1"/>
        <c:noMultiLvlLbl val="0"/>
      </c:catAx>
      <c:valAx>
        <c:axId val="15209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9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28341</c:v>
                </c:pt>
                <c:pt idx="1">
                  <c:v>22790</c:v>
                </c:pt>
                <c:pt idx="2">
                  <c:v>20816</c:v>
                </c:pt>
              </c:numCache>
            </c:numRef>
          </c:val>
          <c:extLst>
            <c:ext xmlns:c16="http://schemas.microsoft.com/office/drawing/2014/chart" uri="{C3380CC4-5D6E-409C-BE32-E72D297353CC}">
              <c16:uniqueId val="{00000000-7517-4B59-8EF7-45D05EFBD7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25220</c:v>
                </c:pt>
                <c:pt idx="1">
                  <c:v>19218</c:v>
                </c:pt>
                <c:pt idx="2">
                  <c:v>13552</c:v>
                </c:pt>
              </c:numCache>
            </c:numRef>
          </c:val>
          <c:extLst>
            <c:ext xmlns:c16="http://schemas.microsoft.com/office/drawing/2014/chart" uri="{C3380CC4-5D6E-409C-BE32-E72D297353CC}">
              <c16:uniqueId val="{00000001-7517-4B59-8EF7-45D05EFBD7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124868</c:v>
                </c:pt>
                <c:pt idx="1">
                  <c:v>95459</c:v>
                </c:pt>
                <c:pt idx="2">
                  <c:v>82617</c:v>
                </c:pt>
              </c:numCache>
            </c:numRef>
          </c:val>
          <c:extLst>
            <c:ext xmlns:c16="http://schemas.microsoft.com/office/drawing/2014/chart" uri="{C3380CC4-5D6E-409C-BE32-E72D297353CC}">
              <c16:uniqueId val="{00000002-7517-4B59-8EF7-45D05EFBD7D2}"/>
            </c:ext>
          </c:extLst>
        </c:ser>
        <c:dLbls>
          <c:showLegendKey val="0"/>
          <c:showVal val="0"/>
          <c:showCatName val="0"/>
          <c:showSerName val="0"/>
          <c:showPercent val="0"/>
          <c:showBubbleSize val="0"/>
        </c:dLbls>
        <c:gapWidth val="120"/>
        <c:overlap val="100"/>
        <c:axId val="148244352"/>
        <c:axId val="148245888"/>
      </c:barChart>
      <c:catAx>
        <c:axId val="14824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245888"/>
        <c:crosses val="autoZero"/>
        <c:auto val="1"/>
        <c:lblAlgn val="ctr"/>
        <c:lblOffset val="100"/>
        <c:tickLblSkip val="1"/>
        <c:tickMarkSkip val="1"/>
        <c:noMultiLvlLbl val="0"/>
      </c:catAx>
      <c:valAx>
        <c:axId val="148245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24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{07B885F6-DE37-4942-B766-1F720B7D9DD0}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328-4A53-92D2-E53B5C055C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{6839D3C5-27BD-4334-908C-82134795E8E9}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28-4A53-92D2-E53B5C055C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{EBC7F344-1030-43EB-B58A-B2B19DF6CE1A}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28-4A53-92D2-E53B5C055C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{74A78928-0B47-4B16-9197-10CA75640E8B}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28-4A53-92D2-E53B5C055C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{A25F52BC-3DA6-4CB6-8AA9-08B28FD945A2}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28-4A53-92D2-E53B5C055C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{FBBC750D-80B5-4B34-B350-C1AE562C1A62}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328-4A53-92D2-E53B5C055CA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{786E4187-89FA-4139-9029-278FDF388DAF}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328-4A53-92D2-E53B5C055CA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{611D51E9-A56D-449E-8D5C-89C1AC07D401}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328-4A53-92D2-E53B5C055CA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{1187E156-CD35-4621-8D8E-37C367AEB429}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328-4A53-92D2-E53B5C055C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52.8</c:v>
                </c:pt>
                <c:pt idx="32">
                  <c:v>53.5</c:v>
                </c:pt>
              </c:numCache>
            </c:numRef>
          </c:xVal>
          <c:yVal>
            <c:numRef>
              <c:f>公会計指標分析・財政指標組合せ分析表!$BP$51:$DC$51</c:f>
              <c:numCache>
                <c:formatCode>#,##0.0;"▲ "#,##0.0</c:formatCode>
                <c:ptCount val="40"/>
                <c:pt idx="24">
                  <c:v>229.4</c:v>
                </c:pt>
                <c:pt idx="32">
                  <c:v>224.2</c:v>
                </c:pt>
              </c:numCache>
            </c:numRef>
          </c:yVal>
          <c:smooth val="0"/>
          <c:extLst>
            <c:ext xmlns:c16="http://schemas.microsoft.com/office/drawing/2014/chart" uri="{C3380CC4-5D6E-409C-BE32-E72D297353CC}">
              <c16:uniqueId val="{00000009-E328-4A53-92D2-E53B5C055CA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{7EF5D54A-D1BE-4990-9751-1A8787B3C835}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328-4A53-92D2-E53B5C055C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{43041610-AF01-4EEB-B864-C81ADD0143FF}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28-4A53-92D2-E53B5C055C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{6491842F-1DC3-4001-8AA4-B7A999FB8BE9}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28-4A53-92D2-E53B5C055C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{374D654A-CCA9-4CDD-B18F-789122C21594}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28-4A53-92D2-E53B5C055C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{C5B37DE2-00A4-49AC-9E08-DB9B23F602E6}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28-4A53-92D2-E53B5C055C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{536AB9EE-0D35-4B4B-AF6B-86D8CD995BDE}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328-4A53-92D2-E53B5C055CA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{39ED43B4-97C0-4C3A-AED1-7130CD35814D}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328-4A53-92D2-E53B5C055CA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{25DCC7E7-78BA-4048-AA2C-4D1B1FF8CCC8}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328-4A53-92D2-E53B5C055CA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{630BD18A-056A-464E-83CD-2FBF8C404AD7}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328-4A53-92D2-E53B5C055C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54.2</c:v>
                </c:pt>
              </c:numCache>
            </c:numRef>
          </c:xVal>
          <c:yVal>
            <c:numRef>
              <c:f>公会計指標分析・財政指標組合せ分析表!$BP$55:$DC$55</c:f>
              <c:numCache>
                <c:formatCode>#,##0.0;"▲ "#,##0.0</c:formatCode>
                <c:ptCount val="40"/>
                <c:pt idx="24">
                  <c:v>174.6</c:v>
                </c:pt>
                <c:pt idx="32">
                  <c:v>173</c:v>
                </c:pt>
              </c:numCache>
            </c:numRef>
          </c:yVal>
          <c:smooth val="0"/>
          <c:extLst>
            <c:ext xmlns:c16="http://schemas.microsoft.com/office/drawing/2014/chart" uri="{C3380CC4-5D6E-409C-BE32-E72D297353CC}">
              <c16:uniqueId val="{00000013-E328-4A53-92D2-E53B5C055CA9}"/>
            </c:ext>
          </c:extLst>
        </c:ser>
        <c:dLbls>
          <c:showLegendKey val="0"/>
          <c:showVal val="1"/>
          <c:showCatName val="0"/>
          <c:showSerName val="0"/>
          <c:showPercent val="0"/>
          <c:showBubbleSize val="0"/>
        </c:dLbls>
        <c:axId val="219197824"/>
        <c:axId val="219200896"/>
      </c:scatterChart>
      <c:valAx>
        <c:axId val="219197824"/>
        <c:scaling>
          <c:orientation val="minMax"/>
          <c:max val="54.4"/>
          <c:min val="5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200896"/>
        <c:crosses val="autoZero"/>
        <c:crossBetween val="midCat"/>
      </c:valAx>
      <c:valAx>
        <c:axId val="219200896"/>
        <c:scaling>
          <c:orientation val="minMax"/>
          <c:max val="239"/>
          <c:min val="1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197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{2548D3B5-4986-4ED8-9220-24C4D0D230E5}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091-44D5-9FDC-66E55D4AF2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{98BA1C13-D25A-4854-B2EF-5988DBD58DAA}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91-44D5-9FDC-66E55D4AF2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{A2391E21-2A77-47C4-A5E9-C2357F2DA150}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91-44D5-9FDC-66E55D4AF2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{E9B31714-6EDB-473A-BA6A-1A37A04E60D7}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91-44D5-9FDC-66E55D4AF2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{F4EE8D2C-0C08-4EC9-9A7A-DC94D64F4C87}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91-44D5-9FDC-66E55D4AF2F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{231F74CB-8B78-4BF4-90DD-F6AD8F33A791}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091-44D5-9FDC-66E55D4AF2F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{8897D529-E799-4BBF-A2FA-37AE2F1D956E}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091-44D5-9FDC-66E55D4AF2F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{BD679622-BC92-4181-A054-9FD6A4455D41}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091-44D5-9FDC-66E55D4AF2F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{2D713CE9-7768-42ED-8E28-3BC81F75E26F}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091-44D5-9FDC-66E55D4AF2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19.399999999999999</c:v>
                </c:pt>
                <c:pt idx="8">
                  <c:v>20.399999999999999</c:v>
                </c:pt>
                <c:pt idx="16">
                  <c:v>20.5</c:v>
                </c:pt>
                <c:pt idx="24">
                  <c:v>19.5</c:v>
                </c:pt>
                <c:pt idx="32">
                  <c:v>18.2</c:v>
                </c:pt>
              </c:numCache>
            </c:numRef>
          </c:xVal>
          <c:yVal>
            <c:numRef>
              <c:f>公会計指標分析・財政指標組合せ分析表!$BP$73:$DC$73</c:f>
              <c:numCache>
                <c:formatCode>#,##0.0;"▲ "#,##0.0</c:formatCode>
                <c:ptCount val="40"/>
                <c:pt idx="0">
                  <c:v>246.2</c:v>
                </c:pt>
                <c:pt idx="8">
                  <c:v>236.3</c:v>
                </c:pt>
                <c:pt idx="16">
                  <c:v>224.6</c:v>
                </c:pt>
                <c:pt idx="24">
                  <c:v>229.4</c:v>
                </c:pt>
                <c:pt idx="32">
                  <c:v>224.2</c:v>
                </c:pt>
              </c:numCache>
            </c:numRef>
          </c:yVal>
          <c:smooth val="0"/>
          <c:extLst>
            <c:ext xmlns:c16="http://schemas.microsoft.com/office/drawing/2014/chart" uri="{C3380CC4-5D6E-409C-BE32-E72D297353CC}">
              <c16:uniqueId val="{00000009-3091-44D5-9FDC-66E55D4AF2F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{4D756258-FB5D-4DBD-81D9-7D0A129281C8}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091-44D5-9FDC-66E55D4AF2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{7CA20531-4837-4DF8-8DF4-1FEDA6AACE6E}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91-44D5-9FDC-66E55D4AF2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{0771A3B4-D7AA-4C3B-AF11-3008689EA6B0}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91-44D5-9FDC-66E55D4AF2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{F438F5F8-9365-4B7C-A77A-C4B2F3D2013A}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91-44D5-9FDC-66E55D4AF2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{DA7365BA-926B-4E9B-AD44-0E3A255B8850}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91-44D5-9FDC-66E55D4AF2F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{B38F74F3-3DF2-4BFF-BCFC-40E7F6FF5375}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091-44D5-9FDC-66E55D4AF2F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{737CDD79-302C-48F6-9FEB-F4C59E1A539B}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091-44D5-9FDC-66E55D4AF2F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{EAE43938-14DD-4897-A62F-D28F044ECCC4}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091-44D5-9FDC-66E55D4AF2F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{2F3793E6-9A0D-45D8-9D40-0D86A3D5A0A2}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091-44D5-9FDC-66E55D4AF2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14.1</c:v>
                </c:pt>
                <c:pt idx="24">
                  <c:v>13.1</c:v>
                </c:pt>
                <c:pt idx="32">
                  <c:v>12.2</c:v>
                </c:pt>
              </c:numCache>
            </c:numRef>
          </c:xVal>
          <c:yVal>
            <c:numRef>
              <c:f>公会計指標分析・財政指標組合せ分析表!$BP$77:$DC$77</c:f>
              <c:numCache>
                <c:formatCode>#,##0.0;"▲ "#,##0.0</c:formatCode>
                <c:ptCount val="40"/>
                <c:pt idx="0">
                  <c:v>233.9</c:v>
                </c:pt>
                <c:pt idx="8">
                  <c:v>216</c:v>
                </c:pt>
                <c:pt idx="16">
                  <c:v>169.1</c:v>
                </c:pt>
                <c:pt idx="24">
                  <c:v>174.6</c:v>
                </c:pt>
                <c:pt idx="32">
                  <c:v>173</c:v>
                </c:pt>
              </c:numCache>
            </c:numRef>
          </c:yVal>
          <c:smooth val="0"/>
          <c:extLst>
            <c:ext xmlns:c16="http://schemas.microsoft.com/office/drawing/2014/chart" uri="{C3380CC4-5D6E-409C-BE32-E72D297353CC}">
              <c16:uniqueId val="{00000013-3091-44D5-9FDC-66E55D4AF2F5}"/>
            </c:ext>
          </c:extLst>
        </c:ser>
        <c:dLbls>
          <c:showLegendKey val="0"/>
          <c:showVal val="1"/>
          <c:showCatName val="0"/>
          <c:showSerName val="0"/>
          <c:showPercent val="0"/>
          <c:showBubbleSize val="0"/>
        </c:dLbls>
        <c:axId val="481009024"/>
        <c:axId val="481351168"/>
      </c:scatterChart>
      <c:valAx>
        <c:axId val="481009024"/>
        <c:scaling>
          <c:orientation val="minMax"/>
          <c:max val="21.200000000000003"/>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351168"/>
        <c:crosses val="autoZero"/>
        <c:crossBetween val="midCat"/>
      </c:valAx>
      <c:valAx>
        <c:axId val="481351168"/>
        <c:scaling>
          <c:orientation val="minMax"/>
          <c:max val="260"/>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009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は上昇傾向にある。理由としては、復興関連需要による企業業績の回復などに伴い法人関係税などが増となり、基準財政収入額が基準財政需要額よりも相対的に増加していることが挙げられ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年度に県と市町村で岩手県地方税特別滞納整理機構を設立し、税の徴収強化に取り組み、その徴収実績は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％を超えており、引き続き県税収入の確保に取り組んでいく。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43</xdr:row>
      <xdr:rowOff>14817</xdr:rowOff>
    </xdr:to>
    <xdr:cxnSp macro="">
      <xdr:nvCxnSpPr>
        <xdr:cNvPr id="62" name="直線コネクタ 61"/>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158344</xdr:rowOff>
    </xdr:from>
    <xdr:ext cx="762000" cy="259045"/>
    <xdr:sp macro="" textlink="">
      <xdr:nvSpPr>
        <xdr:cNvPr id="63"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14817</xdr:rowOff>
    </xdr:from>
    <xdr:to>
      <xdr:col>24</xdr:col>
      <xdr:colOff>12700</xdr:colOff>
      <xdr:row>43</xdr:row>
      <xdr:rowOff>14817</xdr:rowOff>
    </xdr:to>
    <xdr:cxnSp macro="">
      <xdr:nvCxnSpPr>
        <xdr:cNvPr id="64" name="直線コネクタ 63"/>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97367</xdr:rowOff>
    </xdr:to>
    <xdr:cxnSp macro="">
      <xdr:nvCxnSpPr>
        <xdr:cNvPr id="67" name="直線コネクタ 66"/>
        <xdr:cNvCxnSpPr/>
      </xdr:nvCxnSpPr>
      <xdr:spPr>
        <a:xfrm flipV="1">
          <a:off x="4114800" y="658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68" name="財政力平均値テキスト"/>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69" name="フローチャート: 判断 68"/>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127000</xdr:rowOff>
    </xdr:to>
    <xdr:cxnSp macro="">
      <xdr:nvCxnSpPr>
        <xdr:cNvPr id="70" name="直線コネクタ 69"/>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1" name="フローチャート: 判断 70"/>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2" name="テキスト ボックス 71"/>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43</xdr:row>
      <xdr:rowOff>14817</xdr:rowOff>
    </xdr:to>
    <xdr:cxnSp macro="">
      <xdr:nvCxnSpPr>
        <xdr:cNvPr id="73" name="直線コネクタ 72"/>
        <xdr:cNvCxnSpPr/>
      </xdr:nvCxnSpPr>
      <xdr:spPr>
        <a:xfrm flipV="1">
          <a:off x="2336800" y="69850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45</xdr:row>
      <xdr:rowOff>74083</xdr:rowOff>
    </xdr:to>
    <xdr:cxnSp macro="">
      <xdr:nvCxnSpPr>
        <xdr:cNvPr id="76" name="直線コネクタ 75"/>
        <xdr:cNvCxnSpPr/>
      </xdr:nvCxnSpPr>
      <xdr:spPr>
        <a:xfrm flipV="1">
          <a:off x="1447800" y="73871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79" name="フローチャート: 判断 78"/>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80" name="テキスト ボックス 79"/>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主に、過去の景気対策等のために発行した地方債の償還に係る公債費が多額となっていることにより、経常経費充当一般財源が類似団体平均を上回っている（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％）。入札による低利資金の確保や、公的資金の補償金免除繰上償還の制度の活用などに取り組んできたところであり、引き続き、後年度償還金の抑制・縮減に努める。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21" name="直線コネクタ 120"/>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4"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5" name="直線コネクタ 124"/>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106680</xdr:rowOff>
    </xdr:to>
    <xdr:cxnSp macro="">
      <xdr:nvCxnSpPr>
        <xdr:cNvPr id="126" name="直線コネクタ 125"/>
        <xdr:cNvCxnSpPr/>
      </xdr:nvCxnSpPr>
      <xdr:spPr>
        <a:xfrm>
          <a:off x="4114800" y="1125347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27"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28" name="フローチャート: 判断 127"/>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58420</xdr:rowOff>
    </xdr:to>
    <xdr:cxnSp macro="">
      <xdr:nvCxnSpPr>
        <xdr:cNvPr id="129" name="直線コネクタ 128"/>
        <xdr:cNvCxnSpPr/>
      </xdr:nvCxnSpPr>
      <xdr:spPr>
        <a:xfrm flipV="1">
          <a:off x="3225800" y="1125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0" name="フローチャート: 判断 129"/>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1" name="テキスト ボックス 13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106680</xdr:rowOff>
    </xdr:to>
    <xdr:cxnSp macro="">
      <xdr:nvCxnSpPr>
        <xdr:cNvPr id="132" name="直線コネクタ 131"/>
        <xdr:cNvCxnSpPr/>
      </xdr:nvCxnSpPr>
      <xdr:spPr>
        <a:xfrm flipV="1">
          <a:off x="2336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3" name="フローチャート: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106680</xdr:rowOff>
    </xdr:to>
    <xdr:cxnSp macro="">
      <xdr:nvCxnSpPr>
        <xdr:cNvPr id="135" name="直線コネクタ 134"/>
        <xdr:cNvCxnSpPr/>
      </xdr:nvCxnSpPr>
      <xdr:spPr>
        <a:xfrm>
          <a:off x="1447800" y="1115695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36" name="フローチャート: 判断 135"/>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37" name="テキスト ボックス 13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38" name="フローチャート: 判断 137"/>
        <xdr:cNvSpPr/>
      </xdr:nvSpPr>
      <xdr:spPr>
        <a:xfrm>
          <a:off x="1397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39" name="テキスト ボックス 138"/>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5" name="楕円 144"/>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46"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47" name="楕円 146"/>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8" name="テキスト ボックス 147"/>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49" name="楕円 148"/>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0" name="テキスト ボックス 149"/>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1" name="楕円 150"/>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2" name="テキスト ボックス 151"/>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3" name="楕円 152"/>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4" name="テキスト ボックス 15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及び維持補修費が多額となっていることが要因となっている。これは東日本大震災の復旧・復興事業への対応によるものであり、物件費及び維持補修費は震災前の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年度決算と比較して</a:t>
          </a:r>
          <a:r>
            <a:rPr kumimoji="1" lang="en-US" altLang="ja-JP" sz="1300">
              <a:latin typeface="ＭＳ Ｐゴシック" panose="020B0600070205080204" pitchFamily="50" charset="-128"/>
              <a:ea typeface="ＭＳ Ｐゴシック" panose="020B0600070205080204" pitchFamily="50" charset="-128"/>
            </a:rPr>
            <a:t>8,197</a:t>
          </a:r>
          <a:r>
            <a:rPr kumimoji="1" lang="ja-JP" altLang="en-US" sz="1300">
              <a:latin typeface="ＭＳ Ｐゴシック" panose="020B0600070205080204" pitchFamily="50" charset="-128"/>
              <a:ea typeface="ＭＳ Ｐゴシック" panose="020B0600070205080204" pitchFamily="50" charset="-128"/>
            </a:rPr>
            <a:t>百万円の増加となっている。一方で、厳しい財政状況に鑑み、平成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年度においては、職員給与を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百万円減額する特別調整を実施し、総人件費の抑制を行っており、今後も適切に対処していく方針である。</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2" name="直線コネクタ 181"/>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3" name="人件費・物件費等の状況最小値テキスト"/>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4" name="直線コネクタ 183"/>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5" name="人件費・物件費等の状況最大値テキスト"/>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6" name="直線コネクタ 185"/>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3011</xdr:rowOff>
    </xdr:from>
    <xdr:to>
      <xdr:col>23</xdr:col>
      <xdr:colOff>133350</xdr:colOff>
      <xdr:row>89</xdr:row>
      <xdr:rowOff>81271</xdr:rowOff>
    </xdr:to>
    <xdr:cxnSp macro="">
      <xdr:nvCxnSpPr>
        <xdr:cNvPr id="187" name="直線コネクタ 186"/>
        <xdr:cNvCxnSpPr/>
      </xdr:nvCxnSpPr>
      <xdr:spPr>
        <a:xfrm flipV="1">
          <a:off x="4114800" y="15262061"/>
          <a:ext cx="838200" cy="7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61823</xdr:rowOff>
    </xdr:from>
    <xdr:ext cx="762000" cy="259045"/>
    <xdr:sp macro="" textlink="">
      <xdr:nvSpPr>
        <xdr:cNvPr id="188" name="人件費・物件費等の状況平均値テキスト"/>
        <xdr:cNvSpPr txBox="1"/>
      </xdr:nvSpPr>
      <xdr:spPr>
        <a:xfrm>
          <a:off x="5041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89" name="フローチャート: 判断 188"/>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47416</xdr:rowOff>
    </xdr:from>
    <xdr:to>
      <xdr:col>19</xdr:col>
      <xdr:colOff>133350</xdr:colOff>
      <xdr:row>89</xdr:row>
      <xdr:rowOff>81271</xdr:rowOff>
    </xdr:to>
    <xdr:cxnSp macro="">
      <xdr:nvCxnSpPr>
        <xdr:cNvPr id="190" name="直線コネクタ 189"/>
        <xdr:cNvCxnSpPr/>
      </xdr:nvCxnSpPr>
      <xdr:spPr>
        <a:xfrm>
          <a:off x="3225800" y="15135016"/>
          <a:ext cx="889000" cy="2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91" name="フローチャート: 判断 190"/>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91682</xdr:rowOff>
    </xdr:from>
    <xdr:ext cx="736600" cy="259045"/>
    <xdr:sp macro="" textlink="">
      <xdr:nvSpPr>
        <xdr:cNvPr id="192" name="テキスト ボックス 191"/>
        <xdr:cNvSpPr txBox="1"/>
      </xdr:nvSpPr>
      <xdr:spPr>
        <a:xfrm>
          <a:off x="3733800" y="1432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31294</xdr:rowOff>
    </xdr:from>
    <xdr:to>
      <xdr:col>15</xdr:col>
      <xdr:colOff>82550</xdr:colOff>
      <xdr:row>88</xdr:row>
      <xdr:rowOff>47416</xdr:rowOff>
    </xdr:to>
    <xdr:cxnSp macro="">
      <xdr:nvCxnSpPr>
        <xdr:cNvPr id="193" name="直線コネクタ 192"/>
        <xdr:cNvCxnSpPr/>
      </xdr:nvCxnSpPr>
      <xdr:spPr>
        <a:xfrm>
          <a:off x="2336800" y="14947444"/>
          <a:ext cx="889000" cy="18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4" name="フローチャート: 判断 193"/>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158126</xdr:rowOff>
    </xdr:from>
    <xdr:ext cx="762000" cy="259045"/>
    <xdr:sp macro="" textlink="">
      <xdr:nvSpPr>
        <xdr:cNvPr id="195" name="テキスト ボックス 194"/>
        <xdr:cNvSpPr txBox="1"/>
      </xdr:nvSpPr>
      <xdr:spPr>
        <a:xfrm>
          <a:off x="2844800" y="1421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28888</xdr:rowOff>
    </xdr:from>
    <xdr:to>
      <xdr:col>11</xdr:col>
      <xdr:colOff>31750</xdr:colOff>
      <xdr:row>87</xdr:row>
      <xdr:rowOff>31294</xdr:rowOff>
    </xdr:to>
    <xdr:cxnSp macro="">
      <xdr:nvCxnSpPr>
        <xdr:cNvPr id="196" name="直線コネクタ 195"/>
        <xdr:cNvCxnSpPr/>
      </xdr:nvCxnSpPr>
      <xdr:spPr>
        <a:xfrm>
          <a:off x="1447800" y="14773588"/>
          <a:ext cx="889000" cy="1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7" name="フローチャート: 判断 196"/>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198" name="テキスト ボックス 197"/>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47259</xdr:rowOff>
    </xdr:from>
    <xdr:to>
      <xdr:col>7</xdr:col>
      <xdr:colOff>31750</xdr:colOff>
      <xdr:row>80</xdr:row>
      <xdr:rowOff>148859</xdr:rowOff>
    </xdr:to>
    <xdr:sp macro="" textlink="">
      <xdr:nvSpPr>
        <xdr:cNvPr id="199" name="フローチャート: 判断 198"/>
        <xdr:cNvSpPr/>
      </xdr:nvSpPr>
      <xdr:spPr>
        <a:xfrm>
          <a:off x="1397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159036</xdr:rowOff>
    </xdr:from>
    <xdr:ext cx="762000" cy="259045"/>
    <xdr:sp macro="" textlink="">
      <xdr:nvSpPr>
        <xdr:cNvPr id="200" name="テキスト ボックス 199"/>
        <xdr:cNvSpPr txBox="1"/>
      </xdr:nvSpPr>
      <xdr:spPr>
        <a:xfrm>
          <a:off x="1066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123661</xdr:rowOff>
    </xdr:from>
    <xdr:to>
      <xdr:col>23</xdr:col>
      <xdr:colOff>184150</xdr:colOff>
      <xdr:row>89</xdr:row>
      <xdr:rowOff>53811</xdr:rowOff>
    </xdr:to>
    <xdr:sp macro="" textlink="">
      <xdr:nvSpPr>
        <xdr:cNvPr id="206" name="楕円 205"/>
        <xdr:cNvSpPr/>
      </xdr:nvSpPr>
      <xdr:spPr>
        <a:xfrm>
          <a:off x="4902200" y="152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19538</xdr:rowOff>
    </xdr:from>
    <xdr:ext cx="762000" cy="259045"/>
    <xdr:sp macro="" textlink="">
      <xdr:nvSpPr>
        <xdr:cNvPr id="207" name="人件費・物件費等の状況該当値テキスト"/>
        <xdr:cNvSpPr txBox="1"/>
      </xdr:nvSpPr>
      <xdr:spPr>
        <a:xfrm>
          <a:off x="5041900" y="151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30471</xdr:rowOff>
    </xdr:from>
    <xdr:to>
      <xdr:col>19</xdr:col>
      <xdr:colOff>184150</xdr:colOff>
      <xdr:row>89</xdr:row>
      <xdr:rowOff>132071</xdr:rowOff>
    </xdr:to>
    <xdr:sp macro="" textlink="">
      <xdr:nvSpPr>
        <xdr:cNvPr id="208" name="楕円 207"/>
        <xdr:cNvSpPr/>
      </xdr:nvSpPr>
      <xdr:spPr>
        <a:xfrm>
          <a:off x="4064000" y="15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116848</xdr:rowOff>
    </xdr:from>
    <xdr:ext cx="736600" cy="259045"/>
    <xdr:sp macro="" textlink="">
      <xdr:nvSpPr>
        <xdr:cNvPr id="209" name="テキスト ボックス 208"/>
        <xdr:cNvSpPr txBox="1"/>
      </xdr:nvSpPr>
      <xdr:spPr>
        <a:xfrm>
          <a:off x="3733800" y="153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168066</xdr:rowOff>
    </xdr:from>
    <xdr:to>
      <xdr:col>15</xdr:col>
      <xdr:colOff>133350</xdr:colOff>
      <xdr:row>88</xdr:row>
      <xdr:rowOff>98216</xdr:rowOff>
    </xdr:to>
    <xdr:sp macro="" textlink="">
      <xdr:nvSpPr>
        <xdr:cNvPr id="210" name="楕円 209"/>
        <xdr:cNvSpPr/>
      </xdr:nvSpPr>
      <xdr:spPr>
        <a:xfrm>
          <a:off x="3175000" y="150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82993</xdr:rowOff>
    </xdr:from>
    <xdr:ext cx="762000" cy="259045"/>
    <xdr:sp macro="" textlink="">
      <xdr:nvSpPr>
        <xdr:cNvPr id="211" name="テキスト ボックス 210"/>
        <xdr:cNvSpPr txBox="1"/>
      </xdr:nvSpPr>
      <xdr:spPr>
        <a:xfrm>
          <a:off x="2844800" y="151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151944</xdr:rowOff>
    </xdr:from>
    <xdr:to>
      <xdr:col>11</xdr:col>
      <xdr:colOff>82550</xdr:colOff>
      <xdr:row>87</xdr:row>
      <xdr:rowOff>82094</xdr:rowOff>
    </xdr:to>
    <xdr:sp macro="" textlink="">
      <xdr:nvSpPr>
        <xdr:cNvPr id="212" name="楕円 211"/>
        <xdr:cNvSpPr/>
      </xdr:nvSpPr>
      <xdr:spPr>
        <a:xfrm>
          <a:off x="2286000" y="148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66871</xdr:rowOff>
    </xdr:from>
    <xdr:ext cx="762000" cy="259045"/>
    <xdr:sp macro="" textlink="">
      <xdr:nvSpPr>
        <xdr:cNvPr id="213" name="テキスト ボックス 212"/>
        <xdr:cNvSpPr txBox="1"/>
      </xdr:nvSpPr>
      <xdr:spPr>
        <a:xfrm>
          <a:off x="1955800" y="149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149538</xdr:rowOff>
    </xdr:from>
    <xdr:to>
      <xdr:col>7</xdr:col>
      <xdr:colOff>31750</xdr:colOff>
      <xdr:row>86</xdr:row>
      <xdr:rowOff>79688</xdr:rowOff>
    </xdr:to>
    <xdr:sp macro="" textlink="">
      <xdr:nvSpPr>
        <xdr:cNvPr id="214" name="楕円 213"/>
        <xdr:cNvSpPr/>
      </xdr:nvSpPr>
      <xdr:spPr>
        <a:xfrm>
          <a:off x="1397000" y="147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64465</xdr:rowOff>
    </xdr:from>
    <xdr:ext cx="762000" cy="259045"/>
    <xdr:sp macro="" textlink="">
      <xdr:nvSpPr>
        <xdr:cNvPr id="215" name="テキスト ボックス 214"/>
        <xdr:cNvSpPr txBox="1"/>
      </xdr:nvSpPr>
      <xdr:spPr>
        <a:xfrm>
          <a:off x="1066800" y="1480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年度における給与構造改革の昇給抑制の回復措置や、平成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るものの査定昇給制度の活用や適切な昇任管理の実施により、都道府県平均や類似団体平均を下回っ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4" name="直線コネクタ 243"/>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7"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8" name="直線コネクタ 247"/>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49" name="直線コネクタ 248"/>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0" name="給与水準   （国との比較）平均値テキスト"/>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1" name="フローチャート: 判断 250"/>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65314</xdr:rowOff>
    </xdr:to>
    <xdr:cxnSp macro="">
      <xdr:nvCxnSpPr>
        <xdr:cNvPr id="252" name="直線コネクタ 251"/>
        <xdr:cNvCxnSpPr/>
      </xdr:nvCxnSpPr>
      <xdr:spPr>
        <a:xfrm>
          <a:off x="15290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167821</xdr:rowOff>
    </xdr:to>
    <xdr:cxnSp macro="">
      <xdr:nvCxnSpPr>
        <xdr:cNvPr id="255" name="直線コネクタ 254"/>
        <xdr:cNvCxnSpPr/>
      </xdr:nvCxnSpPr>
      <xdr:spPr>
        <a:xfrm>
          <a:off x="14401800" y="142947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6" name="フローチャート: 判断 25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7" name="テキスト ボックス 256"/>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64407</xdr:rowOff>
    </xdr:to>
    <xdr:cxnSp macro="">
      <xdr:nvCxnSpPr>
        <xdr:cNvPr id="258" name="直線コネクタ 257"/>
        <xdr:cNvCxnSpPr/>
      </xdr:nvCxnSpPr>
      <xdr:spPr>
        <a:xfrm>
          <a:off x="13512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59" name="フローチャート: 判断 258"/>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60" name="テキスト ボックス 259"/>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8" name="楕円 267"/>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69"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0" name="楕円 269"/>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1" name="テキスト ボックス 270"/>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2" name="楕円 271"/>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3" name="テキスト ボックス 272"/>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74" name="楕円 273"/>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75" name="テキスト ボックス 274"/>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76" name="楕円 275"/>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77" name="テキスト ボックス 276"/>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　「集中改革プログラム（第１期アクションプラン改革編）」の期間（Ｈ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）において、事務事業の見直しや業務プロセスの改善等により、公営企業を除く全体で</a:t>
          </a:r>
          <a:r>
            <a:rPr kumimoji="1" lang="en-US" altLang="ja-JP" sz="1300">
              <a:latin typeface="ＭＳ Ｐゴシック" panose="020B0600070205080204" pitchFamily="50" charset="-128"/>
              <a:ea typeface="ＭＳ Ｐゴシック" panose="020B0600070205080204" pitchFamily="50" charset="-128"/>
            </a:rPr>
            <a:t>1,419</a:t>
          </a:r>
          <a:r>
            <a:rPr kumimoji="1" lang="ja-JP" altLang="en-US" sz="1300">
              <a:latin typeface="ＭＳ Ｐゴシック" panose="020B0600070205080204" pitchFamily="50" charset="-128"/>
              <a:ea typeface="ＭＳ Ｐゴシック" panose="020B0600070205080204" pitchFamily="50" charset="-128"/>
            </a:rPr>
            <a:t>人を削減したところである。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発生した東日本大震災津波以降は、迅速な復旧・復興の実現に向けて、他の都道府県からの応援職員の受入や任期付職員等の採用を進めながら、全体としてはスリムで効率的な体制を維持してきたところであり、今後も、必要な職員数を確保しつつ、不要不急な業務の見直しを不断に行い、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226</xdr:rowOff>
    </xdr:from>
    <xdr:to>
      <xdr:col>81</xdr:col>
      <xdr:colOff>44450</xdr:colOff>
      <xdr:row>66</xdr:row>
      <xdr:rowOff>164929</xdr:rowOff>
    </xdr:to>
    <xdr:cxnSp macro="">
      <xdr:nvCxnSpPr>
        <xdr:cNvPr id="303" name="直線コネクタ 302"/>
        <xdr:cNvCxnSpPr/>
      </xdr:nvCxnSpPr>
      <xdr:spPr>
        <a:xfrm flipV="1">
          <a:off x="17018000" y="10458676"/>
          <a:ext cx="0" cy="1021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137006</xdr:rowOff>
    </xdr:from>
    <xdr:ext cx="762000" cy="259045"/>
    <xdr:sp macro="" textlink="">
      <xdr:nvSpPr>
        <xdr:cNvPr id="304" name="定員管理の状況最小値テキスト"/>
        <xdr:cNvSpPr txBox="1"/>
      </xdr:nvSpPr>
      <xdr:spPr>
        <a:xfrm>
          <a:off x="17106900" y="1145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164929</xdr:rowOff>
    </xdr:from>
    <xdr:to>
      <xdr:col>81</xdr:col>
      <xdr:colOff>133350</xdr:colOff>
      <xdr:row>66</xdr:row>
      <xdr:rowOff>164929</xdr:rowOff>
    </xdr:to>
    <xdr:cxnSp macro="">
      <xdr:nvCxnSpPr>
        <xdr:cNvPr id="305" name="直線コネクタ 304"/>
        <xdr:cNvCxnSpPr/>
      </xdr:nvCxnSpPr>
      <xdr:spPr>
        <a:xfrm>
          <a:off x="16929100" y="1148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86603</xdr:rowOff>
    </xdr:from>
    <xdr:ext cx="762000" cy="259045"/>
    <xdr:sp macro="" textlink="">
      <xdr:nvSpPr>
        <xdr:cNvPr id="306" name="定員管理の状況最大値テキスト"/>
        <xdr:cNvSpPr txBox="1"/>
      </xdr:nvSpPr>
      <xdr:spPr>
        <a:xfrm>
          <a:off x="17106900" y="102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226</xdr:rowOff>
    </xdr:from>
    <xdr:to>
      <xdr:col>81</xdr:col>
      <xdr:colOff>133350</xdr:colOff>
      <xdr:row>61</xdr:row>
      <xdr:rowOff>226</xdr:rowOff>
    </xdr:to>
    <xdr:cxnSp macro="">
      <xdr:nvCxnSpPr>
        <xdr:cNvPr id="307" name="直線コネクタ 306"/>
        <xdr:cNvCxnSpPr/>
      </xdr:nvCxnSpPr>
      <xdr:spPr>
        <a:xfrm>
          <a:off x="16929100" y="1045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56195</xdr:rowOff>
    </xdr:from>
    <xdr:to>
      <xdr:col>81</xdr:col>
      <xdr:colOff>44450</xdr:colOff>
      <xdr:row>63</xdr:row>
      <xdr:rowOff>128488</xdr:rowOff>
    </xdr:to>
    <xdr:cxnSp macro="">
      <xdr:nvCxnSpPr>
        <xdr:cNvPr id="308" name="直線コネクタ 307"/>
        <xdr:cNvCxnSpPr/>
      </xdr:nvCxnSpPr>
      <xdr:spPr>
        <a:xfrm>
          <a:off x="16179800" y="10857545"/>
          <a:ext cx="838200" cy="7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137825</xdr:rowOff>
    </xdr:from>
    <xdr:ext cx="762000" cy="259045"/>
    <xdr:sp macro="" textlink="">
      <xdr:nvSpPr>
        <xdr:cNvPr id="309" name="定員管理の状況平均値テキスト"/>
        <xdr:cNvSpPr txBox="1"/>
      </xdr:nvSpPr>
      <xdr:spPr>
        <a:xfrm>
          <a:off x="17106900" y="10596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121298</xdr:rowOff>
    </xdr:from>
    <xdr:to>
      <xdr:col>81</xdr:col>
      <xdr:colOff>95250</xdr:colOff>
      <xdr:row>63</xdr:row>
      <xdr:rowOff>51448</xdr:rowOff>
    </xdr:to>
    <xdr:sp macro="" textlink="">
      <xdr:nvSpPr>
        <xdr:cNvPr id="310" name="フローチャート: 判断 309"/>
        <xdr:cNvSpPr/>
      </xdr:nvSpPr>
      <xdr:spPr>
        <a:xfrm>
          <a:off x="16967200" y="1075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53782</xdr:rowOff>
    </xdr:from>
    <xdr:to>
      <xdr:col>77</xdr:col>
      <xdr:colOff>44450</xdr:colOff>
      <xdr:row>63</xdr:row>
      <xdr:rowOff>56195</xdr:rowOff>
    </xdr:to>
    <xdr:cxnSp macro="">
      <xdr:nvCxnSpPr>
        <xdr:cNvPr id="311" name="直線コネクタ 310"/>
        <xdr:cNvCxnSpPr/>
      </xdr:nvCxnSpPr>
      <xdr:spPr>
        <a:xfrm>
          <a:off x="15290800" y="108551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80114</xdr:rowOff>
    </xdr:from>
    <xdr:to>
      <xdr:col>77</xdr:col>
      <xdr:colOff>95250</xdr:colOff>
      <xdr:row>62</xdr:row>
      <xdr:rowOff>10264</xdr:rowOff>
    </xdr:to>
    <xdr:sp macro="" textlink="">
      <xdr:nvSpPr>
        <xdr:cNvPr id="312" name="フローチャート: 判断 311"/>
        <xdr:cNvSpPr/>
      </xdr:nvSpPr>
      <xdr:spPr>
        <a:xfrm>
          <a:off x="16129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20441</xdr:rowOff>
    </xdr:from>
    <xdr:ext cx="736600" cy="259045"/>
    <xdr:sp macro="" textlink="">
      <xdr:nvSpPr>
        <xdr:cNvPr id="313" name="テキスト ボックス 312"/>
        <xdr:cNvSpPr txBox="1"/>
      </xdr:nvSpPr>
      <xdr:spPr>
        <a:xfrm>
          <a:off x="15798800" y="1030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27770</xdr:rowOff>
    </xdr:from>
    <xdr:to>
      <xdr:col>72</xdr:col>
      <xdr:colOff>203200</xdr:colOff>
      <xdr:row>63</xdr:row>
      <xdr:rowOff>53782</xdr:rowOff>
    </xdr:to>
    <xdr:cxnSp macro="">
      <xdr:nvCxnSpPr>
        <xdr:cNvPr id="314" name="直線コネクタ 313"/>
        <xdr:cNvCxnSpPr/>
      </xdr:nvCxnSpPr>
      <xdr:spPr>
        <a:xfrm>
          <a:off x="14401800" y="10829120"/>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145410</xdr:rowOff>
    </xdr:from>
    <xdr:to>
      <xdr:col>73</xdr:col>
      <xdr:colOff>44450</xdr:colOff>
      <xdr:row>62</xdr:row>
      <xdr:rowOff>75560</xdr:rowOff>
    </xdr:to>
    <xdr:sp macro="" textlink="">
      <xdr:nvSpPr>
        <xdr:cNvPr id="315" name="フローチャート: 判断 314"/>
        <xdr:cNvSpPr/>
      </xdr:nvSpPr>
      <xdr:spPr>
        <a:xfrm>
          <a:off x="15240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85737</xdr:rowOff>
    </xdr:from>
    <xdr:ext cx="762000" cy="259045"/>
    <xdr:sp macro="" textlink="">
      <xdr:nvSpPr>
        <xdr:cNvPr id="316" name="テキスト ボックス 315"/>
        <xdr:cNvSpPr txBox="1"/>
      </xdr:nvSpPr>
      <xdr:spPr>
        <a:xfrm>
          <a:off x="14909800" y="103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27770</xdr:rowOff>
    </xdr:from>
    <xdr:to>
      <xdr:col>68</xdr:col>
      <xdr:colOff>152400</xdr:colOff>
      <xdr:row>63</xdr:row>
      <xdr:rowOff>33465</xdr:rowOff>
    </xdr:to>
    <xdr:cxnSp macro="">
      <xdr:nvCxnSpPr>
        <xdr:cNvPr id="317" name="直線コネクタ 316"/>
        <xdr:cNvCxnSpPr/>
      </xdr:nvCxnSpPr>
      <xdr:spPr>
        <a:xfrm flipV="1">
          <a:off x="13512800" y="10829120"/>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106157</xdr:rowOff>
    </xdr:from>
    <xdr:to>
      <xdr:col>68</xdr:col>
      <xdr:colOff>203200</xdr:colOff>
      <xdr:row>61</xdr:row>
      <xdr:rowOff>36307</xdr:rowOff>
    </xdr:to>
    <xdr:sp macro="" textlink="">
      <xdr:nvSpPr>
        <xdr:cNvPr id="318" name="フローチャート: 判断 317"/>
        <xdr:cNvSpPr/>
      </xdr:nvSpPr>
      <xdr:spPr>
        <a:xfrm>
          <a:off x="14351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46484</xdr:rowOff>
    </xdr:from>
    <xdr:ext cx="762000" cy="259045"/>
    <xdr:sp macro="" textlink="">
      <xdr:nvSpPr>
        <xdr:cNvPr id="319" name="テキスト ボックス 318"/>
        <xdr:cNvSpPr txBox="1"/>
      </xdr:nvSpPr>
      <xdr:spPr>
        <a:xfrm>
          <a:off x="14020800" y="101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61402</xdr:rowOff>
    </xdr:from>
    <xdr:to>
      <xdr:col>64</xdr:col>
      <xdr:colOff>152400</xdr:colOff>
      <xdr:row>59</xdr:row>
      <xdr:rowOff>163002</xdr:rowOff>
    </xdr:to>
    <xdr:sp macro="" textlink="">
      <xdr:nvSpPr>
        <xdr:cNvPr id="320" name="フローチャート: 判断 319"/>
        <xdr:cNvSpPr/>
      </xdr:nvSpPr>
      <xdr:spPr>
        <a:xfrm>
          <a:off x="13462000" y="101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1729</xdr:rowOff>
    </xdr:from>
    <xdr:ext cx="762000" cy="259045"/>
    <xdr:sp macro="" textlink="">
      <xdr:nvSpPr>
        <xdr:cNvPr id="321" name="テキスト ボックス 320"/>
        <xdr:cNvSpPr txBox="1"/>
      </xdr:nvSpPr>
      <xdr:spPr>
        <a:xfrm>
          <a:off x="13131800" y="994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77688</xdr:rowOff>
    </xdr:from>
    <xdr:to>
      <xdr:col>81</xdr:col>
      <xdr:colOff>95250</xdr:colOff>
      <xdr:row>64</xdr:row>
      <xdr:rowOff>7838</xdr:rowOff>
    </xdr:to>
    <xdr:sp macro="" textlink="">
      <xdr:nvSpPr>
        <xdr:cNvPr id="327" name="楕円 326"/>
        <xdr:cNvSpPr/>
      </xdr:nvSpPr>
      <xdr:spPr>
        <a:xfrm>
          <a:off x="16967200" y="108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49765</xdr:rowOff>
    </xdr:from>
    <xdr:ext cx="762000" cy="259045"/>
    <xdr:sp macro="" textlink="">
      <xdr:nvSpPr>
        <xdr:cNvPr id="328" name="定員管理の状況該当値テキスト"/>
        <xdr:cNvSpPr txBox="1"/>
      </xdr:nvSpPr>
      <xdr:spPr>
        <a:xfrm>
          <a:off x="17106900" y="108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5395</xdr:rowOff>
    </xdr:from>
    <xdr:to>
      <xdr:col>77</xdr:col>
      <xdr:colOff>95250</xdr:colOff>
      <xdr:row>63</xdr:row>
      <xdr:rowOff>106995</xdr:rowOff>
    </xdr:to>
    <xdr:sp macro="" textlink="">
      <xdr:nvSpPr>
        <xdr:cNvPr id="329" name="楕円 328"/>
        <xdr:cNvSpPr/>
      </xdr:nvSpPr>
      <xdr:spPr>
        <a:xfrm>
          <a:off x="16129000" y="108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91772</xdr:rowOff>
    </xdr:from>
    <xdr:ext cx="736600" cy="259045"/>
    <xdr:sp macro="" textlink="">
      <xdr:nvSpPr>
        <xdr:cNvPr id="330" name="テキスト ボックス 329"/>
        <xdr:cNvSpPr txBox="1"/>
      </xdr:nvSpPr>
      <xdr:spPr>
        <a:xfrm>
          <a:off x="15798800" y="1089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2982</xdr:rowOff>
    </xdr:from>
    <xdr:to>
      <xdr:col>73</xdr:col>
      <xdr:colOff>44450</xdr:colOff>
      <xdr:row>63</xdr:row>
      <xdr:rowOff>104582</xdr:rowOff>
    </xdr:to>
    <xdr:sp macro="" textlink="">
      <xdr:nvSpPr>
        <xdr:cNvPr id="331" name="楕円 330"/>
        <xdr:cNvSpPr/>
      </xdr:nvSpPr>
      <xdr:spPr>
        <a:xfrm>
          <a:off x="15240000" y="108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89359</xdr:rowOff>
    </xdr:from>
    <xdr:ext cx="762000" cy="259045"/>
    <xdr:sp macro="" textlink="">
      <xdr:nvSpPr>
        <xdr:cNvPr id="332" name="テキスト ボックス 331"/>
        <xdr:cNvSpPr txBox="1"/>
      </xdr:nvSpPr>
      <xdr:spPr>
        <a:xfrm>
          <a:off x="14909800" y="1089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148420</xdr:rowOff>
    </xdr:from>
    <xdr:to>
      <xdr:col>68</xdr:col>
      <xdr:colOff>203200</xdr:colOff>
      <xdr:row>63</xdr:row>
      <xdr:rowOff>78570</xdr:rowOff>
    </xdr:to>
    <xdr:sp macro="" textlink="">
      <xdr:nvSpPr>
        <xdr:cNvPr id="333" name="楕円 332"/>
        <xdr:cNvSpPr/>
      </xdr:nvSpPr>
      <xdr:spPr>
        <a:xfrm>
          <a:off x="14351000" y="107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63347</xdr:rowOff>
    </xdr:from>
    <xdr:ext cx="762000" cy="259045"/>
    <xdr:sp macro="" textlink="">
      <xdr:nvSpPr>
        <xdr:cNvPr id="334" name="テキスト ボックス 333"/>
        <xdr:cNvSpPr txBox="1"/>
      </xdr:nvSpPr>
      <xdr:spPr>
        <a:xfrm>
          <a:off x="14020800" y="108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154115</xdr:rowOff>
    </xdr:from>
    <xdr:to>
      <xdr:col>64</xdr:col>
      <xdr:colOff>152400</xdr:colOff>
      <xdr:row>63</xdr:row>
      <xdr:rowOff>84265</xdr:rowOff>
    </xdr:to>
    <xdr:sp macro="" textlink="">
      <xdr:nvSpPr>
        <xdr:cNvPr id="335" name="楕円 334"/>
        <xdr:cNvSpPr/>
      </xdr:nvSpPr>
      <xdr:spPr>
        <a:xfrm>
          <a:off x="13462000" y="107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69042</xdr:rowOff>
    </xdr:from>
    <xdr:ext cx="762000" cy="259045"/>
    <xdr:sp macro="" textlink="">
      <xdr:nvSpPr>
        <xdr:cNvPr id="336" name="テキスト ボックス 335"/>
        <xdr:cNvSpPr txBox="1"/>
      </xdr:nvSpPr>
      <xdr:spPr>
        <a:xfrm>
          <a:off x="13131800" y="1087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は類似団体平均を上回っているが、これは、国の経済対策に呼応して建設地方債・財源対策債を多額に発行してきたこと、本県の教育環境や社会インフラの充実のための公共施設の整備に積極的に取り組んできたこと等のほか、類似団体と比較して公営企業債の元利償還金に対する繰入金の割合が高いことが要因と考えられる。元利償還金の額のうち、比率低下の具体的な要因としては、公共事業等債や地方道路等整備事業債に係る県債償還額が減少したためである。</a:t>
          </a:r>
        </a:p>
        <a:p>
          <a:r>
            <a:rPr kumimoji="1" lang="ja-JP" altLang="en-US" sz="1000">
              <a:latin typeface="ＭＳ Ｐゴシック" panose="020B0600070205080204" pitchFamily="50" charset="-128"/>
              <a:ea typeface="ＭＳ Ｐゴシック" panose="020B0600070205080204" pitchFamily="50" charset="-128"/>
            </a:rPr>
            <a:t>　公債費は、平成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年度をピークに低下しているものの引き続き高い水準で推移する見込であり、今後も、低利資金の活用や資金調達方法の多様化を図り、公債費負担の軽減に努めていく。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43</xdr:row>
      <xdr:rowOff>41628</xdr:rowOff>
    </xdr:to>
    <xdr:cxnSp macro="">
      <xdr:nvCxnSpPr>
        <xdr:cNvPr id="364" name="直線コネクタ 363"/>
        <xdr:cNvCxnSpPr/>
      </xdr:nvCxnSpPr>
      <xdr:spPr>
        <a:xfrm flipV="1">
          <a:off x="17018000" y="6140450"/>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13705</xdr:rowOff>
    </xdr:from>
    <xdr:ext cx="762000" cy="259045"/>
    <xdr:sp macro="" textlink="">
      <xdr:nvSpPr>
        <xdr:cNvPr id="365" name="公債費負担の状況最小値テキスト"/>
        <xdr:cNvSpPr txBox="1"/>
      </xdr:nvSpPr>
      <xdr:spPr>
        <a:xfrm>
          <a:off x="17106900" y="73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41628</xdr:rowOff>
    </xdr:from>
    <xdr:to>
      <xdr:col>81</xdr:col>
      <xdr:colOff>133350</xdr:colOff>
      <xdr:row>43</xdr:row>
      <xdr:rowOff>41628</xdr:rowOff>
    </xdr:to>
    <xdr:cxnSp macro="">
      <xdr:nvCxnSpPr>
        <xdr:cNvPr id="366" name="直線コネクタ 365"/>
        <xdr:cNvCxnSpPr/>
      </xdr:nvCxnSpPr>
      <xdr:spPr>
        <a:xfrm>
          <a:off x="16929100" y="741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6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68" name="直線コネクタ 36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44</xdr:row>
      <xdr:rowOff>44450</xdr:rowOff>
    </xdr:to>
    <xdr:cxnSp macro="">
      <xdr:nvCxnSpPr>
        <xdr:cNvPr id="369" name="直線コネクタ 368"/>
        <xdr:cNvCxnSpPr/>
      </xdr:nvCxnSpPr>
      <xdr:spPr>
        <a:xfrm flipV="1">
          <a:off x="16179800" y="7413978"/>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60272</xdr:rowOff>
    </xdr:from>
    <xdr:ext cx="762000" cy="259045"/>
    <xdr:sp macro="" textlink="">
      <xdr:nvSpPr>
        <xdr:cNvPr id="370" name="公債費負担の状況平均値テキスト"/>
        <xdr:cNvSpPr txBox="1"/>
      </xdr:nvSpPr>
      <xdr:spPr>
        <a:xfrm>
          <a:off x="17106900" y="640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371" name="フローチャート: 判断 370"/>
        <xdr:cNvSpPr/>
      </xdr:nvSpPr>
      <xdr:spPr>
        <a:xfrm>
          <a:off x="16967200" y="655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45</xdr:row>
      <xdr:rowOff>7055</xdr:rowOff>
    </xdr:to>
    <xdr:cxnSp macro="">
      <xdr:nvCxnSpPr>
        <xdr:cNvPr id="372" name="直線コネクタ 371"/>
        <xdr:cNvCxnSpPr/>
      </xdr:nvCxnSpPr>
      <xdr:spPr>
        <a:xfrm flipV="1">
          <a:off x="15290800" y="75882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164395</xdr:rowOff>
    </xdr:from>
    <xdr:to>
      <xdr:col>77</xdr:col>
      <xdr:colOff>95250</xdr:colOff>
      <xdr:row>39</xdr:row>
      <xdr:rowOff>94545</xdr:rowOff>
    </xdr:to>
    <xdr:sp macro="" textlink="">
      <xdr:nvSpPr>
        <xdr:cNvPr id="373" name="フローチャート: 判断 372"/>
        <xdr:cNvSpPr/>
      </xdr:nvSpPr>
      <xdr:spPr>
        <a:xfrm>
          <a:off x="16129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374" name="テキスト ボックス 373"/>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7055</xdr:rowOff>
    </xdr:to>
    <xdr:cxnSp macro="">
      <xdr:nvCxnSpPr>
        <xdr:cNvPr id="375" name="直線コネクタ 374"/>
        <xdr:cNvCxnSpPr/>
      </xdr:nvCxnSpPr>
      <xdr:spPr>
        <a:xfrm>
          <a:off x="14401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6" name="フローチャート: 判断 375"/>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7" name="テキスト ボックス 376"/>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44</xdr:row>
      <xdr:rowOff>165100</xdr:rowOff>
    </xdr:to>
    <xdr:cxnSp macro="">
      <xdr:nvCxnSpPr>
        <xdr:cNvPr id="378" name="直線コネクタ 377"/>
        <xdr:cNvCxnSpPr/>
      </xdr:nvCxnSpPr>
      <xdr:spPr>
        <a:xfrm>
          <a:off x="13512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79" name="フローチャート: 判断 378"/>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80" name="テキスト ボックス 379"/>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1" name="フローチャート: 判断 38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82" name="テキスト ボックス 381"/>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162278</xdr:rowOff>
    </xdr:from>
    <xdr:to>
      <xdr:col>81</xdr:col>
      <xdr:colOff>95250</xdr:colOff>
      <xdr:row>43</xdr:row>
      <xdr:rowOff>92428</xdr:rowOff>
    </xdr:to>
    <xdr:sp macro="" textlink="">
      <xdr:nvSpPr>
        <xdr:cNvPr id="388" name="楕円 387"/>
        <xdr:cNvSpPr/>
      </xdr:nvSpPr>
      <xdr:spPr>
        <a:xfrm>
          <a:off x="16967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58155</xdr:rowOff>
    </xdr:from>
    <xdr:ext cx="762000" cy="259045"/>
    <xdr:sp macro="" textlink="">
      <xdr:nvSpPr>
        <xdr:cNvPr id="389" name="公債費負担の状況該当値テキスト"/>
        <xdr:cNvSpPr txBox="1"/>
      </xdr:nvSpPr>
      <xdr:spPr>
        <a:xfrm>
          <a:off x="17106900" y="725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390" name="楕円 389"/>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391" name="テキスト ボックス 390"/>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127705</xdr:rowOff>
    </xdr:from>
    <xdr:to>
      <xdr:col>73</xdr:col>
      <xdr:colOff>44450</xdr:colOff>
      <xdr:row>45</xdr:row>
      <xdr:rowOff>57855</xdr:rowOff>
    </xdr:to>
    <xdr:sp macro="" textlink="">
      <xdr:nvSpPr>
        <xdr:cNvPr id="392" name="楕円 391"/>
        <xdr:cNvSpPr/>
      </xdr:nvSpPr>
      <xdr:spPr>
        <a:xfrm>
          <a:off x="15240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42632</xdr:rowOff>
    </xdr:from>
    <xdr:ext cx="762000" cy="259045"/>
    <xdr:sp macro="" textlink="">
      <xdr:nvSpPr>
        <xdr:cNvPr id="393" name="テキスト ボックス 392"/>
        <xdr:cNvSpPr txBox="1"/>
      </xdr:nvSpPr>
      <xdr:spPr>
        <a:xfrm>
          <a:off x="14909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394" name="楕円 393"/>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395" name="テキスト ボックス 394"/>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151695</xdr:rowOff>
    </xdr:from>
    <xdr:to>
      <xdr:col>64</xdr:col>
      <xdr:colOff>152400</xdr:colOff>
      <xdr:row>44</xdr:row>
      <xdr:rowOff>81845</xdr:rowOff>
    </xdr:to>
    <xdr:sp macro="" textlink="">
      <xdr:nvSpPr>
        <xdr:cNvPr id="396" name="楕円 395"/>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66622</xdr:rowOff>
    </xdr:from>
    <xdr:ext cx="762000" cy="259045"/>
    <xdr:sp macro="" textlink="">
      <xdr:nvSpPr>
        <xdr:cNvPr id="397" name="テキスト ボックス 396"/>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過去の景気対策等のために発行した地方債の残高が標準財政規模に比して多額となっている。地方債の現在高は、将来負担額の約８割を占め、</a:t>
          </a:r>
          <a:r>
            <a:rPr kumimoji="1" lang="en-US" altLang="ja-JP" sz="900">
              <a:latin typeface="ＭＳ Ｐゴシック" panose="020B0600070205080204" pitchFamily="50" charset="-128"/>
              <a:ea typeface="ＭＳ Ｐゴシック" panose="020B0600070205080204" pitchFamily="50" charset="-128"/>
            </a:rPr>
            <a:t>1,375,859</a:t>
          </a:r>
          <a:r>
            <a:rPr kumimoji="1" lang="ja-JP" altLang="en-US" sz="900">
              <a:latin typeface="ＭＳ Ｐゴシック" panose="020B0600070205080204" pitchFamily="50" charset="-128"/>
              <a:ea typeface="ＭＳ Ｐゴシック" panose="020B0600070205080204" pitchFamily="50" charset="-128"/>
            </a:rPr>
            <a:t>百万円となっているが、平成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年度に策定した公債費負担適正化計画に基づき、県債発行を維持・抑制してきたことから、平成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年度と比べて</a:t>
          </a:r>
          <a:r>
            <a:rPr kumimoji="1" lang="en-US" altLang="ja-JP" sz="900">
              <a:latin typeface="ＭＳ Ｐゴシック" panose="020B0600070205080204" pitchFamily="50" charset="-128"/>
              <a:ea typeface="ＭＳ Ｐゴシック" panose="020B0600070205080204" pitchFamily="50" charset="-128"/>
            </a:rPr>
            <a:t>146,122</a:t>
          </a:r>
          <a:r>
            <a:rPr kumimoji="1" lang="ja-JP" altLang="en-US" sz="900">
              <a:latin typeface="ＭＳ Ｐゴシック" panose="020B0600070205080204" pitchFamily="50" charset="-128"/>
              <a:ea typeface="ＭＳ Ｐゴシック" panose="020B0600070205080204" pitchFamily="50" charset="-128"/>
            </a:rPr>
            <a:t>百万円減少しており、将来負担額は減少している。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公営企業債等繰入見込額も類似団体と比較して高いが、これは、広大な県土面積を有する本県において、山間へき地など医療資源や公共交通機関に恵まれない地域を抱えるなど条件的に不利な事情に対応するため全国で最も多い県立病院等（</a:t>
          </a:r>
          <a:r>
            <a:rPr kumimoji="1" lang="en-US" altLang="ja-JP" sz="900">
              <a:latin typeface="ＭＳ Ｐゴシック" panose="020B0600070205080204" pitchFamily="50" charset="-128"/>
              <a:ea typeface="ＭＳ Ｐゴシック" panose="020B0600070205080204" pitchFamily="50" charset="-128"/>
            </a:rPr>
            <a:t>20 </a:t>
          </a:r>
          <a:r>
            <a:rPr kumimoji="1" lang="ja-JP" altLang="en-US" sz="900">
              <a:latin typeface="ＭＳ Ｐゴシック" panose="020B0600070205080204" pitchFamily="50" charset="-128"/>
              <a:ea typeface="ＭＳ Ｐゴシック" panose="020B0600070205080204" pitchFamily="50" charset="-128"/>
            </a:rPr>
            <a:t>病院、６地域診療センター、２診療所）の運営を行っており、この病院の整備等の財源とした公営企業債に係る繰出金が多額に上っているためである。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2" name="直線コネクタ 421"/>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3"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4" name="直線コネクタ 423"/>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5"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6" name="直線コネクタ 425"/>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104089</xdr:rowOff>
    </xdr:from>
    <xdr:to>
      <xdr:col>81</xdr:col>
      <xdr:colOff>44450</xdr:colOff>
      <xdr:row>20</xdr:row>
      <xdr:rowOff>129184</xdr:rowOff>
    </xdr:to>
    <xdr:cxnSp macro="">
      <xdr:nvCxnSpPr>
        <xdr:cNvPr id="427" name="直線コネクタ 426"/>
        <xdr:cNvCxnSpPr/>
      </xdr:nvCxnSpPr>
      <xdr:spPr>
        <a:xfrm flipV="1">
          <a:off x="16179800" y="3533089"/>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106019</xdr:rowOff>
    </xdr:from>
    <xdr:to>
      <xdr:col>77</xdr:col>
      <xdr:colOff>44450</xdr:colOff>
      <xdr:row>20</xdr:row>
      <xdr:rowOff>129184</xdr:rowOff>
    </xdr:to>
    <xdr:cxnSp macro="">
      <xdr:nvCxnSpPr>
        <xdr:cNvPr id="430" name="直線コネクタ 429"/>
        <xdr:cNvCxnSpPr/>
      </xdr:nvCxnSpPr>
      <xdr:spPr>
        <a:xfrm>
          <a:off x="15290800" y="353501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1" name="フローチャート: 判断 430"/>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97147</xdr:rowOff>
    </xdr:from>
    <xdr:ext cx="736600" cy="259045"/>
    <xdr:sp macro="" textlink="">
      <xdr:nvSpPr>
        <xdr:cNvPr id="432" name="テキスト ボックス 431"/>
        <xdr:cNvSpPr txBox="1"/>
      </xdr:nvSpPr>
      <xdr:spPr>
        <a:xfrm>
          <a:off x="15798800" y="301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106019</xdr:rowOff>
    </xdr:from>
    <xdr:to>
      <xdr:col>72</xdr:col>
      <xdr:colOff>203200</xdr:colOff>
      <xdr:row>20</xdr:row>
      <xdr:rowOff>162484</xdr:rowOff>
    </xdr:to>
    <xdr:cxnSp macro="">
      <xdr:nvCxnSpPr>
        <xdr:cNvPr id="433" name="直線コネクタ 432"/>
        <xdr:cNvCxnSpPr/>
      </xdr:nvCxnSpPr>
      <xdr:spPr>
        <a:xfrm flipV="1">
          <a:off x="14401800" y="3535019"/>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4" name="フローチャート: 判断 433"/>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70604</xdr:rowOff>
    </xdr:from>
    <xdr:ext cx="762000" cy="259045"/>
    <xdr:sp macro="" textlink="">
      <xdr:nvSpPr>
        <xdr:cNvPr id="435" name="テキスト ボックス 434"/>
        <xdr:cNvSpPr txBox="1"/>
      </xdr:nvSpPr>
      <xdr:spPr>
        <a:xfrm>
          <a:off x="14909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162484</xdr:rowOff>
    </xdr:from>
    <xdr:to>
      <xdr:col>68</xdr:col>
      <xdr:colOff>152400</xdr:colOff>
      <xdr:row>21</xdr:row>
      <xdr:rowOff>38811</xdr:rowOff>
    </xdr:to>
    <xdr:cxnSp macro="">
      <xdr:nvCxnSpPr>
        <xdr:cNvPr id="436" name="直線コネクタ 435"/>
        <xdr:cNvCxnSpPr/>
      </xdr:nvCxnSpPr>
      <xdr:spPr>
        <a:xfrm flipV="1">
          <a:off x="13512800" y="3591484"/>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7" name="フローチャート: 判断 436"/>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125493</xdr:rowOff>
    </xdr:from>
    <xdr:ext cx="762000" cy="259045"/>
    <xdr:sp macro="" textlink="">
      <xdr:nvSpPr>
        <xdr:cNvPr id="438" name="テキスト ボックス 437"/>
        <xdr:cNvSpPr txBox="1"/>
      </xdr:nvSpPr>
      <xdr:spPr>
        <a:xfrm>
          <a:off x="14020800" y="32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100101</xdr:rowOff>
    </xdr:from>
    <xdr:to>
      <xdr:col>64</xdr:col>
      <xdr:colOff>152400</xdr:colOff>
      <xdr:row>21</xdr:row>
      <xdr:rowOff>30251</xdr:rowOff>
    </xdr:to>
    <xdr:sp macro="" textlink="">
      <xdr:nvSpPr>
        <xdr:cNvPr id="439" name="フローチャート: 判断 438"/>
        <xdr:cNvSpPr/>
      </xdr:nvSpPr>
      <xdr:spPr>
        <a:xfrm>
          <a:off x="13462000" y="35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40428</xdr:rowOff>
    </xdr:from>
    <xdr:ext cx="762000" cy="259045"/>
    <xdr:sp macro="" textlink="">
      <xdr:nvSpPr>
        <xdr:cNvPr id="440" name="テキスト ボックス 439"/>
        <xdr:cNvSpPr txBox="1"/>
      </xdr:nvSpPr>
      <xdr:spPr>
        <a:xfrm>
          <a:off x="13131800" y="329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53289</xdr:rowOff>
    </xdr:from>
    <xdr:to>
      <xdr:col>81</xdr:col>
      <xdr:colOff>95250</xdr:colOff>
      <xdr:row>20</xdr:row>
      <xdr:rowOff>154889</xdr:rowOff>
    </xdr:to>
    <xdr:sp macro="" textlink="">
      <xdr:nvSpPr>
        <xdr:cNvPr id="446" name="楕円 445"/>
        <xdr:cNvSpPr/>
      </xdr:nvSpPr>
      <xdr:spPr>
        <a:xfrm>
          <a:off x="16967200" y="3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25366</xdr:rowOff>
    </xdr:from>
    <xdr:ext cx="762000" cy="259045"/>
    <xdr:sp macro="" textlink="">
      <xdr:nvSpPr>
        <xdr:cNvPr id="447" name="将来負担の状況該当値テキスト"/>
        <xdr:cNvSpPr txBox="1"/>
      </xdr:nvSpPr>
      <xdr:spPr>
        <a:xfrm>
          <a:off x="17106900" y="345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78384</xdr:rowOff>
    </xdr:from>
    <xdr:to>
      <xdr:col>77</xdr:col>
      <xdr:colOff>95250</xdr:colOff>
      <xdr:row>21</xdr:row>
      <xdr:rowOff>8534</xdr:rowOff>
    </xdr:to>
    <xdr:sp macro="" textlink="">
      <xdr:nvSpPr>
        <xdr:cNvPr id="448" name="楕円 447"/>
        <xdr:cNvSpPr/>
      </xdr:nvSpPr>
      <xdr:spPr>
        <a:xfrm>
          <a:off x="16129000" y="35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164761</xdr:rowOff>
    </xdr:from>
    <xdr:ext cx="736600" cy="259045"/>
    <xdr:sp macro="" textlink="">
      <xdr:nvSpPr>
        <xdr:cNvPr id="449" name="テキスト ボックス 448"/>
        <xdr:cNvSpPr txBox="1"/>
      </xdr:nvSpPr>
      <xdr:spPr>
        <a:xfrm>
          <a:off x="15798800" y="359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55219</xdr:rowOff>
    </xdr:from>
    <xdr:to>
      <xdr:col>73</xdr:col>
      <xdr:colOff>44450</xdr:colOff>
      <xdr:row>20</xdr:row>
      <xdr:rowOff>156819</xdr:rowOff>
    </xdr:to>
    <xdr:sp macro="" textlink="">
      <xdr:nvSpPr>
        <xdr:cNvPr id="450" name="楕円 449"/>
        <xdr:cNvSpPr/>
      </xdr:nvSpPr>
      <xdr:spPr>
        <a:xfrm>
          <a:off x="15240000" y="3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141596</xdr:rowOff>
    </xdr:from>
    <xdr:ext cx="762000" cy="259045"/>
    <xdr:sp macro="" textlink="">
      <xdr:nvSpPr>
        <xdr:cNvPr id="451" name="テキスト ボックス 450"/>
        <xdr:cNvSpPr txBox="1"/>
      </xdr:nvSpPr>
      <xdr:spPr>
        <a:xfrm>
          <a:off x="14909800" y="35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111684</xdr:rowOff>
    </xdr:from>
    <xdr:to>
      <xdr:col>68</xdr:col>
      <xdr:colOff>203200</xdr:colOff>
      <xdr:row>21</xdr:row>
      <xdr:rowOff>41834</xdr:rowOff>
    </xdr:to>
    <xdr:sp macro="" textlink="">
      <xdr:nvSpPr>
        <xdr:cNvPr id="452" name="楕円 451"/>
        <xdr:cNvSpPr/>
      </xdr:nvSpPr>
      <xdr:spPr>
        <a:xfrm>
          <a:off x="14351000" y="3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26611</xdr:rowOff>
    </xdr:from>
    <xdr:ext cx="762000" cy="259045"/>
    <xdr:sp macro="" textlink="">
      <xdr:nvSpPr>
        <xdr:cNvPr id="453" name="テキスト ボックス 452"/>
        <xdr:cNvSpPr txBox="1"/>
      </xdr:nvSpPr>
      <xdr:spPr>
        <a:xfrm>
          <a:off x="14020800" y="362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159461</xdr:rowOff>
    </xdr:from>
    <xdr:to>
      <xdr:col>64</xdr:col>
      <xdr:colOff>152400</xdr:colOff>
      <xdr:row>21</xdr:row>
      <xdr:rowOff>89611</xdr:rowOff>
    </xdr:to>
    <xdr:sp macro="" textlink="">
      <xdr:nvSpPr>
        <xdr:cNvPr id="454" name="楕円 453"/>
        <xdr:cNvSpPr/>
      </xdr:nvSpPr>
      <xdr:spPr>
        <a:xfrm>
          <a:off x="13462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74388</xdr:rowOff>
    </xdr:from>
    <xdr:ext cx="762000" cy="259045"/>
    <xdr:sp macro="" textlink="">
      <xdr:nvSpPr>
        <xdr:cNvPr id="455" name="テキスト ボックス 454"/>
        <xdr:cNvSpPr txBox="1"/>
      </xdr:nvSpPr>
      <xdr:spPr>
        <a:xfrm>
          <a:off x="13131800" y="36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近年は、人事委員会勧告に基づく給与の増額改定（</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％、ボーナス</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：月例給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％、ボーナス</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月）により上昇傾向にあるものの、平成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1,060</a:t>
          </a:r>
          <a:r>
            <a:rPr kumimoji="1" lang="ja-JP" altLang="en-US" sz="1300">
              <a:latin typeface="ＭＳ Ｐゴシック" panose="020B0600070205080204" pitchFamily="50" charset="-128"/>
              <a:ea typeface="ＭＳ Ｐゴシック" panose="020B0600070205080204" pitchFamily="50" charset="-128"/>
            </a:rPr>
            <a:t>人の職員数を削減したことに加え、平成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年度から特別調整額（管理職手当）の特例減額等により、人件費の抑制に努めてきているため、都道府県平均や類似団体平均を下回っている。引き続き、適切な人件費の維持に努める。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31750</xdr:rowOff>
    </xdr:to>
    <xdr:cxnSp macro="">
      <xdr:nvCxnSpPr>
        <xdr:cNvPr id="65" name="直線コネクタ 64"/>
        <xdr:cNvCxnSpPr/>
      </xdr:nvCxnSpPr>
      <xdr:spPr>
        <a:xfrm>
          <a:off x="3987800" y="588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165100</xdr:rowOff>
    </xdr:from>
    <xdr:to>
      <xdr:col>19</xdr:col>
      <xdr:colOff>187325</xdr:colOff>
      <xdr:row>34</xdr:row>
      <xdr:rowOff>50800</xdr:rowOff>
    </xdr:to>
    <xdr:cxnSp macro="">
      <xdr:nvCxnSpPr>
        <xdr:cNvPr id="68" name="直線コネクタ 67"/>
        <xdr:cNvCxnSpPr/>
      </xdr:nvCxnSpPr>
      <xdr:spPr>
        <a:xfrm>
          <a:off x="3098800" y="582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33</xdr:row>
      <xdr:rowOff>165100</xdr:rowOff>
    </xdr:to>
    <xdr:cxnSp macro="">
      <xdr:nvCxnSpPr>
        <xdr:cNvPr id="71" name="直線コネクタ 70"/>
        <xdr:cNvCxnSpPr/>
      </xdr:nvCxnSpPr>
      <xdr:spPr>
        <a:xfrm>
          <a:off x="2209800" y="580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3" name="テキスト ボックス 72"/>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88900</xdr:rowOff>
    </xdr:from>
    <xdr:to>
      <xdr:col>11</xdr:col>
      <xdr:colOff>9525</xdr:colOff>
      <xdr:row>33</xdr:row>
      <xdr:rowOff>146050</xdr:rowOff>
    </xdr:to>
    <xdr:cxnSp macro="">
      <xdr:nvCxnSpPr>
        <xdr:cNvPr id="74" name="直線コネクタ 73"/>
        <xdr:cNvCxnSpPr/>
      </xdr:nvCxnSpPr>
      <xdr:spPr>
        <a:xfrm>
          <a:off x="1320800" y="574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76" name="テキスト ボックス 75"/>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7" name="フローチャート: 判断 76"/>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78" name="テキスト ボックス 77"/>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4" name="楕円 83"/>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5"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6" name="楕円 85"/>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7" name="テキスト ボックス 86"/>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114300</xdr:rowOff>
    </xdr:from>
    <xdr:to>
      <xdr:col>15</xdr:col>
      <xdr:colOff>149225</xdr:colOff>
      <xdr:row>34</xdr:row>
      <xdr:rowOff>44450</xdr:rowOff>
    </xdr:to>
    <xdr:sp macro="" textlink="">
      <xdr:nvSpPr>
        <xdr:cNvPr id="88" name="楕円 87"/>
        <xdr:cNvSpPr/>
      </xdr:nvSpPr>
      <xdr:spPr>
        <a:xfrm>
          <a:off x="3048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54627</xdr:rowOff>
    </xdr:from>
    <xdr:ext cx="762000" cy="259045"/>
    <xdr:sp macro="" textlink="">
      <xdr:nvSpPr>
        <xdr:cNvPr id="89" name="テキスト ボックス 88"/>
        <xdr:cNvSpPr txBox="1"/>
      </xdr:nvSpPr>
      <xdr:spPr>
        <a:xfrm>
          <a:off x="2717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0" name="楕円 89"/>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1" name="テキスト ボックス 90"/>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38100</xdr:rowOff>
    </xdr:from>
    <xdr:to>
      <xdr:col>6</xdr:col>
      <xdr:colOff>171450</xdr:colOff>
      <xdr:row>33</xdr:row>
      <xdr:rowOff>139700</xdr:rowOff>
    </xdr:to>
    <xdr:sp macro="" textlink="">
      <xdr:nvSpPr>
        <xdr:cNvPr id="92" name="楕円 91"/>
        <xdr:cNvSpPr/>
      </xdr:nvSpPr>
      <xdr:spPr>
        <a:xfrm>
          <a:off x="1270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149877</xdr:rowOff>
    </xdr:from>
    <xdr:ext cx="762000" cy="259045"/>
    <xdr:sp macro="" textlink="">
      <xdr:nvSpPr>
        <xdr:cNvPr id="93" name="テキスト ボックス 92"/>
        <xdr:cNvSpPr txBox="1"/>
      </xdr:nvSpPr>
      <xdr:spPr>
        <a:xfrm>
          <a:off x="939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物件費に係る経常経費充当一般財源等については、歳出削減努力として、需用費等の縮減に努めており、類似団体平均、都道府県平均とほぼ同率を維持している。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年度に、部局予算枠や一律削減方式を原則廃止し、全ての事務事業を一件ごとに精査する一件査定方式を導入するなど、今後も「いわて県民計画</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2028)</a:t>
          </a:r>
          <a:r>
            <a:rPr kumimoji="1" lang="ja-JP" altLang="en-US" sz="1200">
              <a:latin typeface="ＭＳ Ｐゴシック" panose="020B0600070205080204" pitchFamily="50" charset="-128"/>
              <a:ea typeface="ＭＳ Ｐゴシック" panose="020B0600070205080204" pitchFamily="50" charset="-128"/>
            </a:rPr>
            <a:t>」の「第１期アクションプラン</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行政経営プラン</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」に基づき徹底した歳出の見直しを図っていく。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146050</xdr:rowOff>
    </xdr:from>
    <xdr:to>
      <xdr:col>82</xdr:col>
      <xdr:colOff>107950</xdr:colOff>
      <xdr:row>17</xdr:row>
      <xdr:rowOff>69850</xdr:rowOff>
    </xdr:to>
    <xdr:cxnSp macro="">
      <xdr:nvCxnSpPr>
        <xdr:cNvPr id="128" name="直線コネクタ 127"/>
        <xdr:cNvCxnSpPr/>
      </xdr:nvCxnSpPr>
      <xdr:spPr>
        <a:xfrm>
          <a:off x="15671800" y="2889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16</xdr:row>
      <xdr:rowOff>146050</xdr:rowOff>
    </xdr:to>
    <xdr:cxnSp macro="">
      <xdr:nvCxnSpPr>
        <xdr:cNvPr id="131" name="直線コネクタ 130"/>
        <xdr:cNvCxnSpPr/>
      </xdr:nvCxnSpPr>
      <xdr:spPr>
        <a:xfrm>
          <a:off x="14782800" y="288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3" name="テキスト ボックス 13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16</xdr:row>
      <xdr:rowOff>146050</xdr:rowOff>
    </xdr:to>
    <xdr:cxnSp macro="">
      <xdr:nvCxnSpPr>
        <xdr:cNvPr id="134" name="直線コネクタ 133"/>
        <xdr:cNvCxnSpPr/>
      </xdr:nvCxnSpPr>
      <xdr:spPr>
        <a:xfrm>
          <a:off x="13893800" y="288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146050</xdr:rowOff>
    </xdr:from>
    <xdr:to>
      <xdr:col>69</xdr:col>
      <xdr:colOff>92075</xdr:colOff>
      <xdr:row>16</xdr:row>
      <xdr:rowOff>146050</xdr:rowOff>
    </xdr:to>
    <xdr:cxnSp macro="">
      <xdr:nvCxnSpPr>
        <xdr:cNvPr id="137" name="直線コネクタ 136"/>
        <xdr:cNvCxnSpPr/>
      </xdr:nvCxnSpPr>
      <xdr:spPr>
        <a:xfrm>
          <a:off x="13004800" y="288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40" name="フローチャート: 判断 139"/>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41" name="テキスト ボックス 140"/>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7" name="楕円 146"/>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8"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49" name="楕円 148"/>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35577</xdr:rowOff>
    </xdr:from>
    <xdr:ext cx="736600" cy="259045"/>
    <xdr:sp macro="" textlink="">
      <xdr:nvSpPr>
        <xdr:cNvPr id="150" name="テキスト ボックス 149"/>
        <xdr:cNvSpPr txBox="1"/>
      </xdr:nvSpPr>
      <xdr:spPr>
        <a:xfrm>
          <a:off x="15290800" y="260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1" name="楕円 150"/>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2" name="テキスト ボックス 151"/>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3" name="楕円 152"/>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10177</xdr:rowOff>
    </xdr:from>
    <xdr:ext cx="762000" cy="259045"/>
    <xdr:sp macro="" textlink="">
      <xdr:nvSpPr>
        <xdr:cNvPr id="154" name="テキスト ボックス 153"/>
        <xdr:cNvSpPr txBox="1"/>
      </xdr:nvSpPr>
      <xdr:spPr>
        <a:xfrm>
          <a:off x="13512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55" name="楕円 154"/>
        <xdr:cNvSpPr/>
      </xdr:nvSpPr>
      <xdr:spPr>
        <a:xfrm>
          <a:off x="12954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56" name="テキスト ボックス 155"/>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扶助費は、児童保護措置費の増等により、対前年度比は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百万円の増となったが、近年は概ね横ばいで推移している。経常収支に占める比率は、市町村合併の影響等により、平成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年度に大きく低下して以降、ほぼ同水準となっており、類似団体平均を下回っている。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5" name="直線コネクタ 184"/>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6"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8" name="直線コネクタ 187"/>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1" name="直線コネクタ 190"/>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4" name="直線コネクタ 193"/>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6" name="テキスト ボックス 195"/>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7" name="フローチャート: 判断 196"/>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8" name="テキスト ボックス 197"/>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その他に係る経常収支比率は、本県特有の状況として、広大な県土面積を有し除雪箇所も多いため、除雪に係る経費が多額になっており、類似団体と比較して高い割合となっている。平成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年度決算においては、道路維持修繕や橋りょう維持修繕等に係る維持補修費が減少したこと等により、対前年度比で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ポイント下降したが、類似団体平均を上回っている。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165100</xdr:rowOff>
    </xdr:to>
    <xdr:cxnSp macro="">
      <xdr:nvCxnSpPr>
        <xdr:cNvPr id="243" name="直線コネクタ 242"/>
        <xdr:cNvCxnSpPr/>
      </xdr:nvCxnSpPr>
      <xdr:spPr>
        <a:xfrm flipV="1">
          <a:off x="15671800" y="9956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44"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165100</xdr:rowOff>
    </xdr:to>
    <xdr:cxnSp macro="">
      <xdr:nvCxnSpPr>
        <xdr:cNvPr id="246" name="直線コネクタ 245"/>
        <xdr:cNvCxnSpPr/>
      </xdr:nvCxnSpPr>
      <xdr:spPr>
        <a:xfrm>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8" name="テキスト ボックス 24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88900</xdr:rowOff>
    </xdr:to>
    <xdr:cxnSp macro="">
      <xdr:nvCxnSpPr>
        <xdr:cNvPr id="249" name="直線コネクタ 248"/>
        <xdr:cNvCxnSpPr/>
      </xdr:nvCxnSpPr>
      <xdr:spPr>
        <a:xfrm flipV="1">
          <a:off x="13893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127000</xdr:rowOff>
    </xdr:to>
    <xdr:cxnSp macro="">
      <xdr:nvCxnSpPr>
        <xdr:cNvPr id="252" name="直線コネクタ 251"/>
        <xdr:cNvCxnSpPr/>
      </xdr:nvCxnSpPr>
      <xdr:spPr>
        <a:xfrm flipV="1">
          <a:off x="13004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4" name="テキスト ボックス 253"/>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55" name="フローチャート: 判断 254"/>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56" name="テキスト ボックス 255"/>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2" name="楕円 261"/>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3"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4" name="楕円 26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5" name="テキスト ボックス 26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6" name="楕円 26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7" name="テキスト ボックス 266"/>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68" name="楕円 26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9" name="テキスト ボックス 26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0" name="楕円 269"/>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1" name="テキスト ボックス 27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補助費等に係る経常収支比率については、各単独補助金等の見直しを行った結果、私立学校運営費補助等が減少しているものの、平成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年度は、対前年度比で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ポイント増加し、経年の傾向として、介護給付費負担金を中心とする社会保障関係費の増加により、類似団体平均をわずかに上回っている。</a:t>
          </a:r>
        </a:p>
        <a:p>
          <a:r>
            <a:rPr kumimoji="1" lang="ja-JP" altLang="en-US" sz="1100">
              <a:latin typeface="ＭＳ Ｐゴシック" panose="020B0600070205080204" pitchFamily="50" charset="-128"/>
              <a:ea typeface="ＭＳ Ｐゴシック" panose="020B0600070205080204" pitchFamily="50" charset="-128"/>
            </a:rPr>
            <a:t>　県単独補助金については、時代の変化、経費負担のあり方などの側面から、今後も「いわて県民計画</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」の「第１期アクションプラン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行政経営プラン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」に基づき、所期の目的を達成したものや事業実施期間が到来したものの廃止など、必要性や有効性を勘案しながら見直しを行っていく。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4" name="直線コネクタ 28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5" name="テキスト ボックス 284"/>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6" name="直線コネクタ 28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7" name="テキスト ボックス 286"/>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8" name="直線コネクタ 28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9" name="テキスト ボックス 288"/>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0" name="直線コネクタ 28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1" name="テキスト ボックス 290"/>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2" name="直線コネクタ 29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3" name="テキスト ボックス 292"/>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4" name="直線コネクタ 29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5" name="テキスト ボックス 294"/>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167822</xdr:rowOff>
    </xdr:to>
    <xdr:cxnSp macro="">
      <xdr:nvCxnSpPr>
        <xdr:cNvPr id="299" name="直線コネクタ 298"/>
        <xdr:cNvCxnSpPr/>
      </xdr:nvCxnSpPr>
      <xdr:spPr>
        <a:xfrm flipV="1">
          <a:off x="16510000" y="55970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00"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01" name="直線コネクタ 300"/>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02"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03" name="直線コネクタ 302"/>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39</xdr:row>
      <xdr:rowOff>53522</xdr:rowOff>
    </xdr:to>
    <xdr:cxnSp macro="">
      <xdr:nvCxnSpPr>
        <xdr:cNvPr id="304" name="直線コネクタ 303"/>
        <xdr:cNvCxnSpPr/>
      </xdr:nvCxnSpPr>
      <xdr:spPr>
        <a:xfrm>
          <a:off x="15671800" y="65767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60070</xdr:rowOff>
    </xdr:from>
    <xdr:ext cx="762000" cy="259045"/>
    <xdr:sp macro="" textlink="">
      <xdr:nvSpPr>
        <xdr:cNvPr id="305" name="補助費等平均値テキスト"/>
        <xdr:cNvSpPr txBox="1"/>
      </xdr:nvSpPr>
      <xdr:spPr>
        <a:xfrm>
          <a:off x="16598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6" name="フローチャート: 判断 305"/>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78014</xdr:rowOff>
    </xdr:from>
    <xdr:to>
      <xdr:col>78</xdr:col>
      <xdr:colOff>69850</xdr:colOff>
      <xdr:row>38</xdr:row>
      <xdr:rowOff>61685</xdr:rowOff>
    </xdr:to>
    <xdr:cxnSp macro="">
      <xdr:nvCxnSpPr>
        <xdr:cNvPr id="307" name="直線コネクタ 306"/>
        <xdr:cNvCxnSpPr/>
      </xdr:nvCxnSpPr>
      <xdr:spPr>
        <a:xfrm>
          <a:off x="14782800" y="625021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8" name="フローチャート: 判断 307"/>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09" name="テキスト ボックス 308"/>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36</xdr:row>
      <xdr:rowOff>78014</xdr:rowOff>
    </xdr:to>
    <xdr:cxnSp macro="">
      <xdr:nvCxnSpPr>
        <xdr:cNvPr id="310" name="直線コネクタ 309"/>
        <xdr:cNvCxnSpPr/>
      </xdr:nvCxnSpPr>
      <xdr:spPr>
        <a:xfrm>
          <a:off x="13893800" y="60869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1" name="フローチャート: 判断 310"/>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2" name="テキスト ボックス 31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86178</xdr:rowOff>
    </xdr:from>
    <xdr:to>
      <xdr:col>69</xdr:col>
      <xdr:colOff>92075</xdr:colOff>
      <xdr:row>35</xdr:row>
      <xdr:rowOff>151493</xdr:rowOff>
    </xdr:to>
    <xdr:cxnSp macro="">
      <xdr:nvCxnSpPr>
        <xdr:cNvPr id="313" name="直線コネクタ 312"/>
        <xdr:cNvCxnSpPr/>
      </xdr:nvCxnSpPr>
      <xdr:spPr>
        <a:xfrm flipV="1">
          <a:off x="13004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141514</xdr:rowOff>
    </xdr:from>
    <xdr:to>
      <xdr:col>69</xdr:col>
      <xdr:colOff>142875</xdr:colOff>
      <xdr:row>35</xdr:row>
      <xdr:rowOff>71664</xdr:rowOff>
    </xdr:to>
    <xdr:sp macro="" textlink="">
      <xdr:nvSpPr>
        <xdr:cNvPr id="314" name="フローチャート: 判断 313"/>
        <xdr:cNvSpPr/>
      </xdr:nvSpPr>
      <xdr:spPr>
        <a:xfrm>
          <a:off x="13843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81841</xdr:rowOff>
    </xdr:from>
    <xdr:ext cx="762000" cy="259045"/>
    <xdr:sp macro="" textlink="">
      <xdr:nvSpPr>
        <xdr:cNvPr id="315" name="テキスト ボックス 314"/>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16" name="フローチャート: 判断 315"/>
        <xdr:cNvSpPr/>
      </xdr:nvSpPr>
      <xdr:spPr>
        <a:xfrm>
          <a:off x="12954000" y="56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17" name="テキスト ボックス 316"/>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23" name="楕円 322"/>
        <xdr:cNvSpPr/>
      </xdr:nvSpPr>
      <xdr:spPr>
        <a:xfrm>
          <a:off x="16459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146249</xdr:rowOff>
    </xdr:from>
    <xdr:ext cx="762000" cy="259045"/>
    <xdr:sp macro="" textlink="">
      <xdr:nvSpPr>
        <xdr:cNvPr id="324" name="補助費等該当値テキスト"/>
        <xdr:cNvSpPr txBox="1"/>
      </xdr:nvSpPr>
      <xdr:spPr>
        <a:xfrm>
          <a:off x="16598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25" name="楕円 324"/>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26" name="テキスト ボックス 325"/>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27214</xdr:rowOff>
    </xdr:from>
    <xdr:to>
      <xdr:col>74</xdr:col>
      <xdr:colOff>31750</xdr:colOff>
      <xdr:row>36</xdr:row>
      <xdr:rowOff>128814</xdr:rowOff>
    </xdr:to>
    <xdr:sp macro="" textlink="">
      <xdr:nvSpPr>
        <xdr:cNvPr id="327" name="楕円 326"/>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8" name="テキスト ボックス 327"/>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29" name="楕円 328"/>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121755</xdr:rowOff>
    </xdr:from>
    <xdr:ext cx="762000" cy="259045"/>
    <xdr:sp macro="" textlink="">
      <xdr:nvSpPr>
        <xdr:cNvPr id="330" name="テキスト ボックス 329"/>
        <xdr:cNvSpPr txBox="1"/>
      </xdr:nvSpPr>
      <xdr:spPr>
        <a:xfrm>
          <a:off x="13512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1" name="楕円 330"/>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32" name="テキスト ボックス 331"/>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に係る経常収支比率については、国の経済対策に呼応して建設地方債・財源対策債を多額に発行してきたこと、本県の教育環境や社会インフラの充実のための公共施設の整備に積極的に取り組んできたこと等から、高水準となっている。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年度決算では、公共事業等債や地方道路等整備事業債に係る県債償還額の減少及び借入利率の低下に伴う利払い額の減少により、対前年度比は</a:t>
          </a:r>
          <a:r>
            <a:rPr kumimoji="1" lang="en-US" altLang="ja-JP" sz="1000">
              <a:latin typeface="ＭＳ Ｐゴシック" panose="020B0600070205080204" pitchFamily="50" charset="-128"/>
              <a:ea typeface="ＭＳ Ｐゴシック" panose="020B0600070205080204" pitchFamily="50" charset="-128"/>
            </a:rPr>
            <a:t>1,927</a:t>
          </a:r>
          <a:r>
            <a:rPr kumimoji="1" lang="ja-JP" altLang="en-US" sz="1000">
              <a:latin typeface="ＭＳ Ｐゴシック" panose="020B0600070205080204" pitchFamily="50" charset="-128"/>
              <a:ea typeface="ＭＳ Ｐゴシック" panose="020B0600070205080204" pitchFamily="50" charset="-128"/>
            </a:rPr>
            <a:t>百万円の減となったものの、類似団体平均を上回っている。</a:t>
          </a:r>
        </a:p>
        <a:p>
          <a:r>
            <a:rPr kumimoji="1" lang="ja-JP" altLang="en-US" sz="1000">
              <a:latin typeface="ＭＳ Ｐゴシック" panose="020B0600070205080204" pitchFamily="50" charset="-128"/>
              <a:ea typeface="ＭＳ Ｐゴシック" panose="020B0600070205080204" pitchFamily="50" charset="-128"/>
            </a:rPr>
            <a:t>　公債費は、平成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年度をピークに低下しているものの引き続き高い水準で推移する見込であり、引き続き、低利資金の活用や資金調達方法の多様化を図り、公債費負担の軽減に努めていく。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168910</xdr:rowOff>
    </xdr:from>
    <xdr:to>
      <xdr:col>24</xdr:col>
      <xdr:colOff>25400</xdr:colOff>
      <xdr:row>79</xdr:row>
      <xdr:rowOff>85089</xdr:rowOff>
    </xdr:to>
    <xdr:cxnSp macro="">
      <xdr:nvCxnSpPr>
        <xdr:cNvPr id="358" name="直線コネクタ 357"/>
        <xdr:cNvCxnSpPr/>
      </xdr:nvCxnSpPr>
      <xdr:spPr>
        <a:xfrm flipV="1">
          <a:off x="4826000" y="12684760"/>
          <a:ext cx="0" cy="94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57166</xdr:rowOff>
    </xdr:from>
    <xdr:ext cx="762000" cy="259045"/>
    <xdr:sp macro="" textlink="">
      <xdr:nvSpPr>
        <xdr:cNvPr id="359" name="公債費最小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85089</xdr:rowOff>
    </xdr:from>
    <xdr:to>
      <xdr:col>24</xdr:col>
      <xdr:colOff>114300</xdr:colOff>
      <xdr:row>79</xdr:row>
      <xdr:rowOff>85089</xdr:rowOff>
    </xdr:to>
    <xdr:cxnSp macro="">
      <xdr:nvCxnSpPr>
        <xdr:cNvPr id="360" name="直線コネクタ 359"/>
        <xdr:cNvCxnSpPr/>
      </xdr:nvCxnSpPr>
      <xdr:spPr>
        <a:xfrm>
          <a:off x="4737100" y="1362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83837</xdr:rowOff>
    </xdr:from>
    <xdr:ext cx="762000" cy="259045"/>
    <xdr:sp macro="" textlink="">
      <xdr:nvSpPr>
        <xdr:cNvPr id="361" name="公債費最大値テキスト"/>
        <xdr:cNvSpPr txBox="1"/>
      </xdr:nvSpPr>
      <xdr:spPr>
        <a:xfrm>
          <a:off x="4914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168910</xdr:rowOff>
    </xdr:from>
    <xdr:to>
      <xdr:col>24</xdr:col>
      <xdr:colOff>114300</xdr:colOff>
      <xdr:row>73</xdr:row>
      <xdr:rowOff>168910</xdr:rowOff>
    </xdr:to>
    <xdr:cxnSp macro="">
      <xdr:nvCxnSpPr>
        <xdr:cNvPr id="362" name="直線コネクタ 361"/>
        <xdr:cNvCxnSpPr/>
      </xdr:nvCxnSpPr>
      <xdr:spPr>
        <a:xfrm>
          <a:off x="4737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85089</xdr:rowOff>
    </xdr:from>
    <xdr:to>
      <xdr:col>24</xdr:col>
      <xdr:colOff>25400</xdr:colOff>
      <xdr:row>79</xdr:row>
      <xdr:rowOff>107950</xdr:rowOff>
    </xdr:to>
    <xdr:cxnSp macro="">
      <xdr:nvCxnSpPr>
        <xdr:cNvPr id="363" name="直線コネクタ 362"/>
        <xdr:cNvCxnSpPr/>
      </xdr:nvCxnSpPr>
      <xdr:spPr>
        <a:xfrm flipV="1">
          <a:off x="3987800" y="13629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4"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5" name="フローチャート: 判断 364"/>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80</xdr:row>
      <xdr:rowOff>96520</xdr:rowOff>
    </xdr:to>
    <xdr:cxnSp macro="">
      <xdr:nvCxnSpPr>
        <xdr:cNvPr id="366" name="直線コネクタ 365"/>
        <xdr:cNvCxnSpPr/>
      </xdr:nvCxnSpPr>
      <xdr:spPr>
        <a:xfrm flipV="1">
          <a:off x="3098800" y="13652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67" name="フローチャート: 判断 366"/>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88916</xdr:rowOff>
    </xdr:from>
    <xdr:ext cx="736600" cy="259045"/>
    <xdr:sp macro="" textlink="">
      <xdr:nvSpPr>
        <xdr:cNvPr id="368" name="テキスト ボックス 367"/>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96520</xdr:rowOff>
    </xdr:from>
    <xdr:to>
      <xdr:col>15</xdr:col>
      <xdr:colOff>98425</xdr:colOff>
      <xdr:row>80</xdr:row>
      <xdr:rowOff>149861</xdr:rowOff>
    </xdr:to>
    <xdr:cxnSp macro="">
      <xdr:nvCxnSpPr>
        <xdr:cNvPr id="369" name="直線コネクタ 368"/>
        <xdr:cNvCxnSpPr/>
      </xdr:nvCxnSpPr>
      <xdr:spPr>
        <a:xfrm flipV="1">
          <a:off x="2209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163830</xdr:rowOff>
    </xdr:from>
    <xdr:to>
      <xdr:col>15</xdr:col>
      <xdr:colOff>149225</xdr:colOff>
      <xdr:row>78</xdr:row>
      <xdr:rowOff>93980</xdr:rowOff>
    </xdr:to>
    <xdr:sp macro="" textlink="">
      <xdr:nvSpPr>
        <xdr:cNvPr id="370" name="フローチャート: 判断 36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104157</xdr:rowOff>
    </xdr:from>
    <xdr:ext cx="762000" cy="259045"/>
    <xdr:sp macro="" textlink="">
      <xdr:nvSpPr>
        <xdr:cNvPr id="371" name="テキスト ボックス 37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80</xdr:row>
      <xdr:rowOff>149861</xdr:rowOff>
    </xdr:to>
    <xdr:cxnSp macro="">
      <xdr:nvCxnSpPr>
        <xdr:cNvPr id="372" name="直線コネクタ 371"/>
        <xdr:cNvCxnSpPr/>
      </xdr:nvCxnSpPr>
      <xdr:spPr>
        <a:xfrm>
          <a:off x="1320800" y="13782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83820</xdr:rowOff>
    </xdr:from>
    <xdr:to>
      <xdr:col>11</xdr:col>
      <xdr:colOff>60325</xdr:colOff>
      <xdr:row>79</xdr:row>
      <xdr:rowOff>13970</xdr:rowOff>
    </xdr:to>
    <xdr:sp macro="" textlink="">
      <xdr:nvSpPr>
        <xdr:cNvPr id="373" name="フローチャート: 判断 37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24147</xdr:rowOff>
    </xdr:from>
    <xdr:ext cx="762000" cy="259045"/>
    <xdr:sp macro="" textlink="">
      <xdr:nvSpPr>
        <xdr:cNvPr id="374" name="テキスト ボックス 373"/>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75" name="フローチャート: 判断 374"/>
        <xdr:cNvSpPr/>
      </xdr:nvSpPr>
      <xdr:spPr>
        <a:xfrm>
          <a:off x="1270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85107</xdr:rowOff>
    </xdr:from>
    <xdr:ext cx="762000" cy="259045"/>
    <xdr:sp macro="" textlink="">
      <xdr:nvSpPr>
        <xdr:cNvPr id="376" name="テキスト ボックス 375"/>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34289</xdr:rowOff>
    </xdr:from>
    <xdr:to>
      <xdr:col>24</xdr:col>
      <xdr:colOff>76200</xdr:colOff>
      <xdr:row>79</xdr:row>
      <xdr:rowOff>135889</xdr:rowOff>
    </xdr:to>
    <xdr:sp macro="" textlink="">
      <xdr:nvSpPr>
        <xdr:cNvPr id="382" name="楕円 381"/>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114316</xdr:rowOff>
    </xdr:from>
    <xdr:ext cx="762000" cy="259045"/>
    <xdr:sp macro="" textlink="">
      <xdr:nvSpPr>
        <xdr:cNvPr id="383" name="公債費該当値テキスト"/>
        <xdr:cNvSpPr txBox="1"/>
      </xdr:nvSpPr>
      <xdr:spPr>
        <a:xfrm>
          <a:off x="49149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84" name="楕円 383"/>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85" name="テキスト ボックス 384"/>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45720</xdr:rowOff>
    </xdr:from>
    <xdr:to>
      <xdr:col>15</xdr:col>
      <xdr:colOff>149225</xdr:colOff>
      <xdr:row>80</xdr:row>
      <xdr:rowOff>147320</xdr:rowOff>
    </xdr:to>
    <xdr:sp macro="" textlink="">
      <xdr:nvSpPr>
        <xdr:cNvPr id="386" name="楕円 385"/>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132097</xdr:rowOff>
    </xdr:from>
    <xdr:ext cx="762000" cy="259045"/>
    <xdr:sp macro="" textlink="">
      <xdr:nvSpPr>
        <xdr:cNvPr id="387" name="テキスト ボックス 386"/>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88" name="楕円 387"/>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89" name="テキスト ボックス 388"/>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390" name="楕円 389"/>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391" name="テキスト ボックス 390"/>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公債費以外に係る経常収支比率については、補助費等に係る経常収支比率の上昇により対前年度比で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ポイント上昇したが、類似団体平均を下回っている。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5" name="テキスト ボックス 404"/>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7" name="テキスト ボックス 406"/>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9" name="テキスト ボックス 408"/>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1" name="テキスト ボックス 410"/>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5" name="直線コネクタ 414"/>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6"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7" name="直線コネクタ 416"/>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9" name="直線コネクタ 41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74</xdr:row>
      <xdr:rowOff>163576</xdr:rowOff>
    </xdr:to>
    <xdr:cxnSp macro="">
      <xdr:nvCxnSpPr>
        <xdr:cNvPr id="420" name="直線コネクタ 419"/>
        <xdr:cNvCxnSpPr/>
      </xdr:nvCxnSpPr>
      <xdr:spPr>
        <a:xfrm>
          <a:off x="15671800" y="127594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1" name="公債費以外平均値テキスト"/>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2" name="フローチャート: 判断 421"/>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97282</xdr:rowOff>
    </xdr:from>
    <xdr:to>
      <xdr:col>78</xdr:col>
      <xdr:colOff>69850</xdr:colOff>
      <xdr:row>74</xdr:row>
      <xdr:rowOff>72136</xdr:rowOff>
    </xdr:to>
    <xdr:cxnSp macro="">
      <xdr:nvCxnSpPr>
        <xdr:cNvPr id="423" name="直線コネクタ 422"/>
        <xdr:cNvCxnSpPr/>
      </xdr:nvCxnSpPr>
      <xdr:spPr>
        <a:xfrm>
          <a:off x="14782800" y="126131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4" name="フローチャート: 判断 423"/>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25" name="テキスト ボックス 424"/>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51562</xdr:rowOff>
    </xdr:from>
    <xdr:to>
      <xdr:col>73</xdr:col>
      <xdr:colOff>180975</xdr:colOff>
      <xdr:row>73</xdr:row>
      <xdr:rowOff>97282</xdr:rowOff>
    </xdr:to>
    <xdr:cxnSp macro="">
      <xdr:nvCxnSpPr>
        <xdr:cNvPr id="426" name="直線コネクタ 425"/>
        <xdr:cNvCxnSpPr/>
      </xdr:nvCxnSpPr>
      <xdr:spPr>
        <a:xfrm>
          <a:off x="13893800" y="12567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7" name="フローチャート: 判断 426"/>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271</xdr:rowOff>
    </xdr:from>
    <xdr:ext cx="762000" cy="259045"/>
    <xdr:sp macro="" textlink="">
      <xdr:nvSpPr>
        <xdr:cNvPr id="428" name="テキスト ボックス 427"/>
        <xdr:cNvSpPr txBox="1"/>
      </xdr:nvSpPr>
      <xdr:spPr>
        <a:xfrm>
          <a:off x="14401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51562</xdr:rowOff>
    </xdr:from>
    <xdr:to>
      <xdr:col>69</xdr:col>
      <xdr:colOff>92075</xdr:colOff>
      <xdr:row>73</xdr:row>
      <xdr:rowOff>51562</xdr:rowOff>
    </xdr:to>
    <xdr:cxnSp macro="">
      <xdr:nvCxnSpPr>
        <xdr:cNvPr id="429" name="直線コネクタ 428"/>
        <xdr:cNvCxnSpPr/>
      </xdr:nvCxnSpPr>
      <xdr:spPr>
        <a:xfrm>
          <a:off x="13004800" y="12567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156210</xdr:rowOff>
    </xdr:from>
    <xdr:to>
      <xdr:col>69</xdr:col>
      <xdr:colOff>142875</xdr:colOff>
      <xdr:row>74</xdr:row>
      <xdr:rowOff>86360</xdr:rowOff>
    </xdr:to>
    <xdr:sp macro="" textlink="">
      <xdr:nvSpPr>
        <xdr:cNvPr id="430" name="フローチャート: 判断 429"/>
        <xdr:cNvSpPr/>
      </xdr:nvSpPr>
      <xdr:spPr>
        <a:xfrm>
          <a:off x="13843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71137</xdr:rowOff>
    </xdr:from>
    <xdr:ext cx="762000" cy="259045"/>
    <xdr:sp macro="" textlink="">
      <xdr:nvSpPr>
        <xdr:cNvPr id="431" name="テキスト ボックス 430"/>
        <xdr:cNvSpPr txBox="1"/>
      </xdr:nvSpPr>
      <xdr:spPr>
        <a:xfrm>
          <a:off x="13512800" y="127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135636</xdr:rowOff>
    </xdr:from>
    <xdr:to>
      <xdr:col>65</xdr:col>
      <xdr:colOff>53975</xdr:colOff>
      <xdr:row>73</xdr:row>
      <xdr:rowOff>65786</xdr:rowOff>
    </xdr:to>
    <xdr:sp macro="" textlink="">
      <xdr:nvSpPr>
        <xdr:cNvPr id="432" name="フローチャート: 判断 431"/>
        <xdr:cNvSpPr/>
      </xdr:nvSpPr>
      <xdr:spPr>
        <a:xfrm>
          <a:off x="12954000" y="124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75963</xdr:rowOff>
    </xdr:from>
    <xdr:ext cx="762000" cy="259045"/>
    <xdr:sp macro="" textlink="">
      <xdr:nvSpPr>
        <xdr:cNvPr id="433" name="テキスト ボックス 432"/>
        <xdr:cNvSpPr txBox="1"/>
      </xdr:nvSpPr>
      <xdr:spPr>
        <a:xfrm>
          <a:off x="12623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39" name="楕円 438"/>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40"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41" name="楕円 440"/>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42" name="テキスト ボックス 441"/>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46482</xdr:rowOff>
    </xdr:from>
    <xdr:to>
      <xdr:col>74</xdr:col>
      <xdr:colOff>31750</xdr:colOff>
      <xdr:row>73</xdr:row>
      <xdr:rowOff>148082</xdr:rowOff>
    </xdr:to>
    <xdr:sp macro="" textlink="">
      <xdr:nvSpPr>
        <xdr:cNvPr id="443" name="楕円 442"/>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158259</xdr:rowOff>
    </xdr:from>
    <xdr:ext cx="762000" cy="259045"/>
    <xdr:sp macro="" textlink="">
      <xdr:nvSpPr>
        <xdr:cNvPr id="444" name="テキスト ボックス 443"/>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762</xdr:rowOff>
    </xdr:from>
    <xdr:to>
      <xdr:col>69</xdr:col>
      <xdr:colOff>142875</xdr:colOff>
      <xdr:row>73</xdr:row>
      <xdr:rowOff>102362</xdr:rowOff>
    </xdr:to>
    <xdr:sp macro="" textlink="">
      <xdr:nvSpPr>
        <xdr:cNvPr id="445" name="楕円 444"/>
        <xdr:cNvSpPr/>
      </xdr:nvSpPr>
      <xdr:spPr>
        <a:xfrm>
          <a:off x="13843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112539</xdr:rowOff>
    </xdr:from>
    <xdr:ext cx="762000" cy="259045"/>
    <xdr:sp macro="" textlink="">
      <xdr:nvSpPr>
        <xdr:cNvPr id="446" name="テキスト ボックス 445"/>
        <xdr:cNvSpPr txBox="1"/>
      </xdr:nvSpPr>
      <xdr:spPr>
        <a:xfrm>
          <a:off x="13512800" y="1228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xdr:rowOff>
    </xdr:from>
    <xdr:to>
      <xdr:col>65</xdr:col>
      <xdr:colOff>53975</xdr:colOff>
      <xdr:row>73</xdr:row>
      <xdr:rowOff>102362</xdr:rowOff>
    </xdr:to>
    <xdr:sp macro="" textlink="">
      <xdr:nvSpPr>
        <xdr:cNvPr id="447" name="楕円 446"/>
        <xdr:cNvSpPr/>
      </xdr:nvSpPr>
      <xdr:spPr>
        <a:xfrm>
          <a:off x="12954000" y="125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87139</xdr:rowOff>
    </xdr:from>
    <xdr:ext cx="762000" cy="259045"/>
    <xdr:sp macro="" textlink="">
      <xdr:nvSpPr>
        <xdr:cNvPr id="448" name="テキスト ボックス 447"/>
        <xdr:cNvSpPr txBox="1"/>
      </xdr:nvSpPr>
      <xdr:spPr>
        <a:xfrm>
          <a:off x="12623800" y="126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65354</xdr:rowOff>
    </xdr:from>
    <xdr:to>
      <xdr:col>29</xdr:col>
      <xdr:colOff>127000</xdr:colOff>
      <xdr:row>13</xdr:row>
      <xdr:rowOff>93518</xdr:rowOff>
    </xdr:to>
    <xdr:cxnSp macro="">
      <xdr:nvCxnSpPr>
        <xdr:cNvPr id="48" name="直線コネクタ 47"/>
        <xdr:cNvCxnSpPr/>
      </xdr:nvCxnSpPr>
      <xdr:spPr bwMode="auto">
        <a:xfrm flipV="1">
          <a:off x="5003800" y="2341829"/>
          <a:ext cx="647700" cy="2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93518</xdr:rowOff>
    </xdr:from>
    <xdr:to>
      <xdr:col>26</xdr:col>
      <xdr:colOff>50800</xdr:colOff>
      <xdr:row>13</xdr:row>
      <xdr:rowOff>164749</xdr:rowOff>
    </xdr:to>
    <xdr:cxnSp macro="">
      <xdr:nvCxnSpPr>
        <xdr:cNvPr id="51" name="直線コネクタ 50"/>
        <xdr:cNvCxnSpPr/>
      </xdr:nvCxnSpPr>
      <xdr:spPr bwMode="auto">
        <a:xfrm flipV="1">
          <a:off x="4305300" y="2369993"/>
          <a:ext cx="698500" cy="7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5194</xdr:rowOff>
    </xdr:from>
    <xdr:ext cx="736600" cy="259045"/>
    <xdr:sp macro="" textlink="">
      <xdr:nvSpPr>
        <xdr:cNvPr id="53" name="テキスト ボックス 52"/>
        <xdr:cNvSpPr txBox="1"/>
      </xdr:nvSpPr>
      <xdr:spPr>
        <a:xfrm>
          <a:off x="4622800" y="279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164749</xdr:rowOff>
    </xdr:from>
    <xdr:to>
      <xdr:col>22</xdr:col>
      <xdr:colOff>114300</xdr:colOff>
      <xdr:row>14</xdr:row>
      <xdr:rowOff>65903</xdr:rowOff>
    </xdr:to>
    <xdr:cxnSp macro="">
      <xdr:nvCxnSpPr>
        <xdr:cNvPr id="54" name="直線コネクタ 53"/>
        <xdr:cNvCxnSpPr/>
      </xdr:nvCxnSpPr>
      <xdr:spPr bwMode="auto">
        <a:xfrm flipV="1">
          <a:off x="3606800" y="2441224"/>
          <a:ext cx="698500" cy="7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28053</xdr:rowOff>
    </xdr:from>
    <xdr:ext cx="762000" cy="259045"/>
    <xdr:sp macro="" textlink="">
      <xdr:nvSpPr>
        <xdr:cNvPr id="56" name="テキスト ボックス 55"/>
        <xdr:cNvSpPr txBox="1"/>
      </xdr:nvSpPr>
      <xdr:spPr>
        <a:xfrm>
          <a:off x="3924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65903</xdr:rowOff>
    </xdr:from>
    <xdr:to>
      <xdr:col>18</xdr:col>
      <xdr:colOff>177800</xdr:colOff>
      <xdr:row>15</xdr:row>
      <xdr:rowOff>60965</xdr:rowOff>
    </xdr:to>
    <xdr:cxnSp macro="">
      <xdr:nvCxnSpPr>
        <xdr:cNvPr id="57" name="直線コネクタ 56"/>
        <xdr:cNvCxnSpPr/>
      </xdr:nvCxnSpPr>
      <xdr:spPr bwMode="auto">
        <a:xfrm flipV="1">
          <a:off x="2908300" y="2513828"/>
          <a:ext cx="698500" cy="16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27813</xdr:rowOff>
    </xdr:from>
    <xdr:to>
      <xdr:col>15</xdr:col>
      <xdr:colOff>101600</xdr:colOff>
      <xdr:row>19</xdr:row>
      <xdr:rowOff>129413</xdr:rowOff>
    </xdr:to>
    <xdr:sp macro="" textlink="">
      <xdr:nvSpPr>
        <xdr:cNvPr id="60" name="フローチャート: 判断 59"/>
        <xdr:cNvSpPr/>
      </xdr:nvSpPr>
      <xdr:spPr bwMode="auto">
        <a:xfrm>
          <a:off x="28575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114190</xdr:rowOff>
    </xdr:from>
    <xdr:ext cx="762000" cy="259045"/>
    <xdr:sp macro="" textlink="">
      <xdr:nvSpPr>
        <xdr:cNvPr id="61" name="テキスト ボックス 60"/>
        <xdr:cNvSpPr txBox="1"/>
      </xdr:nvSpPr>
      <xdr:spPr>
        <a:xfrm>
          <a:off x="25273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14554</xdr:rowOff>
    </xdr:from>
    <xdr:to>
      <xdr:col>29</xdr:col>
      <xdr:colOff>177800</xdr:colOff>
      <xdr:row>13</xdr:row>
      <xdr:rowOff>116154</xdr:rowOff>
    </xdr:to>
    <xdr:sp macro="" textlink="">
      <xdr:nvSpPr>
        <xdr:cNvPr id="67" name="楕円 66"/>
        <xdr:cNvSpPr/>
      </xdr:nvSpPr>
      <xdr:spPr bwMode="auto">
        <a:xfrm>
          <a:off x="5600700" y="229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31081</xdr:rowOff>
    </xdr:from>
    <xdr:ext cx="762000" cy="259045"/>
    <xdr:sp macro="" textlink="">
      <xdr:nvSpPr>
        <xdr:cNvPr id="68" name="人口1人当たり決算額の推移該当値テキスト130"/>
        <xdr:cNvSpPr txBox="1"/>
      </xdr:nvSpPr>
      <xdr:spPr>
        <a:xfrm>
          <a:off x="5740400" y="213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42718</xdr:rowOff>
    </xdr:from>
    <xdr:to>
      <xdr:col>26</xdr:col>
      <xdr:colOff>101600</xdr:colOff>
      <xdr:row>13</xdr:row>
      <xdr:rowOff>144318</xdr:rowOff>
    </xdr:to>
    <xdr:sp macro="" textlink="">
      <xdr:nvSpPr>
        <xdr:cNvPr id="69" name="楕円 68"/>
        <xdr:cNvSpPr/>
      </xdr:nvSpPr>
      <xdr:spPr bwMode="auto">
        <a:xfrm>
          <a:off x="4953000" y="231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154495</xdr:rowOff>
    </xdr:from>
    <xdr:ext cx="736600" cy="259045"/>
    <xdr:sp macro="" textlink="">
      <xdr:nvSpPr>
        <xdr:cNvPr id="70" name="テキスト ボックス 69"/>
        <xdr:cNvSpPr txBox="1"/>
      </xdr:nvSpPr>
      <xdr:spPr>
        <a:xfrm>
          <a:off x="4622800" y="2088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113949</xdr:rowOff>
    </xdr:from>
    <xdr:to>
      <xdr:col>22</xdr:col>
      <xdr:colOff>165100</xdr:colOff>
      <xdr:row>14</xdr:row>
      <xdr:rowOff>44099</xdr:rowOff>
    </xdr:to>
    <xdr:sp macro="" textlink="">
      <xdr:nvSpPr>
        <xdr:cNvPr id="71" name="楕円 70"/>
        <xdr:cNvSpPr/>
      </xdr:nvSpPr>
      <xdr:spPr bwMode="auto">
        <a:xfrm>
          <a:off x="4254500" y="239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54276</xdr:rowOff>
    </xdr:from>
    <xdr:ext cx="762000" cy="259045"/>
    <xdr:sp macro="" textlink="">
      <xdr:nvSpPr>
        <xdr:cNvPr id="72" name="テキスト ボックス 71"/>
        <xdr:cNvSpPr txBox="1"/>
      </xdr:nvSpPr>
      <xdr:spPr>
        <a:xfrm>
          <a:off x="3924300" y="21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15103</xdr:rowOff>
    </xdr:from>
    <xdr:to>
      <xdr:col>19</xdr:col>
      <xdr:colOff>38100</xdr:colOff>
      <xdr:row>14</xdr:row>
      <xdr:rowOff>116703</xdr:rowOff>
    </xdr:to>
    <xdr:sp macro="" textlink="">
      <xdr:nvSpPr>
        <xdr:cNvPr id="73" name="楕円 72"/>
        <xdr:cNvSpPr/>
      </xdr:nvSpPr>
      <xdr:spPr bwMode="auto">
        <a:xfrm>
          <a:off x="3556000" y="246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126880</xdr:rowOff>
    </xdr:from>
    <xdr:ext cx="762000" cy="259045"/>
    <xdr:sp macro="" textlink="">
      <xdr:nvSpPr>
        <xdr:cNvPr id="74" name="テキスト ボックス 73"/>
        <xdr:cNvSpPr txBox="1"/>
      </xdr:nvSpPr>
      <xdr:spPr>
        <a:xfrm>
          <a:off x="3225800" y="223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10165</xdr:rowOff>
    </xdr:from>
    <xdr:to>
      <xdr:col>15</xdr:col>
      <xdr:colOff>101600</xdr:colOff>
      <xdr:row>15</xdr:row>
      <xdr:rowOff>111765</xdr:rowOff>
    </xdr:to>
    <xdr:sp macro="" textlink="">
      <xdr:nvSpPr>
        <xdr:cNvPr id="75" name="楕円 74"/>
        <xdr:cNvSpPr/>
      </xdr:nvSpPr>
      <xdr:spPr bwMode="auto">
        <a:xfrm>
          <a:off x="2857500" y="262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121942</xdr:rowOff>
    </xdr:from>
    <xdr:ext cx="762000" cy="259045"/>
    <xdr:sp macro="" textlink="">
      <xdr:nvSpPr>
        <xdr:cNvPr id="76" name="テキスト ボックス 75"/>
        <xdr:cNvSpPr txBox="1"/>
      </xdr:nvSpPr>
      <xdr:spPr>
        <a:xfrm>
          <a:off x="2527300" y="23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35</xdr:row>
      <xdr:rowOff>17081</xdr:rowOff>
    </xdr:from>
    <xdr:to>
      <xdr:col>29</xdr:col>
      <xdr:colOff>127000</xdr:colOff>
      <xdr:row>38</xdr:row>
      <xdr:rowOff>119190</xdr:rowOff>
    </xdr:to>
    <xdr:cxnSp macro="">
      <xdr:nvCxnSpPr>
        <xdr:cNvPr id="106" name="直線コネクタ 105"/>
        <xdr:cNvCxnSpPr/>
      </xdr:nvCxnSpPr>
      <xdr:spPr bwMode="auto">
        <a:xfrm flipV="1">
          <a:off x="5651500" y="6627431"/>
          <a:ext cx="0" cy="959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91267</xdr:rowOff>
    </xdr:from>
    <xdr:ext cx="762000" cy="259045"/>
    <xdr:sp macro="" textlink="">
      <xdr:nvSpPr>
        <xdr:cNvPr id="107" name="人口1人当たり決算額の推移最小値テキスト445"/>
        <xdr:cNvSpPr txBox="1"/>
      </xdr:nvSpPr>
      <xdr:spPr>
        <a:xfrm>
          <a:off x="5740400" y="75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119190</xdr:rowOff>
    </xdr:from>
    <xdr:to>
      <xdr:col>30</xdr:col>
      <xdr:colOff>25400</xdr:colOff>
      <xdr:row>38</xdr:row>
      <xdr:rowOff>119190</xdr:rowOff>
    </xdr:to>
    <xdr:cxnSp macro="">
      <xdr:nvCxnSpPr>
        <xdr:cNvPr id="108" name="直線コネクタ 107"/>
        <xdr:cNvCxnSpPr/>
      </xdr:nvCxnSpPr>
      <xdr:spPr bwMode="auto">
        <a:xfrm>
          <a:off x="5562600" y="75867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103459</xdr:rowOff>
    </xdr:from>
    <xdr:ext cx="762000" cy="259045"/>
    <xdr:sp macro="" textlink="">
      <xdr:nvSpPr>
        <xdr:cNvPr id="109" name="人口1人当たり決算額の推移最大値テキスト445"/>
        <xdr:cNvSpPr txBox="1"/>
      </xdr:nvSpPr>
      <xdr:spPr>
        <a:xfrm>
          <a:off x="5740400" y="63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17081</xdr:rowOff>
    </xdr:from>
    <xdr:to>
      <xdr:col>30</xdr:col>
      <xdr:colOff>25400</xdr:colOff>
      <xdr:row>35</xdr:row>
      <xdr:rowOff>17081</xdr:rowOff>
    </xdr:to>
    <xdr:cxnSp macro="">
      <xdr:nvCxnSpPr>
        <xdr:cNvPr id="110" name="直線コネクタ 109"/>
        <xdr:cNvCxnSpPr/>
      </xdr:nvCxnSpPr>
      <xdr:spPr bwMode="auto">
        <a:xfrm>
          <a:off x="5562600" y="6627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328320</xdr:rowOff>
    </xdr:from>
    <xdr:to>
      <xdr:col>29</xdr:col>
      <xdr:colOff>127000</xdr:colOff>
      <xdr:row>35</xdr:row>
      <xdr:rowOff>17081</xdr:rowOff>
    </xdr:to>
    <xdr:cxnSp macro="">
      <xdr:nvCxnSpPr>
        <xdr:cNvPr id="111" name="直線コネクタ 110"/>
        <xdr:cNvCxnSpPr/>
      </xdr:nvCxnSpPr>
      <xdr:spPr bwMode="auto">
        <a:xfrm>
          <a:off x="5003800" y="6595770"/>
          <a:ext cx="6477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30180</xdr:rowOff>
    </xdr:from>
    <xdr:ext cx="762000" cy="259045"/>
    <xdr:sp macro="" textlink="">
      <xdr:nvSpPr>
        <xdr:cNvPr id="112" name="人口1人当たり決算額の推移平均値テキスト445"/>
        <xdr:cNvSpPr txBox="1"/>
      </xdr:nvSpPr>
      <xdr:spPr>
        <a:xfrm>
          <a:off x="5740400" y="7154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58103</xdr:rowOff>
    </xdr:from>
    <xdr:to>
      <xdr:col>29</xdr:col>
      <xdr:colOff>177800</xdr:colOff>
      <xdr:row>37</xdr:row>
      <xdr:rowOff>159703</xdr:rowOff>
    </xdr:to>
    <xdr:sp macro="" textlink="">
      <xdr:nvSpPr>
        <xdr:cNvPr id="113" name="フローチャート: 判断 112"/>
        <xdr:cNvSpPr/>
      </xdr:nvSpPr>
      <xdr:spPr bwMode="auto">
        <a:xfrm>
          <a:off x="5600700" y="7182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109741</xdr:rowOff>
    </xdr:from>
    <xdr:to>
      <xdr:col>26</xdr:col>
      <xdr:colOff>50800</xdr:colOff>
      <xdr:row>34</xdr:row>
      <xdr:rowOff>328320</xdr:rowOff>
    </xdr:to>
    <xdr:cxnSp macro="">
      <xdr:nvCxnSpPr>
        <xdr:cNvPr id="114" name="直線コネクタ 113"/>
        <xdr:cNvCxnSpPr/>
      </xdr:nvCxnSpPr>
      <xdr:spPr bwMode="auto">
        <a:xfrm>
          <a:off x="4305300" y="6377191"/>
          <a:ext cx="698500" cy="21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29756</xdr:rowOff>
    </xdr:from>
    <xdr:to>
      <xdr:col>26</xdr:col>
      <xdr:colOff>101600</xdr:colOff>
      <xdr:row>37</xdr:row>
      <xdr:rowOff>131356</xdr:rowOff>
    </xdr:to>
    <xdr:sp macro="" textlink="">
      <xdr:nvSpPr>
        <xdr:cNvPr id="115" name="フローチャート: 判断 114"/>
        <xdr:cNvSpPr/>
      </xdr:nvSpPr>
      <xdr:spPr bwMode="auto">
        <a:xfrm>
          <a:off x="4953000" y="715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116133</xdr:rowOff>
    </xdr:from>
    <xdr:ext cx="736600" cy="259045"/>
    <xdr:sp macro="" textlink="">
      <xdr:nvSpPr>
        <xdr:cNvPr id="116" name="テキスト ボックス 115"/>
        <xdr:cNvSpPr txBox="1"/>
      </xdr:nvSpPr>
      <xdr:spPr>
        <a:xfrm>
          <a:off x="4622800" y="72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30683</xdr:rowOff>
    </xdr:from>
    <xdr:to>
      <xdr:col>22</xdr:col>
      <xdr:colOff>114300</xdr:colOff>
      <xdr:row>34</xdr:row>
      <xdr:rowOff>109741</xdr:rowOff>
    </xdr:to>
    <xdr:cxnSp macro="">
      <xdr:nvCxnSpPr>
        <xdr:cNvPr id="117" name="直線コネクタ 116"/>
        <xdr:cNvCxnSpPr/>
      </xdr:nvCxnSpPr>
      <xdr:spPr bwMode="auto">
        <a:xfrm>
          <a:off x="3606800" y="6298133"/>
          <a:ext cx="698500" cy="7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132283</xdr:rowOff>
    </xdr:from>
    <xdr:to>
      <xdr:col>22</xdr:col>
      <xdr:colOff>165100</xdr:colOff>
      <xdr:row>37</xdr:row>
      <xdr:rowOff>62433</xdr:rowOff>
    </xdr:to>
    <xdr:sp macro="" textlink="">
      <xdr:nvSpPr>
        <xdr:cNvPr id="118" name="フローチャート: 判断 117"/>
        <xdr:cNvSpPr/>
      </xdr:nvSpPr>
      <xdr:spPr bwMode="auto">
        <a:xfrm>
          <a:off x="4254500" y="7085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47210</xdr:rowOff>
    </xdr:from>
    <xdr:ext cx="762000" cy="259045"/>
    <xdr:sp macro="" textlink="">
      <xdr:nvSpPr>
        <xdr:cNvPr id="119" name="テキスト ボックス 118"/>
        <xdr:cNvSpPr txBox="1"/>
      </xdr:nvSpPr>
      <xdr:spPr>
        <a:xfrm>
          <a:off x="3924300" y="71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30683</xdr:rowOff>
    </xdr:from>
    <xdr:to>
      <xdr:col>18</xdr:col>
      <xdr:colOff>177800</xdr:colOff>
      <xdr:row>34</xdr:row>
      <xdr:rowOff>99492</xdr:rowOff>
    </xdr:to>
    <xdr:cxnSp macro="">
      <xdr:nvCxnSpPr>
        <xdr:cNvPr id="120" name="直線コネクタ 119"/>
        <xdr:cNvCxnSpPr/>
      </xdr:nvCxnSpPr>
      <xdr:spPr bwMode="auto">
        <a:xfrm flipV="1">
          <a:off x="2908300" y="6298133"/>
          <a:ext cx="6985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298476</xdr:rowOff>
    </xdr:from>
    <xdr:to>
      <xdr:col>19</xdr:col>
      <xdr:colOff>38100</xdr:colOff>
      <xdr:row>36</xdr:row>
      <xdr:rowOff>57176</xdr:rowOff>
    </xdr:to>
    <xdr:sp macro="" textlink="">
      <xdr:nvSpPr>
        <xdr:cNvPr id="121" name="フローチャート: 判断 120"/>
        <xdr:cNvSpPr/>
      </xdr:nvSpPr>
      <xdr:spPr bwMode="auto">
        <a:xfrm>
          <a:off x="35560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41953</xdr:rowOff>
    </xdr:from>
    <xdr:ext cx="762000" cy="259045"/>
    <xdr:sp macro="" textlink="">
      <xdr:nvSpPr>
        <xdr:cNvPr id="122" name="テキスト ボックス 121"/>
        <xdr:cNvSpPr txBox="1"/>
      </xdr:nvSpPr>
      <xdr:spPr>
        <a:xfrm>
          <a:off x="3225800" y="699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278930</xdr:rowOff>
    </xdr:from>
    <xdr:to>
      <xdr:col>15</xdr:col>
      <xdr:colOff>101600</xdr:colOff>
      <xdr:row>36</xdr:row>
      <xdr:rowOff>37630</xdr:rowOff>
    </xdr:to>
    <xdr:sp macro="" textlink="">
      <xdr:nvSpPr>
        <xdr:cNvPr id="123" name="フローチャート: 判断 122"/>
        <xdr:cNvSpPr/>
      </xdr:nvSpPr>
      <xdr:spPr bwMode="auto">
        <a:xfrm>
          <a:off x="28575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22407</xdr:rowOff>
    </xdr:from>
    <xdr:ext cx="762000" cy="259045"/>
    <xdr:sp macro="" textlink="">
      <xdr:nvSpPr>
        <xdr:cNvPr id="124" name="テキスト ボックス 123"/>
        <xdr:cNvSpPr txBox="1"/>
      </xdr:nvSpPr>
      <xdr:spPr>
        <a:xfrm>
          <a:off x="2527300" y="69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309181</xdr:rowOff>
    </xdr:from>
    <xdr:to>
      <xdr:col>29</xdr:col>
      <xdr:colOff>177800</xdr:colOff>
      <xdr:row>35</xdr:row>
      <xdr:rowOff>67881</xdr:rowOff>
    </xdr:to>
    <xdr:sp macro="" textlink="">
      <xdr:nvSpPr>
        <xdr:cNvPr id="130" name="楕円 129"/>
        <xdr:cNvSpPr/>
      </xdr:nvSpPr>
      <xdr:spPr bwMode="auto">
        <a:xfrm>
          <a:off x="5600700" y="657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217758</xdr:rowOff>
    </xdr:from>
    <xdr:ext cx="762000" cy="259045"/>
    <xdr:sp macro="" textlink="">
      <xdr:nvSpPr>
        <xdr:cNvPr id="131" name="人口1人当たり決算額の推移該当値テキスト445"/>
        <xdr:cNvSpPr txBox="1"/>
      </xdr:nvSpPr>
      <xdr:spPr>
        <a:xfrm>
          <a:off x="5740400" y="648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277520</xdr:rowOff>
    </xdr:from>
    <xdr:to>
      <xdr:col>26</xdr:col>
      <xdr:colOff>101600</xdr:colOff>
      <xdr:row>35</xdr:row>
      <xdr:rowOff>36220</xdr:rowOff>
    </xdr:to>
    <xdr:sp macro="" textlink="">
      <xdr:nvSpPr>
        <xdr:cNvPr id="132" name="楕円 131"/>
        <xdr:cNvSpPr/>
      </xdr:nvSpPr>
      <xdr:spPr bwMode="auto">
        <a:xfrm>
          <a:off x="4953000" y="654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46397</xdr:rowOff>
    </xdr:from>
    <xdr:ext cx="736600" cy="259045"/>
    <xdr:sp macro="" textlink="">
      <xdr:nvSpPr>
        <xdr:cNvPr id="133" name="テキスト ボックス 132"/>
        <xdr:cNvSpPr txBox="1"/>
      </xdr:nvSpPr>
      <xdr:spPr>
        <a:xfrm>
          <a:off x="4622800" y="631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58941</xdr:rowOff>
    </xdr:from>
    <xdr:to>
      <xdr:col>22</xdr:col>
      <xdr:colOff>165100</xdr:colOff>
      <xdr:row>34</xdr:row>
      <xdr:rowOff>160541</xdr:rowOff>
    </xdr:to>
    <xdr:sp macro="" textlink="">
      <xdr:nvSpPr>
        <xdr:cNvPr id="134" name="楕円 133"/>
        <xdr:cNvSpPr/>
      </xdr:nvSpPr>
      <xdr:spPr bwMode="auto">
        <a:xfrm>
          <a:off x="4254500" y="632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170718</xdr:rowOff>
    </xdr:from>
    <xdr:ext cx="762000" cy="259045"/>
    <xdr:sp macro="" textlink="">
      <xdr:nvSpPr>
        <xdr:cNvPr id="135" name="テキスト ボックス 134"/>
        <xdr:cNvSpPr txBox="1"/>
      </xdr:nvSpPr>
      <xdr:spPr>
        <a:xfrm>
          <a:off x="3924300" y="609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322783</xdr:rowOff>
    </xdr:from>
    <xdr:to>
      <xdr:col>19</xdr:col>
      <xdr:colOff>38100</xdr:colOff>
      <xdr:row>34</xdr:row>
      <xdr:rowOff>81483</xdr:rowOff>
    </xdr:to>
    <xdr:sp macro="" textlink="">
      <xdr:nvSpPr>
        <xdr:cNvPr id="136" name="楕円 135"/>
        <xdr:cNvSpPr/>
      </xdr:nvSpPr>
      <xdr:spPr bwMode="auto">
        <a:xfrm>
          <a:off x="3556000" y="62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91660</xdr:rowOff>
    </xdr:from>
    <xdr:ext cx="762000" cy="259045"/>
    <xdr:sp macro="" textlink="">
      <xdr:nvSpPr>
        <xdr:cNvPr id="137" name="テキスト ボックス 136"/>
        <xdr:cNvSpPr txBox="1"/>
      </xdr:nvSpPr>
      <xdr:spPr>
        <a:xfrm>
          <a:off x="3225800" y="601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48692</xdr:rowOff>
    </xdr:from>
    <xdr:to>
      <xdr:col>15</xdr:col>
      <xdr:colOff>101600</xdr:colOff>
      <xdr:row>34</xdr:row>
      <xdr:rowOff>150292</xdr:rowOff>
    </xdr:to>
    <xdr:sp macro="" textlink="">
      <xdr:nvSpPr>
        <xdr:cNvPr id="138" name="楕円 137"/>
        <xdr:cNvSpPr/>
      </xdr:nvSpPr>
      <xdr:spPr bwMode="auto">
        <a:xfrm>
          <a:off x="2857500" y="631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160469</xdr:rowOff>
    </xdr:from>
    <xdr:ext cx="762000" cy="259045"/>
    <xdr:sp macro="" textlink="">
      <xdr:nvSpPr>
        <xdr:cNvPr id="139" name="テキスト ボックス 138"/>
        <xdr:cNvSpPr txBox="1"/>
      </xdr:nvSpPr>
      <xdr:spPr>
        <a:xfrm>
          <a:off x="2527300" y="608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105227</xdr:rowOff>
    </xdr:from>
    <xdr:to>
      <xdr:col>24</xdr:col>
      <xdr:colOff>63500</xdr:colOff>
      <xdr:row>33</xdr:row>
      <xdr:rowOff>111308</xdr:rowOff>
    </xdr:to>
    <xdr:cxnSp macro="">
      <xdr:nvCxnSpPr>
        <xdr:cNvPr id="59" name="直線コネクタ 58"/>
        <xdr:cNvCxnSpPr/>
      </xdr:nvCxnSpPr>
      <xdr:spPr>
        <a:xfrm flipV="1">
          <a:off x="3797300" y="5763077"/>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4370</xdr:rowOff>
    </xdr:from>
    <xdr:ext cx="599010" cy="259045"/>
    <xdr:sp macro="" textlink="">
      <xdr:nvSpPr>
        <xdr:cNvPr id="60" name="人件費平均値テキスト"/>
        <xdr:cNvSpPr txBox="1"/>
      </xdr:nvSpPr>
      <xdr:spPr>
        <a:xfrm>
          <a:off x="4686300" y="5833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111308</xdr:rowOff>
    </xdr:from>
    <xdr:to>
      <xdr:col>19</xdr:col>
      <xdr:colOff>177800</xdr:colOff>
      <xdr:row>34</xdr:row>
      <xdr:rowOff>20279</xdr:rowOff>
    </xdr:to>
    <xdr:cxnSp macro="">
      <xdr:nvCxnSpPr>
        <xdr:cNvPr id="62" name="直線コネクタ 61"/>
        <xdr:cNvCxnSpPr/>
      </xdr:nvCxnSpPr>
      <xdr:spPr>
        <a:xfrm flipV="1">
          <a:off x="2908300" y="5769158"/>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73270</xdr:rowOff>
    </xdr:from>
    <xdr:ext cx="599010" cy="259045"/>
    <xdr:sp macro="" textlink="">
      <xdr:nvSpPr>
        <xdr:cNvPr id="64" name="テキスト ボックス 63"/>
        <xdr:cNvSpPr txBox="1"/>
      </xdr:nvSpPr>
      <xdr:spPr>
        <a:xfrm>
          <a:off x="34850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20279</xdr:rowOff>
    </xdr:from>
    <xdr:to>
      <xdr:col>15</xdr:col>
      <xdr:colOff>50800</xdr:colOff>
      <xdr:row>34</xdr:row>
      <xdr:rowOff>165120</xdr:rowOff>
    </xdr:to>
    <xdr:cxnSp macro="">
      <xdr:nvCxnSpPr>
        <xdr:cNvPr id="65" name="直線コネクタ 64"/>
        <xdr:cNvCxnSpPr/>
      </xdr:nvCxnSpPr>
      <xdr:spPr>
        <a:xfrm flipV="1">
          <a:off x="2019300" y="5849579"/>
          <a:ext cx="889000" cy="1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91833</xdr:rowOff>
    </xdr:from>
    <xdr:ext cx="599010" cy="259045"/>
    <xdr:sp macro="" textlink="">
      <xdr:nvSpPr>
        <xdr:cNvPr id="67" name="テキスト ボックス 66"/>
        <xdr:cNvSpPr txBox="1"/>
      </xdr:nvSpPr>
      <xdr:spPr>
        <a:xfrm>
          <a:off x="2608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165120</xdr:rowOff>
    </xdr:from>
    <xdr:to>
      <xdr:col>10</xdr:col>
      <xdr:colOff>114300</xdr:colOff>
      <xdr:row>35</xdr:row>
      <xdr:rowOff>130739</xdr:rowOff>
    </xdr:to>
    <xdr:cxnSp macro="">
      <xdr:nvCxnSpPr>
        <xdr:cNvPr id="68" name="直線コネクタ 67"/>
        <xdr:cNvCxnSpPr/>
      </xdr:nvCxnSpPr>
      <xdr:spPr>
        <a:xfrm flipV="1">
          <a:off x="1130300" y="5994420"/>
          <a:ext cx="889000" cy="1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72669</xdr:rowOff>
    </xdr:from>
    <xdr:to>
      <xdr:col>6</xdr:col>
      <xdr:colOff>38100</xdr:colOff>
      <xdr:row>39</xdr:row>
      <xdr:rowOff>2819</xdr:rowOff>
    </xdr:to>
    <xdr:sp macro="" textlink="">
      <xdr:nvSpPr>
        <xdr:cNvPr id="71" name="フローチャート: 判断 70"/>
        <xdr:cNvSpPr/>
      </xdr:nvSpPr>
      <xdr:spPr>
        <a:xfrm>
          <a:off x="10795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165396</xdr:rowOff>
    </xdr:from>
    <xdr:ext cx="599010" cy="259045"/>
    <xdr:sp macro="" textlink="">
      <xdr:nvSpPr>
        <xdr:cNvPr id="72" name="テキスト ボックス 71"/>
        <xdr:cNvSpPr txBox="1"/>
      </xdr:nvSpPr>
      <xdr:spPr>
        <a:xfrm>
          <a:off x="830795" y="66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54427</xdr:rowOff>
    </xdr:from>
    <xdr:to>
      <xdr:col>24</xdr:col>
      <xdr:colOff>114300</xdr:colOff>
      <xdr:row>33</xdr:row>
      <xdr:rowOff>156027</xdr:rowOff>
    </xdr:to>
    <xdr:sp macro="" textlink="">
      <xdr:nvSpPr>
        <xdr:cNvPr id="78" name="楕円 77"/>
        <xdr:cNvSpPr/>
      </xdr:nvSpPr>
      <xdr:spPr>
        <a:xfrm>
          <a:off x="4584700" y="57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77304</xdr:rowOff>
    </xdr:from>
    <xdr:ext cx="599010" cy="259045"/>
    <xdr:sp macro="" textlink="">
      <xdr:nvSpPr>
        <xdr:cNvPr id="79" name="人件費該当値テキスト"/>
        <xdr:cNvSpPr txBox="1"/>
      </xdr:nvSpPr>
      <xdr:spPr>
        <a:xfrm>
          <a:off x="4686300" y="556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60508</xdr:rowOff>
    </xdr:from>
    <xdr:to>
      <xdr:col>20</xdr:col>
      <xdr:colOff>38100</xdr:colOff>
      <xdr:row>33</xdr:row>
      <xdr:rowOff>162108</xdr:rowOff>
    </xdr:to>
    <xdr:sp macro="" textlink="">
      <xdr:nvSpPr>
        <xdr:cNvPr id="80" name="楕円 79"/>
        <xdr:cNvSpPr/>
      </xdr:nvSpPr>
      <xdr:spPr>
        <a:xfrm>
          <a:off x="3746500" y="57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7185</xdr:rowOff>
    </xdr:from>
    <xdr:ext cx="599010" cy="259045"/>
    <xdr:sp macro="" textlink="">
      <xdr:nvSpPr>
        <xdr:cNvPr id="81" name="テキスト ボックス 80"/>
        <xdr:cNvSpPr txBox="1"/>
      </xdr:nvSpPr>
      <xdr:spPr>
        <a:xfrm>
          <a:off x="3485095" y="54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140929</xdr:rowOff>
    </xdr:from>
    <xdr:to>
      <xdr:col>15</xdr:col>
      <xdr:colOff>101600</xdr:colOff>
      <xdr:row>34</xdr:row>
      <xdr:rowOff>71079</xdr:rowOff>
    </xdr:to>
    <xdr:sp macro="" textlink="">
      <xdr:nvSpPr>
        <xdr:cNvPr id="82" name="楕円 81"/>
        <xdr:cNvSpPr/>
      </xdr:nvSpPr>
      <xdr:spPr>
        <a:xfrm>
          <a:off x="2857500" y="57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87606</xdr:rowOff>
    </xdr:from>
    <xdr:ext cx="599010" cy="259045"/>
    <xdr:sp macro="" textlink="">
      <xdr:nvSpPr>
        <xdr:cNvPr id="83" name="テキスト ボックス 82"/>
        <xdr:cNvSpPr txBox="1"/>
      </xdr:nvSpPr>
      <xdr:spPr>
        <a:xfrm>
          <a:off x="2608795" y="557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114320</xdr:rowOff>
    </xdr:from>
    <xdr:to>
      <xdr:col>10</xdr:col>
      <xdr:colOff>165100</xdr:colOff>
      <xdr:row>35</xdr:row>
      <xdr:rowOff>44470</xdr:rowOff>
    </xdr:to>
    <xdr:sp macro="" textlink="">
      <xdr:nvSpPr>
        <xdr:cNvPr id="84" name="楕円 83"/>
        <xdr:cNvSpPr/>
      </xdr:nvSpPr>
      <xdr:spPr>
        <a:xfrm>
          <a:off x="1968500" y="59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60997</xdr:rowOff>
    </xdr:from>
    <xdr:ext cx="599010" cy="259045"/>
    <xdr:sp macro="" textlink="">
      <xdr:nvSpPr>
        <xdr:cNvPr id="85" name="テキスト ボックス 84"/>
        <xdr:cNvSpPr txBox="1"/>
      </xdr:nvSpPr>
      <xdr:spPr>
        <a:xfrm>
          <a:off x="1719795" y="571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79939</xdr:rowOff>
    </xdr:from>
    <xdr:to>
      <xdr:col>6</xdr:col>
      <xdr:colOff>38100</xdr:colOff>
      <xdr:row>36</xdr:row>
      <xdr:rowOff>10089</xdr:rowOff>
    </xdr:to>
    <xdr:sp macro="" textlink="">
      <xdr:nvSpPr>
        <xdr:cNvPr id="86" name="楕円 85"/>
        <xdr:cNvSpPr/>
      </xdr:nvSpPr>
      <xdr:spPr>
        <a:xfrm>
          <a:off x="1079500" y="60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26616</xdr:rowOff>
    </xdr:from>
    <xdr:ext cx="599010" cy="259045"/>
    <xdr:sp macro="" textlink="">
      <xdr:nvSpPr>
        <xdr:cNvPr id="87" name="テキスト ボックス 86"/>
        <xdr:cNvSpPr txBox="1"/>
      </xdr:nvSpPr>
      <xdr:spPr>
        <a:xfrm>
          <a:off x="830795" y="585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98487</xdr:rowOff>
    </xdr:from>
    <xdr:to>
      <xdr:col>24</xdr:col>
      <xdr:colOff>63500</xdr:colOff>
      <xdr:row>54</xdr:row>
      <xdr:rowOff>159425</xdr:rowOff>
    </xdr:to>
    <xdr:cxnSp macro="">
      <xdr:nvCxnSpPr>
        <xdr:cNvPr id="117" name="直線コネクタ 116"/>
        <xdr:cNvCxnSpPr/>
      </xdr:nvCxnSpPr>
      <xdr:spPr>
        <a:xfrm>
          <a:off x="3797300" y="9356787"/>
          <a:ext cx="8382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98487</xdr:rowOff>
    </xdr:from>
    <xdr:to>
      <xdr:col>19</xdr:col>
      <xdr:colOff>177800</xdr:colOff>
      <xdr:row>55</xdr:row>
      <xdr:rowOff>38528</xdr:rowOff>
    </xdr:to>
    <xdr:cxnSp macro="">
      <xdr:nvCxnSpPr>
        <xdr:cNvPr id="120" name="直線コネクタ 119"/>
        <xdr:cNvCxnSpPr/>
      </xdr:nvCxnSpPr>
      <xdr:spPr>
        <a:xfrm flipV="1">
          <a:off x="2908300" y="9356787"/>
          <a:ext cx="889000" cy="1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156350</xdr:rowOff>
    </xdr:from>
    <xdr:ext cx="534377" cy="259045"/>
    <xdr:sp macro="" textlink="">
      <xdr:nvSpPr>
        <xdr:cNvPr id="122" name="テキスト ボックス 121"/>
        <xdr:cNvSpPr txBox="1"/>
      </xdr:nvSpPr>
      <xdr:spPr>
        <a:xfrm>
          <a:off x="35174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38528</xdr:rowOff>
    </xdr:from>
    <xdr:to>
      <xdr:col>15</xdr:col>
      <xdr:colOff>50800</xdr:colOff>
      <xdr:row>55</xdr:row>
      <xdr:rowOff>122457</xdr:rowOff>
    </xdr:to>
    <xdr:cxnSp macro="">
      <xdr:nvCxnSpPr>
        <xdr:cNvPr id="123" name="直線コネクタ 122"/>
        <xdr:cNvCxnSpPr/>
      </xdr:nvCxnSpPr>
      <xdr:spPr>
        <a:xfrm flipV="1">
          <a:off x="2019300" y="9468278"/>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102009</xdr:rowOff>
    </xdr:from>
    <xdr:ext cx="534377" cy="259045"/>
    <xdr:sp macro="" textlink="">
      <xdr:nvSpPr>
        <xdr:cNvPr id="125" name="テキスト ボックス 124"/>
        <xdr:cNvSpPr txBox="1"/>
      </xdr:nvSpPr>
      <xdr:spPr>
        <a:xfrm>
          <a:off x="2641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117820</xdr:rowOff>
    </xdr:from>
    <xdr:to>
      <xdr:col>10</xdr:col>
      <xdr:colOff>114300</xdr:colOff>
      <xdr:row>55</xdr:row>
      <xdr:rowOff>122457</xdr:rowOff>
    </xdr:to>
    <xdr:cxnSp macro="">
      <xdr:nvCxnSpPr>
        <xdr:cNvPr id="126" name="直線コネクタ 125"/>
        <xdr:cNvCxnSpPr/>
      </xdr:nvCxnSpPr>
      <xdr:spPr>
        <a:xfrm>
          <a:off x="1130300" y="954757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170654</xdr:rowOff>
    </xdr:from>
    <xdr:ext cx="534377" cy="259045"/>
    <xdr:sp macro="" textlink="">
      <xdr:nvSpPr>
        <xdr:cNvPr id="128" name="テキスト ボックス 127"/>
        <xdr:cNvSpPr txBox="1"/>
      </xdr:nvSpPr>
      <xdr:spPr>
        <a:xfrm>
          <a:off x="175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105882</xdr:rowOff>
    </xdr:from>
    <xdr:to>
      <xdr:col>6</xdr:col>
      <xdr:colOff>38100</xdr:colOff>
      <xdr:row>58</xdr:row>
      <xdr:rowOff>36032</xdr:rowOff>
    </xdr:to>
    <xdr:sp macro="" textlink="">
      <xdr:nvSpPr>
        <xdr:cNvPr id="129" name="フローチャート: 判断 128"/>
        <xdr:cNvSpPr/>
      </xdr:nvSpPr>
      <xdr:spPr>
        <a:xfrm>
          <a:off x="1079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27159</xdr:rowOff>
    </xdr:from>
    <xdr:ext cx="534377" cy="259045"/>
    <xdr:sp macro="" textlink="">
      <xdr:nvSpPr>
        <xdr:cNvPr id="130" name="テキスト ボックス 129"/>
        <xdr:cNvSpPr txBox="1"/>
      </xdr:nvSpPr>
      <xdr:spPr>
        <a:xfrm>
          <a:off x="863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108625</xdr:rowOff>
    </xdr:from>
    <xdr:to>
      <xdr:col>24</xdr:col>
      <xdr:colOff>114300</xdr:colOff>
      <xdr:row>55</xdr:row>
      <xdr:rowOff>38775</xdr:rowOff>
    </xdr:to>
    <xdr:sp macro="" textlink="">
      <xdr:nvSpPr>
        <xdr:cNvPr id="136" name="楕円 135"/>
        <xdr:cNvSpPr/>
      </xdr:nvSpPr>
      <xdr:spPr>
        <a:xfrm>
          <a:off x="4584700" y="93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131502</xdr:rowOff>
    </xdr:from>
    <xdr:ext cx="534377" cy="259045"/>
    <xdr:sp macro="" textlink="">
      <xdr:nvSpPr>
        <xdr:cNvPr id="137" name="物件費該当値テキスト"/>
        <xdr:cNvSpPr txBox="1"/>
      </xdr:nvSpPr>
      <xdr:spPr>
        <a:xfrm>
          <a:off x="4686300" y="92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47687</xdr:rowOff>
    </xdr:from>
    <xdr:to>
      <xdr:col>20</xdr:col>
      <xdr:colOff>38100</xdr:colOff>
      <xdr:row>54</xdr:row>
      <xdr:rowOff>149287</xdr:rowOff>
    </xdr:to>
    <xdr:sp macro="" textlink="">
      <xdr:nvSpPr>
        <xdr:cNvPr id="138" name="楕円 137"/>
        <xdr:cNvSpPr/>
      </xdr:nvSpPr>
      <xdr:spPr>
        <a:xfrm>
          <a:off x="3746500" y="93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165814</xdr:rowOff>
    </xdr:from>
    <xdr:ext cx="534377" cy="259045"/>
    <xdr:sp macro="" textlink="">
      <xdr:nvSpPr>
        <xdr:cNvPr id="139" name="テキスト ボックス 138"/>
        <xdr:cNvSpPr txBox="1"/>
      </xdr:nvSpPr>
      <xdr:spPr>
        <a:xfrm>
          <a:off x="3517411" y="908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159178</xdr:rowOff>
    </xdr:from>
    <xdr:to>
      <xdr:col>15</xdr:col>
      <xdr:colOff>101600</xdr:colOff>
      <xdr:row>55</xdr:row>
      <xdr:rowOff>89328</xdr:rowOff>
    </xdr:to>
    <xdr:sp macro="" textlink="">
      <xdr:nvSpPr>
        <xdr:cNvPr id="140" name="楕円 139"/>
        <xdr:cNvSpPr/>
      </xdr:nvSpPr>
      <xdr:spPr>
        <a:xfrm>
          <a:off x="2857500" y="94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105855</xdr:rowOff>
    </xdr:from>
    <xdr:ext cx="534377" cy="259045"/>
    <xdr:sp macro="" textlink="">
      <xdr:nvSpPr>
        <xdr:cNvPr id="141" name="テキスト ボックス 140"/>
        <xdr:cNvSpPr txBox="1"/>
      </xdr:nvSpPr>
      <xdr:spPr>
        <a:xfrm>
          <a:off x="2641111" y="91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71657</xdr:rowOff>
    </xdr:from>
    <xdr:to>
      <xdr:col>10</xdr:col>
      <xdr:colOff>165100</xdr:colOff>
      <xdr:row>56</xdr:row>
      <xdr:rowOff>1807</xdr:rowOff>
    </xdr:to>
    <xdr:sp macro="" textlink="">
      <xdr:nvSpPr>
        <xdr:cNvPr id="142" name="楕円 141"/>
        <xdr:cNvSpPr/>
      </xdr:nvSpPr>
      <xdr:spPr>
        <a:xfrm>
          <a:off x="1968500" y="95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18334</xdr:rowOff>
    </xdr:from>
    <xdr:ext cx="534377" cy="259045"/>
    <xdr:sp macro="" textlink="">
      <xdr:nvSpPr>
        <xdr:cNvPr id="143" name="テキスト ボックス 142"/>
        <xdr:cNvSpPr txBox="1"/>
      </xdr:nvSpPr>
      <xdr:spPr>
        <a:xfrm>
          <a:off x="1752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67020</xdr:rowOff>
    </xdr:from>
    <xdr:to>
      <xdr:col>6</xdr:col>
      <xdr:colOff>38100</xdr:colOff>
      <xdr:row>55</xdr:row>
      <xdr:rowOff>168620</xdr:rowOff>
    </xdr:to>
    <xdr:sp macro="" textlink="">
      <xdr:nvSpPr>
        <xdr:cNvPr id="144" name="楕円 143"/>
        <xdr:cNvSpPr/>
      </xdr:nvSpPr>
      <xdr:spPr>
        <a:xfrm>
          <a:off x="1079500" y="94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13697</xdr:rowOff>
    </xdr:from>
    <xdr:ext cx="534377" cy="259045"/>
    <xdr:sp macro="" textlink="">
      <xdr:nvSpPr>
        <xdr:cNvPr id="145" name="テキスト ボックス 144"/>
        <xdr:cNvSpPr txBox="1"/>
      </xdr:nvSpPr>
      <xdr:spPr>
        <a:xfrm>
          <a:off x="863111" y="927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21808</xdr:rowOff>
    </xdr:from>
    <xdr:to>
      <xdr:col>24</xdr:col>
      <xdr:colOff>63500</xdr:colOff>
      <xdr:row>72</xdr:row>
      <xdr:rowOff>689</xdr:rowOff>
    </xdr:to>
    <xdr:cxnSp macro="">
      <xdr:nvCxnSpPr>
        <xdr:cNvPr id="174" name="直線コネクタ 173"/>
        <xdr:cNvCxnSpPr/>
      </xdr:nvCxnSpPr>
      <xdr:spPr>
        <a:xfrm>
          <a:off x="3797300" y="12194758"/>
          <a:ext cx="838200" cy="1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98024</xdr:rowOff>
    </xdr:from>
    <xdr:ext cx="469744" cy="259045"/>
    <xdr:sp macro="" textlink="">
      <xdr:nvSpPr>
        <xdr:cNvPr id="175" name="維持補修費平均値テキスト"/>
        <xdr:cNvSpPr txBox="1"/>
      </xdr:nvSpPr>
      <xdr:spPr>
        <a:xfrm>
          <a:off x="4686300" y="1295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21808</xdr:rowOff>
    </xdr:from>
    <xdr:to>
      <xdr:col>19</xdr:col>
      <xdr:colOff>177800</xdr:colOff>
      <xdr:row>72</xdr:row>
      <xdr:rowOff>84074</xdr:rowOff>
    </xdr:to>
    <xdr:cxnSp macro="">
      <xdr:nvCxnSpPr>
        <xdr:cNvPr id="177" name="直線コネクタ 176"/>
        <xdr:cNvCxnSpPr/>
      </xdr:nvCxnSpPr>
      <xdr:spPr>
        <a:xfrm flipV="1">
          <a:off x="2908300" y="12194758"/>
          <a:ext cx="889000" cy="2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108039</xdr:rowOff>
    </xdr:from>
    <xdr:ext cx="469744" cy="259045"/>
    <xdr:sp macro="" textlink="">
      <xdr:nvSpPr>
        <xdr:cNvPr id="179" name="テキスト ボックス 178"/>
        <xdr:cNvSpPr txBox="1"/>
      </xdr:nvSpPr>
      <xdr:spPr>
        <a:xfrm>
          <a:off x="3549728" y="131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84074</xdr:rowOff>
    </xdr:from>
    <xdr:to>
      <xdr:col>15</xdr:col>
      <xdr:colOff>50800</xdr:colOff>
      <xdr:row>73</xdr:row>
      <xdr:rowOff>50219</xdr:rowOff>
    </xdr:to>
    <xdr:cxnSp macro="">
      <xdr:nvCxnSpPr>
        <xdr:cNvPr id="180" name="直線コネクタ 179"/>
        <xdr:cNvCxnSpPr/>
      </xdr:nvCxnSpPr>
      <xdr:spPr>
        <a:xfrm flipV="1">
          <a:off x="2019300" y="12428474"/>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132751</xdr:rowOff>
    </xdr:from>
    <xdr:ext cx="469744" cy="259045"/>
    <xdr:sp macro="" textlink="">
      <xdr:nvSpPr>
        <xdr:cNvPr id="182" name="テキスト ボックス 181"/>
        <xdr:cNvSpPr txBox="1"/>
      </xdr:nvSpPr>
      <xdr:spPr>
        <a:xfrm>
          <a:off x="2673428"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50219</xdr:rowOff>
    </xdr:from>
    <xdr:to>
      <xdr:col>10</xdr:col>
      <xdr:colOff>114300</xdr:colOff>
      <xdr:row>73</xdr:row>
      <xdr:rowOff>102688</xdr:rowOff>
    </xdr:to>
    <xdr:cxnSp macro="">
      <xdr:nvCxnSpPr>
        <xdr:cNvPr id="183" name="直線コネクタ 182"/>
        <xdr:cNvCxnSpPr/>
      </xdr:nvCxnSpPr>
      <xdr:spPr>
        <a:xfrm flipV="1">
          <a:off x="1130300" y="12566069"/>
          <a:ext cx="8890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164645</xdr:rowOff>
    </xdr:from>
    <xdr:ext cx="469744" cy="259045"/>
    <xdr:sp macro="" textlink="">
      <xdr:nvSpPr>
        <xdr:cNvPr id="185" name="テキスト ボックス 184"/>
        <xdr:cNvSpPr txBox="1"/>
      </xdr:nvSpPr>
      <xdr:spPr>
        <a:xfrm>
          <a:off x="1784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29682</xdr:rowOff>
    </xdr:from>
    <xdr:to>
      <xdr:col>6</xdr:col>
      <xdr:colOff>38100</xdr:colOff>
      <xdr:row>76</xdr:row>
      <xdr:rowOff>131282</xdr:rowOff>
    </xdr:to>
    <xdr:sp macro="" textlink="">
      <xdr:nvSpPr>
        <xdr:cNvPr id="186" name="フローチャート: 判断 185"/>
        <xdr:cNvSpPr/>
      </xdr:nvSpPr>
      <xdr:spPr>
        <a:xfrm>
          <a:off x="1079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122409</xdr:rowOff>
    </xdr:from>
    <xdr:ext cx="469744" cy="259045"/>
    <xdr:sp macro="" textlink="">
      <xdr:nvSpPr>
        <xdr:cNvPr id="187" name="テキスト ボックス 186"/>
        <xdr:cNvSpPr txBox="1"/>
      </xdr:nvSpPr>
      <xdr:spPr>
        <a:xfrm>
          <a:off x="895428"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121339</xdr:rowOff>
    </xdr:from>
    <xdr:to>
      <xdr:col>24</xdr:col>
      <xdr:colOff>114300</xdr:colOff>
      <xdr:row>72</xdr:row>
      <xdr:rowOff>51489</xdr:rowOff>
    </xdr:to>
    <xdr:sp macro="" textlink="">
      <xdr:nvSpPr>
        <xdr:cNvPr id="193" name="楕円 192"/>
        <xdr:cNvSpPr/>
      </xdr:nvSpPr>
      <xdr:spPr>
        <a:xfrm>
          <a:off x="4584700" y="122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36266</xdr:rowOff>
    </xdr:from>
    <xdr:ext cx="534377" cy="259045"/>
    <xdr:sp macro="" textlink="">
      <xdr:nvSpPr>
        <xdr:cNvPr id="194" name="維持補修費該当値テキスト"/>
        <xdr:cNvSpPr txBox="1"/>
      </xdr:nvSpPr>
      <xdr:spPr>
        <a:xfrm>
          <a:off x="4686300" y="122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142458</xdr:rowOff>
    </xdr:from>
    <xdr:to>
      <xdr:col>20</xdr:col>
      <xdr:colOff>38100</xdr:colOff>
      <xdr:row>71</xdr:row>
      <xdr:rowOff>72608</xdr:rowOff>
    </xdr:to>
    <xdr:sp macro="" textlink="">
      <xdr:nvSpPr>
        <xdr:cNvPr id="195" name="楕円 194"/>
        <xdr:cNvSpPr/>
      </xdr:nvSpPr>
      <xdr:spPr>
        <a:xfrm>
          <a:off x="3746500" y="121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89135</xdr:rowOff>
    </xdr:from>
    <xdr:ext cx="534377" cy="259045"/>
    <xdr:sp macro="" textlink="">
      <xdr:nvSpPr>
        <xdr:cNvPr id="196" name="テキスト ボックス 195"/>
        <xdr:cNvSpPr txBox="1"/>
      </xdr:nvSpPr>
      <xdr:spPr>
        <a:xfrm>
          <a:off x="3517411" y="119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33274</xdr:rowOff>
    </xdr:from>
    <xdr:to>
      <xdr:col>15</xdr:col>
      <xdr:colOff>101600</xdr:colOff>
      <xdr:row>72</xdr:row>
      <xdr:rowOff>134874</xdr:rowOff>
    </xdr:to>
    <xdr:sp macro="" textlink="">
      <xdr:nvSpPr>
        <xdr:cNvPr id="197" name="楕円 196"/>
        <xdr:cNvSpPr/>
      </xdr:nvSpPr>
      <xdr:spPr>
        <a:xfrm>
          <a:off x="2857500" y="123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151401</xdr:rowOff>
    </xdr:from>
    <xdr:ext cx="534377" cy="259045"/>
    <xdr:sp macro="" textlink="">
      <xdr:nvSpPr>
        <xdr:cNvPr id="198" name="テキスト ボックス 197"/>
        <xdr:cNvSpPr txBox="1"/>
      </xdr:nvSpPr>
      <xdr:spPr>
        <a:xfrm>
          <a:off x="2641111" y="121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170869</xdr:rowOff>
    </xdr:from>
    <xdr:to>
      <xdr:col>10</xdr:col>
      <xdr:colOff>165100</xdr:colOff>
      <xdr:row>73</xdr:row>
      <xdr:rowOff>101019</xdr:rowOff>
    </xdr:to>
    <xdr:sp macro="" textlink="">
      <xdr:nvSpPr>
        <xdr:cNvPr id="199" name="楕円 198"/>
        <xdr:cNvSpPr/>
      </xdr:nvSpPr>
      <xdr:spPr>
        <a:xfrm>
          <a:off x="1968500" y="1251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117546</xdr:rowOff>
    </xdr:from>
    <xdr:ext cx="469744" cy="259045"/>
    <xdr:sp macro="" textlink="">
      <xdr:nvSpPr>
        <xdr:cNvPr id="200" name="テキスト ボックス 199"/>
        <xdr:cNvSpPr txBox="1"/>
      </xdr:nvSpPr>
      <xdr:spPr>
        <a:xfrm>
          <a:off x="1784428" y="1229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51888</xdr:rowOff>
    </xdr:from>
    <xdr:to>
      <xdr:col>6</xdr:col>
      <xdr:colOff>38100</xdr:colOff>
      <xdr:row>73</xdr:row>
      <xdr:rowOff>153488</xdr:rowOff>
    </xdr:to>
    <xdr:sp macro="" textlink="">
      <xdr:nvSpPr>
        <xdr:cNvPr id="201" name="楕円 200"/>
        <xdr:cNvSpPr/>
      </xdr:nvSpPr>
      <xdr:spPr>
        <a:xfrm>
          <a:off x="1079500" y="125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170015</xdr:rowOff>
    </xdr:from>
    <xdr:ext cx="469744" cy="259045"/>
    <xdr:sp macro="" textlink="">
      <xdr:nvSpPr>
        <xdr:cNvPr id="202" name="テキスト ボックス 201"/>
        <xdr:cNvSpPr txBox="1"/>
      </xdr:nvSpPr>
      <xdr:spPr>
        <a:xfrm>
          <a:off x="895428" y="123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134874</xdr:rowOff>
    </xdr:from>
    <xdr:to>
      <xdr:col>24</xdr:col>
      <xdr:colOff>63500</xdr:colOff>
      <xdr:row>96</xdr:row>
      <xdr:rowOff>49657</xdr:rowOff>
    </xdr:to>
    <xdr:cxnSp macro="">
      <xdr:nvCxnSpPr>
        <xdr:cNvPr id="230" name="直線コネクタ 229"/>
        <xdr:cNvCxnSpPr/>
      </xdr:nvCxnSpPr>
      <xdr:spPr>
        <a:xfrm>
          <a:off x="3797300" y="16422624"/>
          <a:ext cx="838200" cy="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139464</xdr:rowOff>
    </xdr:from>
    <xdr:ext cx="534377" cy="259045"/>
    <xdr:sp macro="" textlink="">
      <xdr:nvSpPr>
        <xdr:cNvPr id="231" name="扶助費平均値テキスト"/>
        <xdr:cNvSpPr txBox="1"/>
      </xdr:nvSpPr>
      <xdr:spPr>
        <a:xfrm>
          <a:off x="4686300" y="15912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134874</xdr:rowOff>
    </xdr:from>
    <xdr:to>
      <xdr:col>19</xdr:col>
      <xdr:colOff>177800</xdr:colOff>
      <xdr:row>96</xdr:row>
      <xdr:rowOff>81787</xdr:rowOff>
    </xdr:to>
    <xdr:cxnSp macro="">
      <xdr:nvCxnSpPr>
        <xdr:cNvPr id="233" name="直線コネクタ 232"/>
        <xdr:cNvCxnSpPr/>
      </xdr:nvCxnSpPr>
      <xdr:spPr>
        <a:xfrm flipV="1">
          <a:off x="2908300" y="16422624"/>
          <a:ext cx="889000" cy="1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111650</xdr:rowOff>
    </xdr:from>
    <xdr:ext cx="534377" cy="259045"/>
    <xdr:sp macro="" textlink="">
      <xdr:nvSpPr>
        <xdr:cNvPr id="235" name="テキスト ボックス 234"/>
        <xdr:cNvSpPr txBox="1"/>
      </xdr:nvSpPr>
      <xdr:spPr>
        <a:xfrm>
          <a:off x="3517411" y="158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81787</xdr:rowOff>
    </xdr:from>
    <xdr:to>
      <xdr:col>15</xdr:col>
      <xdr:colOff>50800</xdr:colOff>
      <xdr:row>96</xdr:row>
      <xdr:rowOff>119507</xdr:rowOff>
    </xdr:to>
    <xdr:cxnSp macro="">
      <xdr:nvCxnSpPr>
        <xdr:cNvPr id="236" name="直線コネクタ 235"/>
        <xdr:cNvCxnSpPr/>
      </xdr:nvCxnSpPr>
      <xdr:spPr>
        <a:xfrm flipV="1">
          <a:off x="2019300" y="16540987"/>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102506</xdr:rowOff>
    </xdr:from>
    <xdr:ext cx="534377" cy="259045"/>
    <xdr:sp macro="" textlink="">
      <xdr:nvSpPr>
        <xdr:cNvPr id="238" name="テキスト ボックス 237"/>
        <xdr:cNvSpPr txBox="1"/>
      </xdr:nvSpPr>
      <xdr:spPr>
        <a:xfrm>
          <a:off x="26411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94235</xdr:rowOff>
    </xdr:from>
    <xdr:to>
      <xdr:col>10</xdr:col>
      <xdr:colOff>114300</xdr:colOff>
      <xdr:row>96</xdr:row>
      <xdr:rowOff>119507</xdr:rowOff>
    </xdr:to>
    <xdr:cxnSp macro="">
      <xdr:nvCxnSpPr>
        <xdr:cNvPr id="239" name="直線コネクタ 238"/>
        <xdr:cNvCxnSpPr/>
      </xdr:nvCxnSpPr>
      <xdr:spPr>
        <a:xfrm>
          <a:off x="1130300" y="16553435"/>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14367</xdr:rowOff>
    </xdr:from>
    <xdr:ext cx="534377" cy="259045"/>
    <xdr:sp macro="" textlink="">
      <xdr:nvSpPr>
        <xdr:cNvPr id="241" name="テキスト ボックス 240"/>
        <xdr:cNvSpPr txBox="1"/>
      </xdr:nvSpPr>
      <xdr:spPr>
        <a:xfrm>
          <a:off x="1752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133477</xdr:rowOff>
    </xdr:from>
    <xdr:to>
      <xdr:col>6</xdr:col>
      <xdr:colOff>38100</xdr:colOff>
      <xdr:row>96</xdr:row>
      <xdr:rowOff>63627</xdr:rowOff>
    </xdr:to>
    <xdr:sp macro="" textlink="">
      <xdr:nvSpPr>
        <xdr:cNvPr id="242" name="フローチャート: 判断 241"/>
        <xdr:cNvSpPr/>
      </xdr:nvSpPr>
      <xdr:spPr>
        <a:xfrm>
          <a:off x="1079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80154</xdr:rowOff>
    </xdr:from>
    <xdr:ext cx="534377" cy="259045"/>
    <xdr:sp macro="" textlink="">
      <xdr:nvSpPr>
        <xdr:cNvPr id="243" name="テキスト ボックス 242"/>
        <xdr:cNvSpPr txBox="1"/>
      </xdr:nvSpPr>
      <xdr:spPr>
        <a:xfrm>
          <a:off x="863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170307</xdr:rowOff>
    </xdr:from>
    <xdr:to>
      <xdr:col>24</xdr:col>
      <xdr:colOff>114300</xdr:colOff>
      <xdr:row>96</xdr:row>
      <xdr:rowOff>100457</xdr:rowOff>
    </xdr:to>
    <xdr:sp macro="" textlink="">
      <xdr:nvSpPr>
        <xdr:cNvPr id="249" name="楕円 248"/>
        <xdr:cNvSpPr/>
      </xdr:nvSpPr>
      <xdr:spPr>
        <a:xfrm>
          <a:off x="4584700" y="164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148734</xdr:rowOff>
    </xdr:from>
    <xdr:ext cx="534377" cy="259045"/>
    <xdr:sp macro="" textlink="">
      <xdr:nvSpPr>
        <xdr:cNvPr id="250" name="扶助費該当値テキスト"/>
        <xdr:cNvSpPr txBox="1"/>
      </xdr:nvSpPr>
      <xdr:spPr>
        <a:xfrm>
          <a:off x="4686300" y="164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84074</xdr:rowOff>
    </xdr:from>
    <xdr:to>
      <xdr:col>20</xdr:col>
      <xdr:colOff>38100</xdr:colOff>
      <xdr:row>96</xdr:row>
      <xdr:rowOff>14224</xdr:rowOff>
    </xdr:to>
    <xdr:sp macro="" textlink="">
      <xdr:nvSpPr>
        <xdr:cNvPr id="251" name="楕円 250"/>
        <xdr:cNvSpPr/>
      </xdr:nvSpPr>
      <xdr:spPr>
        <a:xfrm>
          <a:off x="3746500" y="163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5351</xdr:rowOff>
    </xdr:from>
    <xdr:ext cx="534377" cy="259045"/>
    <xdr:sp macro="" textlink="">
      <xdr:nvSpPr>
        <xdr:cNvPr id="252" name="テキスト ボックス 251"/>
        <xdr:cNvSpPr txBox="1"/>
      </xdr:nvSpPr>
      <xdr:spPr>
        <a:xfrm>
          <a:off x="3517411" y="164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30987</xdr:rowOff>
    </xdr:from>
    <xdr:to>
      <xdr:col>15</xdr:col>
      <xdr:colOff>101600</xdr:colOff>
      <xdr:row>96</xdr:row>
      <xdr:rowOff>132587</xdr:rowOff>
    </xdr:to>
    <xdr:sp macro="" textlink="">
      <xdr:nvSpPr>
        <xdr:cNvPr id="253" name="楕円 252"/>
        <xdr:cNvSpPr/>
      </xdr:nvSpPr>
      <xdr:spPr>
        <a:xfrm>
          <a:off x="2857500" y="164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123714</xdr:rowOff>
    </xdr:from>
    <xdr:ext cx="469744" cy="259045"/>
    <xdr:sp macro="" textlink="">
      <xdr:nvSpPr>
        <xdr:cNvPr id="254" name="テキスト ボックス 253"/>
        <xdr:cNvSpPr txBox="1"/>
      </xdr:nvSpPr>
      <xdr:spPr>
        <a:xfrm>
          <a:off x="2673428" y="1658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68707</xdr:rowOff>
    </xdr:from>
    <xdr:to>
      <xdr:col>10</xdr:col>
      <xdr:colOff>165100</xdr:colOff>
      <xdr:row>96</xdr:row>
      <xdr:rowOff>170307</xdr:rowOff>
    </xdr:to>
    <xdr:sp macro="" textlink="">
      <xdr:nvSpPr>
        <xdr:cNvPr id="255" name="楕円 254"/>
        <xdr:cNvSpPr/>
      </xdr:nvSpPr>
      <xdr:spPr>
        <a:xfrm>
          <a:off x="1968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161434</xdr:rowOff>
    </xdr:from>
    <xdr:ext cx="469744" cy="259045"/>
    <xdr:sp macro="" textlink="">
      <xdr:nvSpPr>
        <xdr:cNvPr id="256" name="テキスト ボックス 255"/>
        <xdr:cNvSpPr txBox="1"/>
      </xdr:nvSpPr>
      <xdr:spPr>
        <a:xfrm>
          <a:off x="1784428" y="166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43435</xdr:rowOff>
    </xdr:from>
    <xdr:to>
      <xdr:col>6</xdr:col>
      <xdr:colOff>38100</xdr:colOff>
      <xdr:row>96</xdr:row>
      <xdr:rowOff>145035</xdr:rowOff>
    </xdr:to>
    <xdr:sp macro="" textlink="">
      <xdr:nvSpPr>
        <xdr:cNvPr id="257" name="楕円 256"/>
        <xdr:cNvSpPr/>
      </xdr:nvSpPr>
      <xdr:spPr>
        <a:xfrm>
          <a:off x="1079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136162</xdr:rowOff>
    </xdr:from>
    <xdr:ext cx="469744" cy="259045"/>
    <xdr:sp macro="" textlink="">
      <xdr:nvSpPr>
        <xdr:cNvPr id="258" name="テキスト ボックス 257"/>
        <xdr:cNvSpPr txBox="1"/>
      </xdr:nvSpPr>
      <xdr:spPr>
        <a:xfrm>
          <a:off x="895428" y="165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69" name="テキスト ボックス 26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159885</xdr:rowOff>
    </xdr:from>
    <xdr:to>
      <xdr:col>54</xdr:col>
      <xdr:colOff>189865</xdr:colOff>
      <xdr:row>35</xdr:row>
      <xdr:rowOff>106804</xdr:rowOff>
    </xdr:to>
    <xdr:cxnSp macro="">
      <xdr:nvCxnSpPr>
        <xdr:cNvPr id="279" name="直線コネクタ 278"/>
        <xdr:cNvCxnSpPr/>
      </xdr:nvCxnSpPr>
      <xdr:spPr>
        <a:xfrm flipV="1">
          <a:off x="10475595" y="5474835"/>
          <a:ext cx="1270" cy="63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110631</xdr:rowOff>
    </xdr:from>
    <xdr:ext cx="599010" cy="259045"/>
    <xdr:sp macro="" textlink="">
      <xdr:nvSpPr>
        <xdr:cNvPr id="280" name="補助費等最小値テキスト"/>
        <xdr:cNvSpPr txBox="1"/>
      </xdr:nvSpPr>
      <xdr:spPr>
        <a:xfrm>
          <a:off x="10528300" y="611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106804</xdr:rowOff>
    </xdr:from>
    <xdr:to>
      <xdr:col>55</xdr:col>
      <xdr:colOff>88900</xdr:colOff>
      <xdr:row>35</xdr:row>
      <xdr:rowOff>106804</xdr:rowOff>
    </xdr:to>
    <xdr:cxnSp macro="">
      <xdr:nvCxnSpPr>
        <xdr:cNvPr id="281" name="直線コネクタ 280"/>
        <xdr:cNvCxnSpPr/>
      </xdr:nvCxnSpPr>
      <xdr:spPr>
        <a:xfrm>
          <a:off x="10388600" y="610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106562</xdr:rowOff>
    </xdr:from>
    <xdr:ext cx="599010" cy="259045"/>
    <xdr:sp macro="" textlink="">
      <xdr:nvSpPr>
        <xdr:cNvPr id="282" name="補助費等最大値テキスト"/>
        <xdr:cNvSpPr txBox="1"/>
      </xdr:nvSpPr>
      <xdr:spPr>
        <a:xfrm>
          <a:off x="10528300" y="525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159885</xdr:rowOff>
    </xdr:from>
    <xdr:to>
      <xdr:col>55</xdr:col>
      <xdr:colOff>88900</xdr:colOff>
      <xdr:row>31</xdr:row>
      <xdr:rowOff>159885</xdr:rowOff>
    </xdr:to>
    <xdr:cxnSp macro="">
      <xdr:nvCxnSpPr>
        <xdr:cNvPr id="283" name="直線コネクタ 282"/>
        <xdr:cNvCxnSpPr/>
      </xdr:nvCxnSpPr>
      <xdr:spPr>
        <a:xfrm>
          <a:off x="10388600" y="547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150810</xdr:rowOff>
    </xdr:from>
    <xdr:to>
      <xdr:col>55</xdr:col>
      <xdr:colOff>0</xdr:colOff>
      <xdr:row>31</xdr:row>
      <xdr:rowOff>159885</xdr:rowOff>
    </xdr:to>
    <xdr:cxnSp macro="">
      <xdr:nvCxnSpPr>
        <xdr:cNvPr id="284" name="直線コネクタ 283"/>
        <xdr:cNvCxnSpPr/>
      </xdr:nvCxnSpPr>
      <xdr:spPr>
        <a:xfrm>
          <a:off x="9639300" y="5294310"/>
          <a:ext cx="838200" cy="18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141416</xdr:rowOff>
    </xdr:from>
    <xdr:ext cx="599010" cy="259045"/>
    <xdr:sp macro="" textlink="">
      <xdr:nvSpPr>
        <xdr:cNvPr id="285" name="補助費等平均値テキスト"/>
        <xdr:cNvSpPr txBox="1"/>
      </xdr:nvSpPr>
      <xdr:spPr>
        <a:xfrm>
          <a:off x="10528300" y="57992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162989</xdr:rowOff>
    </xdr:from>
    <xdr:to>
      <xdr:col>55</xdr:col>
      <xdr:colOff>50800</xdr:colOff>
      <xdr:row>34</xdr:row>
      <xdr:rowOff>93139</xdr:rowOff>
    </xdr:to>
    <xdr:sp macro="" textlink="">
      <xdr:nvSpPr>
        <xdr:cNvPr id="286" name="フローチャート: 判断 285"/>
        <xdr:cNvSpPr/>
      </xdr:nvSpPr>
      <xdr:spPr>
        <a:xfrm>
          <a:off x="10426700" y="582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91122</xdr:rowOff>
    </xdr:from>
    <xdr:to>
      <xdr:col>50</xdr:col>
      <xdr:colOff>114300</xdr:colOff>
      <xdr:row>30</xdr:row>
      <xdr:rowOff>150810</xdr:rowOff>
    </xdr:to>
    <xdr:cxnSp macro="">
      <xdr:nvCxnSpPr>
        <xdr:cNvPr id="287" name="直線コネクタ 286"/>
        <xdr:cNvCxnSpPr/>
      </xdr:nvCxnSpPr>
      <xdr:spPr>
        <a:xfrm>
          <a:off x="8750300" y="5234622"/>
          <a:ext cx="8890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153137</xdr:rowOff>
    </xdr:from>
    <xdr:to>
      <xdr:col>50</xdr:col>
      <xdr:colOff>165100</xdr:colOff>
      <xdr:row>34</xdr:row>
      <xdr:rowOff>83287</xdr:rowOff>
    </xdr:to>
    <xdr:sp macro="" textlink="">
      <xdr:nvSpPr>
        <xdr:cNvPr id="288" name="フローチャート: 判断 287"/>
        <xdr:cNvSpPr/>
      </xdr:nvSpPr>
      <xdr:spPr>
        <a:xfrm>
          <a:off x="95885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74414</xdr:rowOff>
    </xdr:from>
    <xdr:ext cx="599010" cy="259045"/>
    <xdr:sp macro="" textlink="">
      <xdr:nvSpPr>
        <xdr:cNvPr id="289" name="テキスト ボックス 288"/>
        <xdr:cNvSpPr txBox="1"/>
      </xdr:nvSpPr>
      <xdr:spPr>
        <a:xfrm>
          <a:off x="9327095" y="590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91122</xdr:rowOff>
    </xdr:from>
    <xdr:to>
      <xdr:col>45</xdr:col>
      <xdr:colOff>177800</xdr:colOff>
      <xdr:row>32</xdr:row>
      <xdr:rowOff>135928</xdr:rowOff>
    </xdr:to>
    <xdr:cxnSp macro="">
      <xdr:nvCxnSpPr>
        <xdr:cNvPr id="290" name="直線コネクタ 289"/>
        <xdr:cNvCxnSpPr/>
      </xdr:nvCxnSpPr>
      <xdr:spPr>
        <a:xfrm flipV="1">
          <a:off x="7861300" y="5234622"/>
          <a:ext cx="889000" cy="3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33167</xdr:rowOff>
    </xdr:from>
    <xdr:to>
      <xdr:col>46</xdr:col>
      <xdr:colOff>38100</xdr:colOff>
      <xdr:row>34</xdr:row>
      <xdr:rowOff>134767</xdr:rowOff>
    </xdr:to>
    <xdr:sp macro="" textlink="">
      <xdr:nvSpPr>
        <xdr:cNvPr id="291" name="フローチャート: 判断 290"/>
        <xdr:cNvSpPr/>
      </xdr:nvSpPr>
      <xdr:spPr>
        <a:xfrm>
          <a:off x="8699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125894</xdr:rowOff>
    </xdr:from>
    <xdr:ext cx="599010" cy="259045"/>
    <xdr:sp macro="" textlink="">
      <xdr:nvSpPr>
        <xdr:cNvPr id="292" name="テキスト ボックス 291"/>
        <xdr:cNvSpPr txBox="1"/>
      </xdr:nvSpPr>
      <xdr:spPr>
        <a:xfrm>
          <a:off x="8450795" y="595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110805</xdr:rowOff>
    </xdr:from>
    <xdr:to>
      <xdr:col>41</xdr:col>
      <xdr:colOff>50800</xdr:colOff>
      <xdr:row>32</xdr:row>
      <xdr:rowOff>135928</xdr:rowOff>
    </xdr:to>
    <xdr:cxnSp macro="">
      <xdr:nvCxnSpPr>
        <xdr:cNvPr id="293" name="直線コネクタ 292"/>
        <xdr:cNvCxnSpPr/>
      </xdr:nvCxnSpPr>
      <xdr:spPr>
        <a:xfrm>
          <a:off x="6972300" y="559720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88740</xdr:rowOff>
    </xdr:from>
    <xdr:to>
      <xdr:col>41</xdr:col>
      <xdr:colOff>101600</xdr:colOff>
      <xdr:row>37</xdr:row>
      <xdr:rowOff>18890</xdr:rowOff>
    </xdr:to>
    <xdr:sp macro="" textlink="">
      <xdr:nvSpPr>
        <xdr:cNvPr id="294" name="フローチャート: 判断 293"/>
        <xdr:cNvSpPr/>
      </xdr:nvSpPr>
      <xdr:spPr>
        <a:xfrm>
          <a:off x="7810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10017</xdr:rowOff>
    </xdr:from>
    <xdr:ext cx="534377" cy="259045"/>
    <xdr:sp macro="" textlink="">
      <xdr:nvSpPr>
        <xdr:cNvPr id="295" name="テキスト ボックス 294"/>
        <xdr:cNvSpPr txBox="1"/>
      </xdr:nvSpPr>
      <xdr:spPr>
        <a:xfrm>
          <a:off x="7594111" y="63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33076</xdr:rowOff>
    </xdr:from>
    <xdr:to>
      <xdr:col>36</xdr:col>
      <xdr:colOff>165100</xdr:colOff>
      <xdr:row>37</xdr:row>
      <xdr:rowOff>134676</xdr:rowOff>
    </xdr:to>
    <xdr:sp macro="" textlink="">
      <xdr:nvSpPr>
        <xdr:cNvPr id="296" name="フローチャート: 判断 295"/>
        <xdr:cNvSpPr/>
      </xdr:nvSpPr>
      <xdr:spPr>
        <a:xfrm>
          <a:off x="6921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125803</xdr:rowOff>
    </xdr:from>
    <xdr:ext cx="534377" cy="259045"/>
    <xdr:sp macro="" textlink="">
      <xdr:nvSpPr>
        <xdr:cNvPr id="297" name="テキスト ボックス 296"/>
        <xdr:cNvSpPr txBox="1"/>
      </xdr:nvSpPr>
      <xdr:spPr>
        <a:xfrm>
          <a:off x="6705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109085</xdr:rowOff>
    </xdr:from>
    <xdr:to>
      <xdr:col>55</xdr:col>
      <xdr:colOff>50800</xdr:colOff>
      <xdr:row>32</xdr:row>
      <xdr:rowOff>39235</xdr:rowOff>
    </xdr:to>
    <xdr:sp macro="" textlink="">
      <xdr:nvSpPr>
        <xdr:cNvPr id="303" name="楕円 302"/>
        <xdr:cNvSpPr/>
      </xdr:nvSpPr>
      <xdr:spPr>
        <a:xfrm>
          <a:off x="10426700" y="54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62112</xdr:rowOff>
    </xdr:from>
    <xdr:ext cx="599010" cy="259045"/>
    <xdr:sp macro="" textlink="">
      <xdr:nvSpPr>
        <xdr:cNvPr id="304" name="補助費等該当値テキスト"/>
        <xdr:cNvSpPr txBox="1"/>
      </xdr:nvSpPr>
      <xdr:spPr>
        <a:xfrm>
          <a:off x="10528300" y="537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100010</xdr:rowOff>
    </xdr:from>
    <xdr:to>
      <xdr:col>50</xdr:col>
      <xdr:colOff>165100</xdr:colOff>
      <xdr:row>31</xdr:row>
      <xdr:rowOff>30160</xdr:rowOff>
    </xdr:to>
    <xdr:sp macro="" textlink="">
      <xdr:nvSpPr>
        <xdr:cNvPr id="305" name="楕円 304"/>
        <xdr:cNvSpPr/>
      </xdr:nvSpPr>
      <xdr:spPr>
        <a:xfrm>
          <a:off x="9588500" y="52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46687</xdr:rowOff>
    </xdr:from>
    <xdr:ext cx="599010" cy="259045"/>
    <xdr:sp macro="" textlink="">
      <xdr:nvSpPr>
        <xdr:cNvPr id="306" name="テキスト ボックス 305"/>
        <xdr:cNvSpPr txBox="1"/>
      </xdr:nvSpPr>
      <xdr:spPr>
        <a:xfrm>
          <a:off x="9327095" y="501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40322</xdr:rowOff>
    </xdr:from>
    <xdr:to>
      <xdr:col>46</xdr:col>
      <xdr:colOff>38100</xdr:colOff>
      <xdr:row>30</xdr:row>
      <xdr:rowOff>141922</xdr:rowOff>
    </xdr:to>
    <xdr:sp macro="" textlink="">
      <xdr:nvSpPr>
        <xdr:cNvPr id="307" name="楕円 306"/>
        <xdr:cNvSpPr/>
      </xdr:nvSpPr>
      <xdr:spPr>
        <a:xfrm>
          <a:off x="8699500" y="51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158449</xdr:rowOff>
    </xdr:from>
    <xdr:ext cx="599010" cy="259045"/>
    <xdr:sp macro="" textlink="">
      <xdr:nvSpPr>
        <xdr:cNvPr id="308" name="テキスト ボックス 307"/>
        <xdr:cNvSpPr txBox="1"/>
      </xdr:nvSpPr>
      <xdr:spPr>
        <a:xfrm>
          <a:off x="8450795" y="495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85128</xdr:rowOff>
    </xdr:from>
    <xdr:to>
      <xdr:col>41</xdr:col>
      <xdr:colOff>101600</xdr:colOff>
      <xdr:row>33</xdr:row>
      <xdr:rowOff>15278</xdr:rowOff>
    </xdr:to>
    <xdr:sp macro="" textlink="">
      <xdr:nvSpPr>
        <xdr:cNvPr id="309" name="楕円 308"/>
        <xdr:cNvSpPr/>
      </xdr:nvSpPr>
      <xdr:spPr>
        <a:xfrm>
          <a:off x="7810500" y="55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31805</xdr:rowOff>
    </xdr:from>
    <xdr:ext cx="599010" cy="259045"/>
    <xdr:sp macro="" textlink="">
      <xdr:nvSpPr>
        <xdr:cNvPr id="310" name="テキスト ボックス 309"/>
        <xdr:cNvSpPr txBox="1"/>
      </xdr:nvSpPr>
      <xdr:spPr>
        <a:xfrm>
          <a:off x="7561795" y="53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60005</xdr:rowOff>
    </xdr:from>
    <xdr:to>
      <xdr:col>36</xdr:col>
      <xdr:colOff>165100</xdr:colOff>
      <xdr:row>32</xdr:row>
      <xdr:rowOff>161605</xdr:rowOff>
    </xdr:to>
    <xdr:sp macro="" textlink="">
      <xdr:nvSpPr>
        <xdr:cNvPr id="311" name="楕円 310"/>
        <xdr:cNvSpPr/>
      </xdr:nvSpPr>
      <xdr:spPr>
        <a:xfrm>
          <a:off x="6921500" y="55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6682</xdr:rowOff>
    </xdr:from>
    <xdr:ext cx="599010" cy="259045"/>
    <xdr:sp macro="" textlink="">
      <xdr:nvSpPr>
        <xdr:cNvPr id="312" name="テキスト ボックス 311"/>
        <xdr:cNvSpPr txBox="1"/>
      </xdr:nvSpPr>
      <xdr:spPr>
        <a:xfrm>
          <a:off x="6672795" y="532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3" name="テキスト ボックス 32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7" name="直線コネクタ 336"/>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38"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39" name="直線コネクタ 338"/>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0"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1" name="直線コネクタ 340"/>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45435</xdr:rowOff>
    </xdr:from>
    <xdr:to>
      <xdr:col>55</xdr:col>
      <xdr:colOff>0</xdr:colOff>
      <xdr:row>52</xdr:row>
      <xdr:rowOff>56816</xdr:rowOff>
    </xdr:to>
    <xdr:cxnSp macro="">
      <xdr:nvCxnSpPr>
        <xdr:cNvPr id="342" name="直線コネクタ 341"/>
        <xdr:cNvCxnSpPr/>
      </xdr:nvCxnSpPr>
      <xdr:spPr>
        <a:xfrm flipV="1">
          <a:off x="9639300" y="8617935"/>
          <a:ext cx="838200" cy="35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79998</xdr:rowOff>
    </xdr:from>
    <xdr:ext cx="599010" cy="259045"/>
    <xdr:sp macro="" textlink="">
      <xdr:nvSpPr>
        <xdr:cNvPr id="343" name="普通建設事業費平均値テキスト"/>
        <xdr:cNvSpPr txBox="1"/>
      </xdr:nvSpPr>
      <xdr:spPr>
        <a:xfrm>
          <a:off x="10528300" y="968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4" name="フローチャート: 判断 343"/>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56816</xdr:rowOff>
    </xdr:from>
    <xdr:to>
      <xdr:col>50</xdr:col>
      <xdr:colOff>114300</xdr:colOff>
      <xdr:row>53</xdr:row>
      <xdr:rowOff>67234</xdr:rowOff>
    </xdr:to>
    <xdr:cxnSp macro="">
      <xdr:nvCxnSpPr>
        <xdr:cNvPr id="345" name="直線コネクタ 344"/>
        <xdr:cNvCxnSpPr/>
      </xdr:nvCxnSpPr>
      <xdr:spPr>
        <a:xfrm flipV="1">
          <a:off x="8750300" y="8972216"/>
          <a:ext cx="8890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6" name="フローチャート: 判断 345"/>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128870</xdr:rowOff>
    </xdr:from>
    <xdr:ext cx="599010" cy="259045"/>
    <xdr:sp macro="" textlink="">
      <xdr:nvSpPr>
        <xdr:cNvPr id="347" name="テキスト ボックス 346"/>
        <xdr:cNvSpPr txBox="1"/>
      </xdr:nvSpPr>
      <xdr:spPr>
        <a:xfrm>
          <a:off x="93270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67234</xdr:rowOff>
    </xdr:from>
    <xdr:to>
      <xdr:col>45</xdr:col>
      <xdr:colOff>177800</xdr:colOff>
      <xdr:row>55</xdr:row>
      <xdr:rowOff>137022</xdr:rowOff>
    </xdr:to>
    <xdr:cxnSp macro="">
      <xdr:nvCxnSpPr>
        <xdr:cNvPr id="348" name="直線コネクタ 347"/>
        <xdr:cNvCxnSpPr/>
      </xdr:nvCxnSpPr>
      <xdr:spPr>
        <a:xfrm flipV="1">
          <a:off x="7861300" y="9154084"/>
          <a:ext cx="889000" cy="4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49" name="フローチャート: 判断 348"/>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32041</xdr:rowOff>
    </xdr:from>
    <xdr:ext cx="534377" cy="259045"/>
    <xdr:sp macro="" textlink="">
      <xdr:nvSpPr>
        <xdr:cNvPr id="350" name="テキスト ボックス 349"/>
        <xdr:cNvSpPr txBox="1"/>
      </xdr:nvSpPr>
      <xdr:spPr>
        <a:xfrm>
          <a:off x="8483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137022</xdr:rowOff>
    </xdr:from>
    <xdr:to>
      <xdr:col>41</xdr:col>
      <xdr:colOff>50800</xdr:colOff>
      <xdr:row>57</xdr:row>
      <xdr:rowOff>57093</xdr:rowOff>
    </xdr:to>
    <xdr:cxnSp macro="">
      <xdr:nvCxnSpPr>
        <xdr:cNvPr id="351" name="直線コネクタ 350"/>
        <xdr:cNvCxnSpPr/>
      </xdr:nvCxnSpPr>
      <xdr:spPr>
        <a:xfrm flipV="1">
          <a:off x="6972300" y="9566772"/>
          <a:ext cx="889000" cy="2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2" name="フローチャート: 判断 351"/>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3" name="テキスト ボックス 352"/>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78777</xdr:rowOff>
    </xdr:from>
    <xdr:to>
      <xdr:col>36</xdr:col>
      <xdr:colOff>165100</xdr:colOff>
      <xdr:row>59</xdr:row>
      <xdr:rowOff>8927</xdr:rowOff>
    </xdr:to>
    <xdr:sp macro="" textlink="">
      <xdr:nvSpPr>
        <xdr:cNvPr id="354" name="フローチャート: 判断 353"/>
        <xdr:cNvSpPr/>
      </xdr:nvSpPr>
      <xdr:spPr>
        <a:xfrm>
          <a:off x="6921500" y="1002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xdr:rowOff>
    </xdr:from>
    <xdr:ext cx="534377" cy="259045"/>
    <xdr:sp macro="" textlink="">
      <xdr:nvSpPr>
        <xdr:cNvPr id="355" name="テキスト ボックス 354"/>
        <xdr:cNvSpPr txBox="1"/>
      </xdr:nvSpPr>
      <xdr:spPr>
        <a:xfrm>
          <a:off x="6705111" y="101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166085</xdr:rowOff>
    </xdr:from>
    <xdr:to>
      <xdr:col>55</xdr:col>
      <xdr:colOff>50800</xdr:colOff>
      <xdr:row>50</xdr:row>
      <xdr:rowOff>96235</xdr:rowOff>
    </xdr:to>
    <xdr:sp macro="" textlink="">
      <xdr:nvSpPr>
        <xdr:cNvPr id="361" name="楕円 360"/>
        <xdr:cNvSpPr/>
      </xdr:nvSpPr>
      <xdr:spPr>
        <a:xfrm>
          <a:off x="10426700" y="85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119112</xdr:rowOff>
    </xdr:from>
    <xdr:ext cx="599010" cy="259045"/>
    <xdr:sp macro="" textlink="">
      <xdr:nvSpPr>
        <xdr:cNvPr id="362" name="普通建設事業費該当値テキスト"/>
        <xdr:cNvSpPr txBox="1"/>
      </xdr:nvSpPr>
      <xdr:spPr>
        <a:xfrm>
          <a:off x="10528300" y="852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6016</xdr:rowOff>
    </xdr:from>
    <xdr:to>
      <xdr:col>50</xdr:col>
      <xdr:colOff>165100</xdr:colOff>
      <xdr:row>52</xdr:row>
      <xdr:rowOff>107616</xdr:rowOff>
    </xdr:to>
    <xdr:sp macro="" textlink="">
      <xdr:nvSpPr>
        <xdr:cNvPr id="363" name="楕円 362"/>
        <xdr:cNvSpPr/>
      </xdr:nvSpPr>
      <xdr:spPr>
        <a:xfrm>
          <a:off x="9588500" y="89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124143</xdr:rowOff>
    </xdr:from>
    <xdr:ext cx="599010" cy="259045"/>
    <xdr:sp macro="" textlink="">
      <xdr:nvSpPr>
        <xdr:cNvPr id="364" name="テキスト ボックス 363"/>
        <xdr:cNvSpPr txBox="1"/>
      </xdr:nvSpPr>
      <xdr:spPr>
        <a:xfrm>
          <a:off x="9327095" y="869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16434</xdr:rowOff>
    </xdr:from>
    <xdr:to>
      <xdr:col>46</xdr:col>
      <xdr:colOff>38100</xdr:colOff>
      <xdr:row>53</xdr:row>
      <xdr:rowOff>118034</xdr:rowOff>
    </xdr:to>
    <xdr:sp macro="" textlink="">
      <xdr:nvSpPr>
        <xdr:cNvPr id="365" name="楕円 364"/>
        <xdr:cNvSpPr/>
      </xdr:nvSpPr>
      <xdr:spPr>
        <a:xfrm>
          <a:off x="8699500" y="91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134561</xdr:rowOff>
    </xdr:from>
    <xdr:ext cx="599010" cy="259045"/>
    <xdr:sp macro="" textlink="">
      <xdr:nvSpPr>
        <xdr:cNvPr id="366" name="テキスト ボックス 365"/>
        <xdr:cNvSpPr txBox="1"/>
      </xdr:nvSpPr>
      <xdr:spPr>
        <a:xfrm>
          <a:off x="8450795" y="887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86222</xdr:rowOff>
    </xdr:from>
    <xdr:to>
      <xdr:col>41</xdr:col>
      <xdr:colOff>101600</xdr:colOff>
      <xdr:row>56</xdr:row>
      <xdr:rowOff>16372</xdr:rowOff>
    </xdr:to>
    <xdr:sp macro="" textlink="">
      <xdr:nvSpPr>
        <xdr:cNvPr id="367" name="楕円 366"/>
        <xdr:cNvSpPr/>
      </xdr:nvSpPr>
      <xdr:spPr>
        <a:xfrm>
          <a:off x="7810500" y="95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32899</xdr:rowOff>
    </xdr:from>
    <xdr:ext cx="599010" cy="259045"/>
    <xdr:sp macro="" textlink="">
      <xdr:nvSpPr>
        <xdr:cNvPr id="368" name="テキスト ボックス 367"/>
        <xdr:cNvSpPr txBox="1"/>
      </xdr:nvSpPr>
      <xdr:spPr>
        <a:xfrm>
          <a:off x="7561795" y="92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6293</xdr:rowOff>
    </xdr:from>
    <xdr:to>
      <xdr:col>36</xdr:col>
      <xdr:colOff>165100</xdr:colOff>
      <xdr:row>57</xdr:row>
      <xdr:rowOff>107893</xdr:rowOff>
    </xdr:to>
    <xdr:sp macro="" textlink="">
      <xdr:nvSpPr>
        <xdr:cNvPr id="369" name="楕円 368"/>
        <xdr:cNvSpPr/>
      </xdr:nvSpPr>
      <xdr:spPr>
        <a:xfrm>
          <a:off x="6921500" y="97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124420</xdr:rowOff>
    </xdr:from>
    <xdr:ext cx="599010" cy="259045"/>
    <xdr:sp macro="" textlink="">
      <xdr:nvSpPr>
        <xdr:cNvPr id="370" name="テキスト ボックス 369"/>
        <xdr:cNvSpPr txBox="1"/>
      </xdr:nvSpPr>
      <xdr:spPr>
        <a:xfrm>
          <a:off x="6672795" y="955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160884</xdr:rowOff>
    </xdr:from>
    <xdr:to>
      <xdr:col>54</xdr:col>
      <xdr:colOff>189865</xdr:colOff>
      <xdr:row>78</xdr:row>
      <xdr:rowOff>31592</xdr:rowOff>
    </xdr:to>
    <xdr:cxnSp macro="">
      <xdr:nvCxnSpPr>
        <xdr:cNvPr id="392" name="直線コネクタ 391"/>
        <xdr:cNvCxnSpPr/>
      </xdr:nvCxnSpPr>
      <xdr:spPr>
        <a:xfrm flipV="1">
          <a:off x="10475595" y="12505284"/>
          <a:ext cx="1270" cy="89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35419</xdr:rowOff>
    </xdr:from>
    <xdr:ext cx="469744" cy="259045"/>
    <xdr:sp macro="" textlink="">
      <xdr:nvSpPr>
        <xdr:cNvPr id="393" name="普通建設事業費 （ うち新規整備　）最小値テキスト"/>
        <xdr:cNvSpPr txBox="1"/>
      </xdr:nvSpPr>
      <xdr:spPr>
        <a:xfrm>
          <a:off x="10528300" y="1340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31592</xdr:rowOff>
    </xdr:from>
    <xdr:to>
      <xdr:col>55</xdr:col>
      <xdr:colOff>88900</xdr:colOff>
      <xdr:row>78</xdr:row>
      <xdr:rowOff>31592</xdr:rowOff>
    </xdr:to>
    <xdr:cxnSp macro="">
      <xdr:nvCxnSpPr>
        <xdr:cNvPr id="394" name="直線コネクタ 393"/>
        <xdr:cNvCxnSpPr/>
      </xdr:nvCxnSpPr>
      <xdr:spPr>
        <a:xfrm>
          <a:off x="10388600" y="1340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107561</xdr:rowOff>
    </xdr:from>
    <xdr:ext cx="534377" cy="259045"/>
    <xdr:sp macro="" textlink="">
      <xdr:nvSpPr>
        <xdr:cNvPr id="395" name="普通建設事業費 （ うち新規整備　）最大値テキスト"/>
        <xdr:cNvSpPr txBox="1"/>
      </xdr:nvSpPr>
      <xdr:spPr>
        <a:xfrm>
          <a:off x="10528300" y="122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160884</xdr:rowOff>
    </xdr:from>
    <xdr:to>
      <xdr:col>55</xdr:col>
      <xdr:colOff>88900</xdr:colOff>
      <xdr:row>72</xdr:row>
      <xdr:rowOff>160884</xdr:rowOff>
    </xdr:to>
    <xdr:cxnSp macro="">
      <xdr:nvCxnSpPr>
        <xdr:cNvPr id="396" name="直線コネクタ 395"/>
        <xdr:cNvCxnSpPr/>
      </xdr:nvCxnSpPr>
      <xdr:spPr>
        <a:xfrm>
          <a:off x="10388600" y="1250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3131</xdr:rowOff>
    </xdr:from>
    <xdr:to>
      <xdr:col>55</xdr:col>
      <xdr:colOff>0</xdr:colOff>
      <xdr:row>76</xdr:row>
      <xdr:rowOff>153512</xdr:rowOff>
    </xdr:to>
    <xdr:cxnSp macro="">
      <xdr:nvCxnSpPr>
        <xdr:cNvPr id="397" name="直線コネクタ 396"/>
        <xdr:cNvCxnSpPr/>
      </xdr:nvCxnSpPr>
      <xdr:spPr>
        <a:xfrm>
          <a:off x="9639300" y="12347531"/>
          <a:ext cx="838200" cy="8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71353</xdr:rowOff>
    </xdr:from>
    <xdr:ext cx="534377" cy="259045"/>
    <xdr:sp macro="" textlink="">
      <xdr:nvSpPr>
        <xdr:cNvPr id="398" name="普通建設事業費 （ うち新規整備　）平均値テキスト"/>
        <xdr:cNvSpPr txBox="1"/>
      </xdr:nvSpPr>
      <xdr:spPr>
        <a:xfrm>
          <a:off x="10528300" y="1275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48476</xdr:rowOff>
    </xdr:from>
    <xdr:to>
      <xdr:col>55</xdr:col>
      <xdr:colOff>50800</xdr:colOff>
      <xdr:row>75</xdr:row>
      <xdr:rowOff>150076</xdr:rowOff>
    </xdr:to>
    <xdr:sp macro="" textlink="">
      <xdr:nvSpPr>
        <xdr:cNvPr id="399" name="フローチャート: 判断 398"/>
        <xdr:cNvSpPr/>
      </xdr:nvSpPr>
      <xdr:spPr>
        <a:xfrm>
          <a:off x="104267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28848</xdr:rowOff>
    </xdr:from>
    <xdr:to>
      <xdr:col>50</xdr:col>
      <xdr:colOff>114300</xdr:colOff>
      <xdr:row>72</xdr:row>
      <xdr:rowOff>3131</xdr:rowOff>
    </xdr:to>
    <xdr:cxnSp macro="">
      <xdr:nvCxnSpPr>
        <xdr:cNvPr id="400" name="直線コネクタ 399"/>
        <xdr:cNvCxnSpPr/>
      </xdr:nvCxnSpPr>
      <xdr:spPr>
        <a:xfrm>
          <a:off x="8750300" y="12201798"/>
          <a:ext cx="889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128772</xdr:rowOff>
    </xdr:from>
    <xdr:to>
      <xdr:col>50</xdr:col>
      <xdr:colOff>165100</xdr:colOff>
      <xdr:row>75</xdr:row>
      <xdr:rowOff>58922</xdr:rowOff>
    </xdr:to>
    <xdr:sp macro="" textlink="">
      <xdr:nvSpPr>
        <xdr:cNvPr id="401" name="フローチャート: 判断 400"/>
        <xdr:cNvSpPr/>
      </xdr:nvSpPr>
      <xdr:spPr>
        <a:xfrm>
          <a:off x="9588500" y="128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50049</xdr:rowOff>
    </xdr:from>
    <xdr:ext cx="534377" cy="259045"/>
    <xdr:sp macro="" textlink="">
      <xdr:nvSpPr>
        <xdr:cNvPr id="402" name="テキスト ボックス 401"/>
        <xdr:cNvSpPr txBox="1"/>
      </xdr:nvSpPr>
      <xdr:spPr>
        <a:xfrm>
          <a:off x="9359411" y="129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28848</xdr:rowOff>
    </xdr:from>
    <xdr:to>
      <xdr:col>45</xdr:col>
      <xdr:colOff>177800</xdr:colOff>
      <xdr:row>73</xdr:row>
      <xdr:rowOff>78931</xdr:rowOff>
    </xdr:to>
    <xdr:cxnSp macro="">
      <xdr:nvCxnSpPr>
        <xdr:cNvPr id="403" name="直線コネクタ 402"/>
        <xdr:cNvCxnSpPr/>
      </xdr:nvCxnSpPr>
      <xdr:spPr>
        <a:xfrm flipV="1">
          <a:off x="7861300" y="12201798"/>
          <a:ext cx="889000" cy="39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120466</xdr:rowOff>
    </xdr:from>
    <xdr:to>
      <xdr:col>46</xdr:col>
      <xdr:colOff>38100</xdr:colOff>
      <xdr:row>75</xdr:row>
      <xdr:rowOff>50616</xdr:rowOff>
    </xdr:to>
    <xdr:sp macro="" textlink="">
      <xdr:nvSpPr>
        <xdr:cNvPr id="404" name="フローチャート: 判断 403"/>
        <xdr:cNvSpPr/>
      </xdr:nvSpPr>
      <xdr:spPr>
        <a:xfrm>
          <a:off x="8699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41743</xdr:rowOff>
    </xdr:from>
    <xdr:ext cx="534377" cy="259045"/>
    <xdr:sp macro="" textlink="">
      <xdr:nvSpPr>
        <xdr:cNvPr id="405" name="テキスト ボックス 404"/>
        <xdr:cNvSpPr txBox="1"/>
      </xdr:nvSpPr>
      <xdr:spPr>
        <a:xfrm>
          <a:off x="8483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28683</xdr:rowOff>
    </xdr:from>
    <xdr:to>
      <xdr:col>41</xdr:col>
      <xdr:colOff>101600</xdr:colOff>
      <xdr:row>74</xdr:row>
      <xdr:rowOff>130283</xdr:rowOff>
    </xdr:to>
    <xdr:sp macro="" textlink="">
      <xdr:nvSpPr>
        <xdr:cNvPr id="406" name="フローチャート: 判断 405"/>
        <xdr:cNvSpPr/>
      </xdr:nvSpPr>
      <xdr:spPr>
        <a:xfrm>
          <a:off x="7810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121410</xdr:rowOff>
    </xdr:from>
    <xdr:ext cx="534377" cy="259045"/>
    <xdr:sp macro="" textlink="">
      <xdr:nvSpPr>
        <xdr:cNvPr id="407" name="テキスト ボックス 406"/>
        <xdr:cNvSpPr txBox="1"/>
      </xdr:nvSpPr>
      <xdr:spPr>
        <a:xfrm>
          <a:off x="75941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102712</xdr:rowOff>
    </xdr:from>
    <xdr:to>
      <xdr:col>55</xdr:col>
      <xdr:colOff>50800</xdr:colOff>
      <xdr:row>77</xdr:row>
      <xdr:rowOff>32862</xdr:rowOff>
    </xdr:to>
    <xdr:sp macro="" textlink="">
      <xdr:nvSpPr>
        <xdr:cNvPr id="413" name="楕円 412"/>
        <xdr:cNvSpPr/>
      </xdr:nvSpPr>
      <xdr:spPr>
        <a:xfrm>
          <a:off x="10426700" y="131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81139</xdr:rowOff>
    </xdr:from>
    <xdr:ext cx="534377" cy="259045"/>
    <xdr:sp macro="" textlink="">
      <xdr:nvSpPr>
        <xdr:cNvPr id="414" name="普通建設事業費 （ うち新規整備　）該当値テキスト"/>
        <xdr:cNvSpPr txBox="1"/>
      </xdr:nvSpPr>
      <xdr:spPr>
        <a:xfrm>
          <a:off x="10528300" y="131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123781</xdr:rowOff>
    </xdr:from>
    <xdr:to>
      <xdr:col>50</xdr:col>
      <xdr:colOff>165100</xdr:colOff>
      <xdr:row>72</xdr:row>
      <xdr:rowOff>53931</xdr:rowOff>
    </xdr:to>
    <xdr:sp macro="" textlink="">
      <xdr:nvSpPr>
        <xdr:cNvPr id="415" name="楕円 414"/>
        <xdr:cNvSpPr/>
      </xdr:nvSpPr>
      <xdr:spPr>
        <a:xfrm>
          <a:off x="9588500" y="122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70458</xdr:rowOff>
    </xdr:from>
    <xdr:ext cx="534377" cy="259045"/>
    <xdr:sp macro="" textlink="">
      <xdr:nvSpPr>
        <xdr:cNvPr id="416" name="テキスト ボックス 415"/>
        <xdr:cNvSpPr txBox="1"/>
      </xdr:nvSpPr>
      <xdr:spPr>
        <a:xfrm>
          <a:off x="9359411" y="120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149498</xdr:rowOff>
    </xdr:from>
    <xdr:to>
      <xdr:col>46</xdr:col>
      <xdr:colOff>38100</xdr:colOff>
      <xdr:row>71</xdr:row>
      <xdr:rowOff>79648</xdr:rowOff>
    </xdr:to>
    <xdr:sp macro="" textlink="">
      <xdr:nvSpPr>
        <xdr:cNvPr id="417" name="楕円 416"/>
        <xdr:cNvSpPr/>
      </xdr:nvSpPr>
      <xdr:spPr>
        <a:xfrm>
          <a:off x="8699500" y="121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96175</xdr:rowOff>
    </xdr:from>
    <xdr:ext cx="534377" cy="259045"/>
    <xdr:sp macro="" textlink="">
      <xdr:nvSpPr>
        <xdr:cNvPr id="418" name="テキスト ボックス 417"/>
        <xdr:cNvSpPr txBox="1"/>
      </xdr:nvSpPr>
      <xdr:spPr>
        <a:xfrm>
          <a:off x="8483111" y="119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28131</xdr:rowOff>
    </xdr:from>
    <xdr:to>
      <xdr:col>41</xdr:col>
      <xdr:colOff>101600</xdr:colOff>
      <xdr:row>73</xdr:row>
      <xdr:rowOff>129731</xdr:rowOff>
    </xdr:to>
    <xdr:sp macro="" textlink="">
      <xdr:nvSpPr>
        <xdr:cNvPr id="419" name="楕円 418"/>
        <xdr:cNvSpPr/>
      </xdr:nvSpPr>
      <xdr:spPr>
        <a:xfrm>
          <a:off x="7810500" y="125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146258</xdr:rowOff>
    </xdr:from>
    <xdr:ext cx="534377" cy="259045"/>
    <xdr:sp macro="" textlink="">
      <xdr:nvSpPr>
        <xdr:cNvPr id="420" name="テキスト ボックス 419"/>
        <xdr:cNvSpPr txBox="1"/>
      </xdr:nvSpPr>
      <xdr:spPr>
        <a:xfrm>
          <a:off x="7594111" y="123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9" name="テキスト ボックス 42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1" name="テキスト ボックス 43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3" name="直線コネクタ 442"/>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4"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45" name="直線コネクタ 444"/>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46"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47" name="直線コネクタ 446"/>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76854</xdr:rowOff>
    </xdr:from>
    <xdr:to>
      <xdr:col>55</xdr:col>
      <xdr:colOff>0</xdr:colOff>
      <xdr:row>97</xdr:row>
      <xdr:rowOff>140500</xdr:rowOff>
    </xdr:to>
    <xdr:cxnSp macro="">
      <xdr:nvCxnSpPr>
        <xdr:cNvPr id="448" name="直線コネクタ 447"/>
        <xdr:cNvCxnSpPr/>
      </xdr:nvCxnSpPr>
      <xdr:spPr>
        <a:xfrm flipV="1">
          <a:off x="9639300" y="15507354"/>
          <a:ext cx="838200" cy="12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86510</xdr:rowOff>
    </xdr:from>
    <xdr:ext cx="534377" cy="259045"/>
    <xdr:sp macro="" textlink="">
      <xdr:nvSpPr>
        <xdr:cNvPr id="449" name="普通建設事業費 （ うち更新整備　）平均値テキスト"/>
        <xdr:cNvSpPr txBox="1"/>
      </xdr:nvSpPr>
      <xdr:spPr>
        <a:xfrm>
          <a:off x="10528300" y="16545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0" name="フローチャート: 判断 449"/>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140500</xdr:rowOff>
    </xdr:from>
    <xdr:to>
      <xdr:col>50</xdr:col>
      <xdr:colOff>114300</xdr:colOff>
      <xdr:row>98</xdr:row>
      <xdr:rowOff>105239</xdr:rowOff>
    </xdr:to>
    <xdr:cxnSp macro="">
      <xdr:nvCxnSpPr>
        <xdr:cNvPr id="451" name="直線コネクタ 450"/>
        <xdr:cNvCxnSpPr/>
      </xdr:nvCxnSpPr>
      <xdr:spPr>
        <a:xfrm flipV="1">
          <a:off x="8750300" y="16771150"/>
          <a:ext cx="889000" cy="1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2" name="フローチャート: 判断 451"/>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3" name="テキスト ボックス 452"/>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105239</xdr:rowOff>
    </xdr:from>
    <xdr:to>
      <xdr:col>45</xdr:col>
      <xdr:colOff>177800</xdr:colOff>
      <xdr:row>98</xdr:row>
      <xdr:rowOff>171341</xdr:rowOff>
    </xdr:to>
    <xdr:cxnSp macro="">
      <xdr:nvCxnSpPr>
        <xdr:cNvPr id="454" name="直線コネクタ 453"/>
        <xdr:cNvCxnSpPr/>
      </xdr:nvCxnSpPr>
      <xdr:spPr>
        <a:xfrm flipV="1">
          <a:off x="7861300" y="16907339"/>
          <a:ext cx="889000" cy="6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55" name="フローチャート: 判断 454"/>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56" name="テキスト ボックス 455"/>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57" name="フローチャート: 判断 456"/>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45668</xdr:rowOff>
    </xdr:from>
    <xdr:ext cx="534377" cy="259045"/>
    <xdr:sp macro="" textlink="">
      <xdr:nvSpPr>
        <xdr:cNvPr id="458" name="テキスト ボックス 457"/>
        <xdr:cNvSpPr txBox="1"/>
      </xdr:nvSpPr>
      <xdr:spPr>
        <a:xfrm>
          <a:off x="7594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26054</xdr:rowOff>
    </xdr:from>
    <xdr:to>
      <xdr:col>55</xdr:col>
      <xdr:colOff>50800</xdr:colOff>
      <xdr:row>90</xdr:row>
      <xdr:rowOff>127654</xdr:rowOff>
    </xdr:to>
    <xdr:sp macro="" textlink="">
      <xdr:nvSpPr>
        <xdr:cNvPr id="464" name="楕円 463"/>
        <xdr:cNvSpPr/>
      </xdr:nvSpPr>
      <xdr:spPr>
        <a:xfrm>
          <a:off x="10426700" y="154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150531</xdr:rowOff>
    </xdr:from>
    <xdr:ext cx="534377" cy="259045"/>
    <xdr:sp macro="" textlink="">
      <xdr:nvSpPr>
        <xdr:cNvPr id="465" name="普通建設事業費 （ うち更新整備　）該当値テキスト"/>
        <xdr:cNvSpPr txBox="1"/>
      </xdr:nvSpPr>
      <xdr:spPr>
        <a:xfrm>
          <a:off x="10528300" y="154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89700</xdr:rowOff>
    </xdr:from>
    <xdr:to>
      <xdr:col>50</xdr:col>
      <xdr:colOff>165100</xdr:colOff>
      <xdr:row>98</xdr:row>
      <xdr:rowOff>19850</xdr:rowOff>
    </xdr:to>
    <xdr:sp macro="" textlink="">
      <xdr:nvSpPr>
        <xdr:cNvPr id="466" name="楕円 465"/>
        <xdr:cNvSpPr/>
      </xdr:nvSpPr>
      <xdr:spPr>
        <a:xfrm>
          <a:off x="95885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36377</xdr:rowOff>
    </xdr:from>
    <xdr:ext cx="534377" cy="259045"/>
    <xdr:sp macro="" textlink="">
      <xdr:nvSpPr>
        <xdr:cNvPr id="467" name="テキスト ボックス 466"/>
        <xdr:cNvSpPr txBox="1"/>
      </xdr:nvSpPr>
      <xdr:spPr>
        <a:xfrm>
          <a:off x="9359411" y="164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54439</xdr:rowOff>
    </xdr:from>
    <xdr:to>
      <xdr:col>46</xdr:col>
      <xdr:colOff>38100</xdr:colOff>
      <xdr:row>98</xdr:row>
      <xdr:rowOff>156039</xdr:rowOff>
    </xdr:to>
    <xdr:sp macro="" textlink="">
      <xdr:nvSpPr>
        <xdr:cNvPr id="468" name="楕円 467"/>
        <xdr:cNvSpPr/>
      </xdr:nvSpPr>
      <xdr:spPr>
        <a:xfrm>
          <a:off x="8699500" y="168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147166</xdr:rowOff>
    </xdr:from>
    <xdr:ext cx="534377" cy="259045"/>
    <xdr:sp macro="" textlink="">
      <xdr:nvSpPr>
        <xdr:cNvPr id="469" name="テキスト ボックス 468"/>
        <xdr:cNvSpPr txBox="1"/>
      </xdr:nvSpPr>
      <xdr:spPr>
        <a:xfrm>
          <a:off x="8483111" y="169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120541</xdr:rowOff>
    </xdr:from>
    <xdr:to>
      <xdr:col>41</xdr:col>
      <xdr:colOff>101600</xdr:colOff>
      <xdr:row>99</xdr:row>
      <xdr:rowOff>50691</xdr:rowOff>
    </xdr:to>
    <xdr:sp macro="" textlink="">
      <xdr:nvSpPr>
        <xdr:cNvPr id="470" name="楕円 469"/>
        <xdr:cNvSpPr/>
      </xdr:nvSpPr>
      <xdr:spPr>
        <a:xfrm>
          <a:off x="7810500" y="169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67218</xdr:rowOff>
    </xdr:from>
    <xdr:ext cx="534377" cy="259045"/>
    <xdr:sp macro="" textlink="">
      <xdr:nvSpPr>
        <xdr:cNvPr id="471" name="テキスト ボックス 470"/>
        <xdr:cNvSpPr txBox="1"/>
      </xdr:nvSpPr>
      <xdr:spPr>
        <a:xfrm>
          <a:off x="7594111" y="166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3" name="正方形/長方形 47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4" name="正方形/長方形 47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5" name="正方形/長方形 47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6" name="正方形/長方形 47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0" name="直線コネクタ 47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1" name="テキスト ボックス 48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2" name="直線コネクタ 48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3" name="テキスト ボックス 48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4" name="直線コネクタ 48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85" name="テキスト ボックス 48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6" name="直線コネクタ 48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87" name="テキスト ボックス 48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58812</xdr:rowOff>
    </xdr:from>
    <xdr:to>
      <xdr:col>85</xdr:col>
      <xdr:colOff>126364</xdr:colOff>
      <xdr:row>38</xdr:row>
      <xdr:rowOff>134451</xdr:rowOff>
    </xdr:to>
    <xdr:cxnSp macro="">
      <xdr:nvCxnSpPr>
        <xdr:cNvPr id="491" name="直線コネクタ 490"/>
        <xdr:cNvCxnSpPr/>
      </xdr:nvCxnSpPr>
      <xdr:spPr>
        <a:xfrm flipV="1">
          <a:off x="16317595" y="6059562"/>
          <a:ext cx="1269" cy="58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138278</xdr:rowOff>
    </xdr:from>
    <xdr:ext cx="378565" cy="259045"/>
    <xdr:sp macro="" textlink="">
      <xdr:nvSpPr>
        <xdr:cNvPr id="492" name="災害復旧事業費最小値テキスト"/>
        <xdr:cNvSpPr txBox="1"/>
      </xdr:nvSpPr>
      <xdr:spPr>
        <a:xfrm>
          <a:off x="16370300" y="6653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134451</xdr:rowOff>
    </xdr:from>
    <xdr:to>
      <xdr:col>86</xdr:col>
      <xdr:colOff>25400</xdr:colOff>
      <xdr:row>38</xdr:row>
      <xdr:rowOff>134451</xdr:rowOff>
    </xdr:to>
    <xdr:cxnSp macro="">
      <xdr:nvCxnSpPr>
        <xdr:cNvPr id="493" name="直線コネクタ 492"/>
        <xdr:cNvCxnSpPr/>
      </xdr:nvCxnSpPr>
      <xdr:spPr>
        <a:xfrm>
          <a:off x="16230600" y="6649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5489</xdr:rowOff>
    </xdr:from>
    <xdr:ext cx="534377" cy="259045"/>
    <xdr:sp macro="" textlink="">
      <xdr:nvSpPr>
        <xdr:cNvPr id="494" name="災害復旧事業費最大値テキスト"/>
        <xdr:cNvSpPr txBox="1"/>
      </xdr:nvSpPr>
      <xdr:spPr>
        <a:xfrm>
          <a:off x="16370300" y="58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58812</xdr:rowOff>
    </xdr:from>
    <xdr:to>
      <xdr:col>86</xdr:col>
      <xdr:colOff>25400</xdr:colOff>
      <xdr:row>35</xdr:row>
      <xdr:rowOff>58812</xdr:rowOff>
    </xdr:to>
    <xdr:cxnSp macro="">
      <xdr:nvCxnSpPr>
        <xdr:cNvPr id="495" name="直線コネクタ 494"/>
        <xdr:cNvCxnSpPr/>
      </xdr:nvCxnSpPr>
      <xdr:spPr>
        <a:xfrm>
          <a:off x="16230600" y="605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149466</xdr:rowOff>
    </xdr:from>
    <xdr:to>
      <xdr:col>85</xdr:col>
      <xdr:colOff>127000</xdr:colOff>
      <xdr:row>35</xdr:row>
      <xdr:rowOff>58812</xdr:rowOff>
    </xdr:to>
    <xdr:cxnSp macro="">
      <xdr:nvCxnSpPr>
        <xdr:cNvPr id="496" name="直線コネクタ 495"/>
        <xdr:cNvCxnSpPr/>
      </xdr:nvCxnSpPr>
      <xdr:spPr>
        <a:xfrm>
          <a:off x="15481300" y="5978766"/>
          <a:ext cx="838200" cy="8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156042</xdr:rowOff>
    </xdr:from>
    <xdr:ext cx="469744" cy="259045"/>
    <xdr:sp macro="" textlink="">
      <xdr:nvSpPr>
        <xdr:cNvPr id="497" name="災害復旧事業費平均値テキスト"/>
        <xdr:cNvSpPr txBox="1"/>
      </xdr:nvSpPr>
      <xdr:spPr>
        <a:xfrm>
          <a:off x="16370300" y="649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6165</xdr:rowOff>
    </xdr:from>
    <xdr:to>
      <xdr:col>85</xdr:col>
      <xdr:colOff>177800</xdr:colOff>
      <xdr:row>38</xdr:row>
      <xdr:rowOff>107765</xdr:rowOff>
    </xdr:to>
    <xdr:sp macro="" textlink="">
      <xdr:nvSpPr>
        <xdr:cNvPr id="498" name="フローチャート: 判断 497"/>
        <xdr:cNvSpPr/>
      </xdr:nvSpPr>
      <xdr:spPr>
        <a:xfrm>
          <a:off x="16268700" y="652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113813</xdr:rowOff>
    </xdr:from>
    <xdr:to>
      <xdr:col>81</xdr:col>
      <xdr:colOff>50800</xdr:colOff>
      <xdr:row>34</xdr:row>
      <xdr:rowOff>149466</xdr:rowOff>
    </xdr:to>
    <xdr:cxnSp macro="">
      <xdr:nvCxnSpPr>
        <xdr:cNvPr id="499" name="直線コネクタ 498"/>
        <xdr:cNvCxnSpPr/>
      </xdr:nvCxnSpPr>
      <xdr:spPr>
        <a:xfrm>
          <a:off x="14592300" y="5943113"/>
          <a:ext cx="889000" cy="3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171397</xdr:rowOff>
    </xdr:from>
    <xdr:to>
      <xdr:col>81</xdr:col>
      <xdr:colOff>101600</xdr:colOff>
      <xdr:row>38</xdr:row>
      <xdr:rowOff>101547</xdr:rowOff>
    </xdr:to>
    <xdr:sp macro="" textlink="">
      <xdr:nvSpPr>
        <xdr:cNvPr id="500" name="フローチャート: 判断 499"/>
        <xdr:cNvSpPr/>
      </xdr:nvSpPr>
      <xdr:spPr>
        <a:xfrm>
          <a:off x="15430500" y="651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92674</xdr:rowOff>
    </xdr:from>
    <xdr:ext cx="469744" cy="259045"/>
    <xdr:sp macro="" textlink="">
      <xdr:nvSpPr>
        <xdr:cNvPr id="501" name="テキスト ボックス 500"/>
        <xdr:cNvSpPr txBox="1"/>
      </xdr:nvSpPr>
      <xdr:spPr>
        <a:xfrm>
          <a:off x="15233728" y="660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32139</xdr:rowOff>
    </xdr:from>
    <xdr:to>
      <xdr:col>76</xdr:col>
      <xdr:colOff>114300</xdr:colOff>
      <xdr:row>34</xdr:row>
      <xdr:rowOff>113813</xdr:rowOff>
    </xdr:to>
    <xdr:cxnSp macro="">
      <xdr:nvCxnSpPr>
        <xdr:cNvPr id="502" name="直線コネクタ 501"/>
        <xdr:cNvCxnSpPr/>
      </xdr:nvCxnSpPr>
      <xdr:spPr>
        <a:xfrm>
          <a:off x="13703300" y="5861439"/>
          <a:ext cx="8890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15666</xdr:rowOff>
    </xdr:from>
    <xdr:to>
      <xdr:col>76</xdr:col>
      <xdr:colOff>165100</xdr:colOff>
      <xdr:row>38</xdr:row>
      <xdr:rowOff>117266</xdr:rowOff>
    </xdr:to>
    <xdr:sp macro="" textlink="">
      <xdr:nvSpPr>
        <xdr:cNvPr id="503" name="フローチャート: 判断 502"/>
        <xdr:cNvSpPr/>
      </xdr:nvSpPr>
      <xdr:spPr>
        <a:xfrm>
          <a:off x="14541500" y="653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108393</xdr:rowOff>
    </xdr:from>
    <xdr:ext cx="469744" cy="259045"/>
    <xdr:sp macro="" textlink="">
      <xdr:nvSpPr>
        <xdr:cNvPr id="504" name="テキスト ボックス 503"/>
        <xdr:cNvSpPr txBox="1"/>
      </xdr:nvSpPr>
      <xdr:spPr>
        <a:xfrm>
          <a:off x="14357428" y="662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114362</xdr:rowOff>
    </xdr:from>
    <xdr:to>
      <xdr:col>71</xdr:col>
      <xdr:colOff>177800</xdr:colOff>
      <xdr:row>34</xdr:row>
      <xdr:rowOff>32139</xdr:rowOff>
    </xdr:to>
    <xdr:cxnSp macro="">
      <xdr:nvCxnSpPr>
        <xdr:cNvPr id="505" name="直線コネクタ 504"/>
        <xdr:cNvCxnSpPr/>
      </xdr:nvCxnSpPr>
      <xdr:spPr>
        <a:xfrm>
          <a:off x="12814300" y="5257862"/>
          <a:ext cx="889000" cy="60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19369</xdr:rowOff>
    </xdr:from>
    <xdr:to>
      <xdr:col>72</xdr:col>
      <xdr:colOff>38100</xdr:colOff>
      <xdr:row>38</xdr:row>
      <xdr:rowOff>120969</xdr:rowOff>
    </xdr:to>
    <xdr:sp macro="" textlink="">
      <xdr:nvSpPr>
        <xdr:cNvPr id="506" name="フローチャート: 判断 505"/>
        <xdr:cNvSpPr/>
      </xdr:nvSpPr>
      <xdr:spPr>
        <a:xfrm>
          <a:off x="13652500" y="653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112096</xdr:rowOff>
    </xdr:from>
    <xdr:ext cx="469744" cy="259045"/>
    <xdr:sp macro="" textlink="">
      <xdr:nvSpPr>
        <xdr:cNvPr id="507" name="テキスト ボックス 506"/>
        <xdr:cNvSpPr txBox="1"/>
      </xdr:nvSpPr>
      <xdr:spPr>
        <a:xfrm>
          <a:off x="13468428" y="662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143928</xdr:rowOff>
    </xdr:from>
    <xdr:to>
      <xdr:col>67</xdr:col>
      <xdr:colOff>101600</xdr:colOff>
      <xdr:row>38</xdr:row>
      <xdr:rowOff>74078</xdr:rowOff>
    </xdr:to>
    <xdr:sp macro="" textlink="">
      <xdr:nvSpPr>
        <xdr:cNvPr id="508" name="フローチャート: 判断 507"/>
        <xdr:cNvSpPr/>
      </xdr:nvSpPr>
      <xdr:spPr>
        <a:xfrm>
          <a:off x="12763500" y="64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65205</xdr:rowOff>
    </xdr:from>
    <xdr:ext cx="534377" cy="259045"/>
    <xdr:sp macro="" textlink="">
      <xdr:nvSpPr>
        <xdr:cNvPr id="509" name="テキスト ボックス 508"/>
        <xdr:cNvSpPr txBox="1"/>
      </xdr:nvSpPr>
      <xdr:spPr>
        <a:xfrm>
          <a:off x="12547111" y="65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8012</xdr:rowOff>
    </xdr:from>
    <xdr:to>
      <xdr:col>85</xdr:col>
      <xdr:colOff>177800</xdr:colOff>
      <xdr:row>35</xdr:row>
      <xdr:rowOff>109612</xdr:rowOff>
    </xdr:to>
    <xdr:sp macro="" textlink="">
      <xdr:nvSpPr>
        <xdr:cNvPr id="515" name="楕円 514"/>
        <xdr:cNvSpPr/>
      </xdr:nvSpPr>
      <xdr:spPr>
        <a:xfrm>
          <a:off x="16268700" y="60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132489</xdr:rowOff>
    </xdr:from>
    <xdr:ext cx="534377" cy="259045"/>
    <xdr:sp macro="" textlink="">
      <xdr:nvSpPr>
        <xdr:cNvPr id="516" name="災害復旧事業費該当値テキスト"/>
        <xdr:cNvSpPr txBox="1"/>
      </xdr:nvSpPr>
      <xdr:spPr>
        <a:xfrm>
          <a:off x="16370300" y="59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98666</xdr:rowOff>
    </xdr:from>
    <xdr:to>
      <xdr:col>81</xdr:col>
      <xdr:colOff>101600</xdr:colOff>
      <xdr:row>35</xdr:row>
      <xdr:rowOff>28816</xdr:rowOff>
    </xdr:to>
    <xdr:sp macro="" textlink="">
      <xdr:nvSpPr>
        <xdr:cNvPr id="517" name="楕円 516"/>
        <xdr:cNvSpPr/>
      </xdr:nvSpPr>
      <xdr:spPr>
        <a:xfrm>
          <a:off x="15430500" y="59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45343</xdr:rowOff>
    </xdr:from>
    <xdr:ext cx="534377" cy="259045"/>
    <xdr:sp macro="" textlink="">
      <xdr:nvSpPr>
        <xdr:cNvPr id="518" name="テキスト ボックス 517"/>
        <xdr:cNvSpPr txBox="1"/>
      </xdr:nvSpPr>
      <xdr:spPr>
        <a:xfrm>
          <a:off x="15201411" y="57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63013</xdr:rowOff>
    </xdr:from>
    <xdr:to>
      <xdr:col>76</xdr:col>
      <xdr:colOff>165100</xdr:colOff>
      <xdr:row>34</xdr:row>
      <xdr:rowOff>164613</xdr:rowOff>
    </xdr:to>
    <xdr:sp macro="" textlink="">
      <xdr:nvSpPr>
        <xdr:cNvPr id="519" name="楕円 518"/>
        <xdr:cNvSpPr/>
      </xdr:nvSpPr>
      <xdr:spPr>
        <a:xfrm>
          <a:off x="14541500" y="58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9690</xdr:rowOff>
    </xdr:from>
    <xdr:ext cx="534377" cy="259045"/>
    <xdr:sp macro="" textlink="">
      <xdr:nvSpPr>
        <xdr:cNvPr id="520" name="テキスト ボックス 519"/>
        <xdr:cNvSpPr txBox="1"/>
      </xdr:nvSpPr>
      <xdr:spPr>
        <a:xfrm>
          <a:off x="14325111" y="56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152789</xdr:rowOff>
    </xdr:from>
    <xdr:to>
      <xdr:col>72</xdr:col>
      <xdr:colOff>38100</xdr:colOff>
      <xdr:row>34</xdr:row>
      <xdr:rowOff>82939</xdr:rowOff>
    </xdr:to>
    <xdr:sp macro="" textlink="">
      <xdr:nvSpPr>
        <xdr:cNvPr id="521" name="楕円 520"/>
        <xdr:cNvSpPr/>
      </xdr:nvSpPr>
      <xdr:spPr>
        <a:xfrm>
          <a:off x="13652500" y="58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99466</xdr:rowOff>
    </xdr:from>
    <xdr:ext cx="534377" cy="259045"/>
    <xdr:sp macro="" textlink="">
      <xdr:nvSpPr>
        <xdr:cNvPr id="522" name="テキスト ボックス 521"/>
        <xdr:cNvSpPr txBox="1"/>
      </xdr:nvSpPr>
      <xdr:spPr>
        <a:xfrm>
          <a:off x="13436111" y="55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63562</xdr:rowOff>
    </xdr:from>
    <xdr:to>
      <xdr:col>67</xdr:col>
      <xdr:colOff>101600</xdr:colOff>
      <xdr:row>30</xdr:row>
      <xdr:rowOff>165162</xdr:rowOff>
    </xdr:to>
    <xdr:sp macro="" textlink="">
      <xdr:nvSpPr>
        <xdr:cNvPr id="523" name="楕円 522"/>
        <xdr:cNvSpPr/>
      </xdr:nvSpPr>
      <xdr:spPr>
        <a:xfrm>
          <a:off x="12763500" y="5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10239</xdr:rowOff>
    </xdr:from>
    <xdr:ext cx="599010" cy="259045"/>
    <xdr:sp macro="" textlink="">
      <xdr:nvSpPr>
        <xdr:cNvPr id="524" name="テキスト ボックス 523"/>
        <xdr:cNvSpPr txBox="1"/>
      </xdr:nvSpPr>
      <xdr:spPr>
        <a:xfrm>
          <a:off x="12514795" y="49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6" name="正方形/長方形 52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7" name="正方形/長方形 52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8" name="正方形/長方形 52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9" name="正方形/長方形 52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5" name="フローチャート: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7" name="フローチャート: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8" name="テキスト ボックス 547"/>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0" name="フローチャート: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1" name="テキスト ボックス 55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3" name="フローチャート: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4" name="テキスト ボックス 55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5" name="フローチャート: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6" name="テキスト ボックス 55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4" name="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5" name="テキスト ボックス 564"/>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6" name="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7" name="テキスト ボックス 56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8" name="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69" name="テキスト ボックス 56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1" name="テキスト ボックス 57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3" name="正方形/長方形 57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4" name="正方形/長方形 57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5" name="正方形/長方形 57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6" name="正方形/長方形 57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0" name="テキスト ボックス 57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1" name="直線コネクタ 58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2" name="テキスト ボックス 58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3" name="直線コネクタ 58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4" name="テキスト ボックス 58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5" name="直線コネクタ 58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6" name="テキスト ボックス 58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7" name="直線コネクタ 58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8" name="テキスト ボックス 58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131973</xdr:rowOff>
    </xdr:from>
    <xdr:to>
      <xdr:col>85</xdr:col>
      <xdr:colOff>126364</xdr:colOff>
      <xdr:row>77</xdr:row>
      <xdr:rowOff>68582</xdr:rowOff>
    </xdr:to>
    <xdr:cxnSp macro="">
      <xdr:nvCxnSpPr>
        <xdr:cNvPr id="592" name="直線コネクタ 591"/>
        <xdr:cNvCxnSpPr/>
      </xdr:nvCxnSpPr>
      <xdr:spPr>
        <a:xfrm flipV="1">
          <a:off x="16317595" y="12133473"/>
          <a:ext cx="1269" cy="1136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72409</xdr:rowOff>
    </xdr:from>
    <xdr:ext cx="534377" cy="259045"/>
    <xdr:sp macro="" textlink="">
      <xdr:nvSpPr>
        <xdr:cNvPr id="593" name="公債費最小値テキスト"/>
        <xdr:cNvSpPr txBox="1"/>
      </xdr:nvSpPr>
      <xdr:spPr>
        <a:xfrm>
          <a:off x="16370300" y="132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68582</xdr:rowOff>
    </xdr:from>
    <xdr:to>
      <xdr:col>86</xdr:col>
      <xdr:colOff>25400</xdr:colOff>
      <xdr:row>77</xdr:row>
      <xdr:rowOff>68582</xdr:rowOff>
    </xdr:to>
    <xdr:cxnSp macro="">
      <xdr:nvCxnSpPr>
        <xdr:cNvPr id="594" name="直線コネクタ 593"/>
        <xdr:cNvCxnSpPr/>
      </xdr:nvCxnSpPr>
      <xdr:spPr>
        <a:xfrm>
          <a:off x="16230600" y="1327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78650</xdr:rowOff>
    </xdr:from>
    <xdr:ext cx="599010" cy="259045"/>
    <xdr:sp macro="" textlink="">
      <xdr:nvSpPr>
        <xdr:cNvPr id="595" name="公債費最大値テキスト"/>
        <xdr:cNvSpPr txBox="1"/>
      </xdr:nvSpPr>
      <xdr:spPr>
        <a:xfrm>
          <a:off x="16370300" y="119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131973</xdr:rowOff>
    </xdr:from>
    <xdr:to>
      <xdr:col>86</xdr:col>
      <xdr:colOff>25400</xdr:colOff>
      <xdr:row>70</xdr:row>
      <xdr:rowOff>131973</xdr:rowOff>
    </xdr:to>
    <xdr:cxnSp macro="">
      <xdr:nvCxnSpPr>
        <xdr:cNvPr id="596" name="直線コネクタ 595"/>
        <xdr:cNvCxnSpPr/>
      </xdr:nvCxnSpPr>
      <xdr:spPr>
        <a:xfrm>
          <a:off x="16230600" y="121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48443</xdr:rowOff>
    </xdr:from>
    <xdr:to>
      <xdr:col>85</xdr:col>
      <xdr:colOff>127000</xdr:colOff>
      <xdr:row>71</xdr:row>
      <xdr:rowOff>74298</xdr:rowOff>
    </xdr:to>
    <xdr:cxnSp macro="">
      <xdr:nvCxnSpPr>
        <xdr:cNvPr id="597" name="直線コネクタ 596"/>
        <xdr:cNvCxnSpPr/>
      </xdr:nvCxnSpPr>
      <xdr:spPr>
        <a:xfrm>
          <a:off x="15481300" y="12221393"/>
          <a:ext cx="8382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170449</xdr:rowOff>
    </xdr:from>
    <xdr:ext cx="534377" cy="259045"/>
    <xdr:sp macro="" textlink="">
      <xdr:nvSpPr>
        <xdr:cNvPr id="598" name="公債費平均値テキスト"/>
        <xdr:cNvSpPr txBox="1"/>
      </xdr:nvSpPr>
      <xdr:spPr>
        <a:xfrm>
          <a:off x="16370300" y="12514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20572</xdr:rowOff>
    </xdr:from>
    <xdr:to>
      <xdr:col>85</xdr:col>
      <xdr:colOff>177800</xdr:colOff>
      <xdr:row>73</xdr:row>
      <xdr:rowOff>122172</xdr:rowOff>
    </xdr:to>
    <xdr:sp macro="" textlink="">
      <xdr:nvSpPr>
        <xdr:cNvPr id="599" name="フローチャート: 判断 598"/>
        <xdr:cNvSpPr/>
      </xdr:nvSpPr>
      <xdr:spPr>
        <a:xfrm>
          <a:off x="162687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80561</xdr:rowOff>
    </xdr:from>
    <xdr:to>
      <xdr:col>81</xdr:col>
      <xdr:colOff>50800</xdr:colOff>
      <xdr:row>71</xdr:row>
      <xdr:rowOff>48443</xdr:rowOff>
    </xdr:to>
    <xdr:cxnSp macro="">
      <xdr:nvCxnSpPr>
        <xdr:cNvPr id="600" name="直線コネクタ 599"/>
        <xdr:cNvCxnSpPr/>
      </xdr:nvCxnSpPr>
      <xdr:spPr>
        <a:xfrm>
          <a:off x="14592300" y="12082061"/>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17463</xdr:rowOff>
    </xdr:from>
    <xdr:to>
      <xdr:col>81</xdr:col>
      <xdr:colOff>101600</xdr:colOff>
      <xdr:row>73</xdr:row>
      <xdr:rowOff>119063</xdr:rowOff>
    </xdr:to>
    <xdr:sp macro="" textlink="">
      <xdr:nvSpPr>
        <xdr:cNvPr id="601" name="フローチャート: 判断 600"/>
        <xdr:cNvSpPr/>
      </xdr:nvSpPr>
      <xdr:spPr>
        <a:xfrm>
          <a:off x="15430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110190</xdr:rowOff>
    </xdr:from>
    <xdr:ext cx="534377" cy="259045"/>
    <xdr:sp macro="" textlink="">
      <xdr:nvSpPr>
        <xdr:cNvPr id="602" name="テキスト ボックス 601"/>
        <xdr:cNvSpPr txBox="1"/>
      </xdr:nvSpPr>
      <xdr:spPr>
        <a:xfrm>
          <a:off x="152014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62982</xdr:rowOff>
    </xdr:from>
    <xdr:to>
      <xdr:col>76</xdr:col>
      <xdr:colOff>114300</xdr:colOff>
      <xdr:row>70</xdr:row>
      <xdr:rowOff>80561</xdr:rowOff>
    </xdr:to>
    <xdr:cxnSp macro="">
      <xdr:nvCxnSpPr>
        <xdr:cNvPr id="603" name="直線コネクタ 602"/>
        <xdr:cNvCxnSpPr/>
      </xdr:nvCxnSpPr>
      <xdr:spPr>
        <a:xfrm>
          <a:off x="13703300" y="12064482"/>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161206</xdr:rowOff>
    </xdr:from>
    <xdr:to>
      <xdr:col>76</xdr:col>
      <xdr:colOff>165100</xdr:colOff>
      <xdr:row>72</xdr:row>
      <xdr:rowOff>91356</xdr:rowOff>
    </xdr:to>
    <xdr:sp macro="" textlink="">
      <xdr:nvSpPr>
        <xdr:cNvPr id="604" name="フローチャート: 判断 603"/>
        <xdr:cNvSpPr/>
      </xdr:nvSpPr>
      <xdr:spPr>
        <a:xfrm>
          <a:off x="14541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82483</xdr:rowOff>
    </xdr:from>
    <xdr:ext cx="534377" cy="259045"/>
    <xdr:sp macro="" textlink="">
      <xdr:nvSpPr>
        <xdr:cNvPr id="605" name="テキスト ボックス 604"/>
        <xdr:cNvSpPr txBox="1"/>
      </xdr:nvSpPr>
      <xdr:spPr>
        <a:xfrm>
          <a:off x="143251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62982</xdr:rowOff>
    </xdr:from>
    <xdr:to>
      <xdr:col>71</xdr:col>
      <xdr:colOff>177800</xdr:colOff>
      <xdr:row>71</xdr:row>
      <xdr:rowOff>4209</xdr:rowOff>
    </xdr:to>
    <xdr:cxnSp macro="">
      <xdr:nvCxnSpPr>
        <xdr:cNvPr id="606" name="直線コネクタ 605"/>
        <xdr:cNvCxnSpPr/>
      </xdr:nvCxnSpPr>
      <xdr:spPr>
        <a:xfrm flipV="1">
          <a:off x="12814300" y="12064482"/>
          <a:ext cx="8890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171219</xdr:rowOff>
    </xdr:from>
    <xdr:to>
      <xdr:col>72</xdr:col>
      <xdr:colOff>38100</xdr:colOff>
      <xdr:row>73</xdr:row>
      <xdr:rowOff>101369</xdr:rowOff>
    </xdr:to>
    <xdr:sp macro="" textlink="">
      <xdr:nvSpPr>
        <xdr:cNvPr id="607" name="フローチャート: 判断 606"/>
        <xdr:cNvSpPr/>
      </xdr:nvSpPr>
      <xdr:spPr>
        <a:xfrm>
          <a:off x="13652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92496</xdr:rowOff>
    </xdr:from>
    <xdr:ext cx="534377" cy="259045"/>
    <xdr:sp macro="" textlink="">
      <xdr:nvSpPr>
        <xdr:cNvPr id="608" name="テキスト ボックス 607"/>
        <xdr:cNvSpPr txBox="1"/>
      </xdr:nvSpPr>
      <xdr:spPr>
        <a:xfrm>
          <a:off x="13436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16342</xdr:rowOff>
    </xdr:from>
    <xdr:to>
      <xdr:col>67</xdr:col>
      <xdr:colOff>101600</xdr:colOff>
      <xdr:row>73</xdr:row>
      <xdr:rowOff>117942</xdr:rowOff>
    </xdr:to>
    <xdr:sp macro="" textlink="">
      <xdr:nvSpPr>
        <xdr:cNvPr id="609" name="フローチャート: 判断 608"/>
        <xdr:cNvSpPr/>
      </xdr:nvSpPr>
      <xdr:spPr>
        <a:xfrm>
          <a:off x="12763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109069</xdr:rowOff>
    </xdr:from>
    <xdr:ext cx="534377" cy="259045"/>
    <xdr:sp macro="" textlink="">
      <xdr:nvSpPr>
        <xdr:cNvPr id="610" name="テキスト ボックス 609"/>
        <xdr:cNvSpPr txBox="1"/>
      </xdr:nvSpPr>
      <xdr:spPr>
        <a:xfrm>
          <a:off x="12547111" y="126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23498</xdr:rowOff>
    </xdr:from>
    <xdr:to>
      <xdr:col>85</xdr:col>
      <xdr:colOff>177800</xdr:colOff>
      <xdr:row>71</xdr:row>
      <xdr:rowOff>125098</xdr:rowOff>
    </xdr:to>
    <xdr:sp macro="" textlink="">
      <xdr:nvSpPr>
        <xdr:cNvPr id="616" name="楕円 615"/>
        <xdr:cNvSpPr/>
      </xdr:nvSpPr>
      <xdr:spPr>
        <a:xfrm>
          <a:off x="16268700" y="121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109875</xdr:rowOff>
    </xdr:from>
    <xdr:ext cx="534377" cy="259045"/>
    <xdr:sp macro="" textlink="">
      <xdr:nvSpPr>
        <xdr:cNvPr id="617" name="公債費該当値テキスト"/>
        <xdr:cNvSpPr txBox="1"/>
      </xdr:nvSpPr>
      <xdr:spPr>
        <a:xfrm>
          <a:off x="16370300" y="121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169093</xdr:rowOff>
    </xdr:from>
    <xdr:to>
      <xdr:col>81</xdr:col>
      <xdr:colOff>101600</xdr:colOff>
      <xdr:row>71</xdr:row>
      <xdr:rowOff>99243</xdr:rowOff>
    </xdr:to>
    <xdr:sp macro="" textlink="">
      <xdr:nvSpPr>
        <xdr:cNvPr id="618" name="楕円 617"/>
        <xdr:cNvSpPr/>
      </xdr:nvSpPr>
      <xdr:spPr>
        <a:xfrm>
          <a:off x="15430500" y="12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115770</xdr:rowOff>
    </xdr:from>
    <xdr:ext cx="534377" cy="259045"/>
    <xdr:sp macro="" textlink="">
      <xdr:nvSpPr>
        <xdr:cNvPr id="619" name="テキスト ボックス 618"/>
        <xdr:cNvSpPr txBox="1"/>
      </xdr:nvSpPr>
      <xdr:spPr>
        <a:xfrm>
          <a:off x="15201411" y="119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29761</xdr:rowOff>
    </xdr:from>
    <xdr:to>
      <xdr:col>76</xdr:col>
      <xdr:colOff>165100</xdr:colOff>
      <xdr:row>70</xdr:row>
      <xdr:rowOff>131361</xdr:rowOff>
    </xdr:to>
    <xdr:sp macro="" textlink="">
      <xdr:nvSpPr>
        <xdr:cNvPr id="620" name="楕円 619"/>
        <xdr:cNvSpPr/>
      </xdr:nvSpPr>
      <xdr:spPr>
        <a:xfrm>
          <a:off x="14541500" y="120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147888</xdr:rowOff>
    </xdr:from>
    <xdr:ext cx="599010" cy="259045"/>
    <xdr:sp macro="" textlink="">
      <xdr:nvSpPr>
        <xdr:cNvPr id="621" name="テキスト ボックス 620"/>
        <xdr:cNvSpPr txBox="1"/>
      </xdr:nvSpPr>
      <xdr:spPr>
        <a:xfrm>
          <a:off x="14292795" y="118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12182</xdr:rowOff>
    </xdr:from>
    <xdr:to>
      <xdr:col>72</xdr:col>
      <xdr:colOff>38100</xdr:colOff>
      <xdr:row>70</xdr:row>
      <xdr:rowOff>113782</xdr:rowOff>
    </xdr:to>
    <xdr:sp macro="" textlink="">
      <xdr:nvSpPr>
        <xdr:cNvPr id="622" name="楕円 621"/>
        <xdr:cNvSpPr/>
      </xdr:nvSpPr>
      <xdr:spPr>
        <a:xfrm>
          <a:off x="13652500" y="120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130309</xdr:rowOff>
    </xdr:from>
    <xdr:ext cx="599010" cy="259045"/>
    <xdr:sp macro="" textlink="">
      <xdr:nvSpPr>
        <xdr:cNvPr id="623" name="テキスト ボックス 622"/>
        <xdr:cNvSpPr txBox="1"/>
      </xdr:nvSpPr>
      <xdr:spPr>
        <a:xfrm>
          <a:off x="13403795" y="117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124859</xdr:rowOff>
    </xdr:from>
    <xdr:to>
      <xdr:col>67</xdr:col>
      <xdr:colOff>101600</xdr:colOff>
      <xdr:row>71</xdr:row>
      <xdr:rowOff>55009</xdr:rowOff>
    </xdr:to>
    <xdr:sp macro="" textlink="">
      <xdr:nvSpPr>
        <xdr:cNvPr id="624" name="楕円 623"/>
        <xdr:cNvSpPr/>
      </xdr:nvSpPr>
      <xdr:spPr>
        <a:xfrm>
          <a:off x="12763500" y="121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71536</xdr:rowOff>
    </xdr:from>
    <xdr:ext cx="534377" cy="259045"/>
    <xdr:sp macro="" textlink="">
      <xdr:nvSpPr>
        <xdr:cNvPr id="625" name="テキスト ボックス 624"/>
        <xdr:cNvSpPr txBox="1"/>
      </xdr:nvSpPr>
      <xdr:spPr>
        <a:xfrm>
          <a:off x="12547111" y="119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7" name="正方形/長方形 62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8" name="正方形/長方形 62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29" name="正方形/長方形 62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0" name="正方形/長方形 62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37" name="テキスト ボックス 63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39" name="テキスト ボックス 63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41" name="テキスト ボックス 64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43" name="テキスト ボックス 64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45" name="テキスト ボックス 64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160796</xdr:rowOff>
    </xdr:from>
    <xdr:to>
      <xdr:col>85</xdr:col>
      <xdr:colOff>126364</xdr:colOff>
      <xdr:row>98</xdr:row>
      <xdr:rowOff>99369</xdr:rowOff>
    </xdr:to>
    <xdr:cxnSp macro="">
      <xdr:nvCxnSpPr>
        <xdr:cNvPr id="649" name="直線コネクタ 648"/>
        <xdr:cNvCxnSpPr/>
      </xdr:nvCxnSpPr>
      <xdr:spPr>
        <a:xfrm flipV="1">
          <a:off x="16317595" y="16277096"/>
          <a:ext cx="1269" cy="624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103196</xdr:rowOff>
    </xdr:from>
    <xdr:ext cx="469744" cy="259045"/>
    <xdr:sp macro="" textlink="">
      <xdr:nvSpPr>
        <xdr:cNvPr id="650" name="積立金最小値テキスト"/>
        <xdr:cNvSpPr txBox="1"/>
      </xdr:nvSpPr>
      <xdr:spPr>
        <a:xfrm>
          <a:off x="16370300" y="1690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99369</xdr:rowOff>
    </xdr:from>
    <xdr:to>
      <xdr:col>86</xdr:col>
      <xdr:colOff>25400</xdr:colOff>
      <xdr:row>98</xdr:row>
      <xdr:rowOff>99369</xdr:rowOff>
    </xdr:to>
    <xdr:cxnSp macro="">
      <xdr:nvCxnSpPr>
        <xdr:cNvPr id="651" name="直線コネクタ 650"/>
        <xdr:cNvCxnSpPr/>
      </xdr:nvCxnSpPr>
      <xdr:spPr>
        <a:xfrm>
          <a:off x="16230600" y="1690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107473</xdr:rowOff>
    </xdr:from>
    <xdr:ext cx="534377" cy="259045"/>
    <xdr:sp macro="" textlink="">
      <xdr:nvSpPr>
        <xdr:cNvPr id="652" name="積立金最大値テキスト"/>
        <xdr:cNvSpPr txBox="1"/>
      </xdr:nvSpPr>
      <xdr:spPr>
        <a:xfrm>
          <a:off x="16370300" y="16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160796</xdr:rowOff>
    </xdr:from>
    <xdr:to>
      <xdr:col>86</xdr:col>
      <xdr:colOff>25400</xdr:colOff>
      <xdr:row>94</xdr:row>
      <xdr:rowOff>160796</xdr:rowOff>
    </xdr:to>
    <xdr:cxnSp macro="">
      <xdr:nvCxnSpPr>
        <xdr:cNvPr id="653" name="直線コネクタ 652"/>
        <xdr:cNvCxnSpPr/>
      </xdr:nvCxnSpPr>
      <xdr:spPr>
        <a:xfrm>
          <a:off x="16230600" y="1627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101784</xdr:rowOff>
    </xdr:from>
    <xdr:to>
      <xdr:col>85</xdr:col>
      <xdr:colOff>127000</xdr:colOff>
      <xdr:row>94</xdr:row>
      <xdr:rowOff>160796</xdr:rowOff>
    </xdr:to>
    <xdr:cxnSp macro="">
      <xdr:nvCxnSpPr>
        <xdr:cNvPr id="654" name="直線コネクタ 653"/>
        <xdr:cNvCxnSpPr/>
      </xdr:nvCxnSpPr>
      <xdr:spPr>
        <a:xfrm>
          <a:off x="15481300" y="16046634"/>
          <a:ext cx="838200" cy="2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144431</xdr:rowOff>
    </xdr:from>
    <xdr:ext cx="534377" cy="259045"/>
    <xdr:sp macro="" textlink="">
      <xdr:nvSpPr>
        <xdr:cNvPr id="655" name="積立金平均値テキスト"/>
        <xdr:cNvSpPr txBox="1"/>
      </xdr:nvSpPr>
      <xdr:spPr>
        <a:xfrm>
          <a:off x="16370300" y="16603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166004</xdr:rowOff>
    </xdr:from>
    <xdr:to>
      <xdr:col>85</xdr:col>
      <xdr:colOff>177800</xdr:colOff>
      <xdr:row>97</xdr:row>
      <xdr:rowOff>96154</xdr:rowOff>
    </xdr:to>
    <xdr:sp macro="" textlink="">
      <xdr:nvSpPr>
        <xdr:cNvPr id="656" name="フローチャート: 判断 655"/>
        <xdr:cNvSpPr/>
      </xdr:nvSpPr>
      <xdr:spPr>
        <a:xfrm>
          <a:off x="162687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12467</xdr:rowOff>
    </xdr:from>
    <xdr:to>
      <xdr:col>81</xdr:col>
      <xdr:colOff>50800</xdr:colOff>
      <xdr:row>93</xdr:row>
      <xdr:rowOff>101784</xdr:rowOff>
    </xdr:to>
    <xdr:cxnSp macro="">
      <xdr:nvCxnSpPr>
        <xdr:cNvPr id="657" name="直線コネクタ 656"/>
        <xdr:cNvCxnSpPr/>
      </xdr:nvCxnSpPr>
      <xdr:spPr>
        <a:xfrm>
          <a:off x="14592300" y="15957317"/>
          <a:ext cx="889000" cy="8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72213</xdr:rowOff>
    </xdr:from>
    <xdr:to>
      <xdr:col>81</xdr:col>
      <xdr:colOff>101600</xdr:colOff>
      <xdr:row>97</xdr:row>
      <xdr:rowOff>2363</xdr:rowOff>
    </xdr:to>
    <xdr:sp macro="" textlink="">
      <xdr:nvSpPr>
        <xdr:cNvPr id="658" name="フローチャート: 判断 657"/>
        <xdr:cNvSpPr/>
      </xdr:nvSpPr>
      <xdr:spPr>
        <a:xfrm>
          <a:off x="15430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164940</xdr:rowOff>
    </xdr:from>
    <xdr:ext cx="534377" cy="259045"/>
    <xdr:sp macro="" textlink="">
      <xdr:nvSpPr>
        <xdr:cNvPr id="659" name="テキスト ボックス 658"/>
        <xdr:cNvSpPr txBox="1"/>
      </xdr:nvSpPr>
      <xdr:spPr>
        <a:xfrm>
          <a:off x="152014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152893</xdr:rowOff>
    </xdr:from>
    <xdr:to>
      <xdr:col>76</xdr:col>
      <xdr:colOff>114300</xdr:colOff>
      <xdr:row>93</xdr:row>
      <xdr:rowOff>12467</xdr:rowOff>
    </xdr:to>
    <xdr:cxnSp macro="">
      <xdr:nvCxnSpPr>
        <xdr:cNvPr id="660" name="直線コネクタ 659"/>
        <xdr:cNvCxnSpPr/>
      </xdr:nvCxnSpPr>
      <xdr:spPr>
        <a:xfrm>
          <a:off x="13703300" y="159262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3142</xdr:rowOff>
    </xdr:from>
    <xdr:to>
      <xdr:col>76</xdr:col>
      <xdr:colOff>165100</xdr:colOff>
      <xdr:row>97</xdr:row>
      <xdr:rowOff>104742</xdr:rowOff>
    </xdr:to>
    <xdr:sp macro="" textlink="">
      <xdr:nvSpPr>
        <xdr:cNvPr id="661" name="フローチャート: 判断 660"/>
        <xdr:cNvSpPr/>
      </xdr:nvSpPr>
      <xdr:spPr>
        <a:xfrm>
          <a:off x="14541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95869</xdr:rowOff>
    </xdr:from>
    <xdr:ext cx="534377" cy="259045"/>
    <xdr:sp macro="" textlink="">
      <xdr:nvSpPr>
        <xdr:cNvPr id="662" name="テキスト ボックス 661"/>
        <xdr:cNvSpPr txBox="1"/>
      </xdr:nvSpPr>
      <xdr:spPr>
        <a:xfrm>
          <a:off x="143251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58187</xdr:rowOff>
    </xdr:from>
    <xdr:to>
      <xdr:col>71</xdr:col>
      <xdr:colOff>177800</xdr:colOff>
      <xdr:row>92</xdr:row>
      <xdr:rowOff>152893</xdr:rowOff>
    </xdr:to>
    <xdr:cxnSp macro="">
      <xdr:nvCxnSpPr>
        <xdr:cNvPr id="663" name="直線コネクタ 662"/>
        <xdr:cNvCxnSpPr/>
      </xdr:nvCxnSpPr>
      <xdr:spPr>
        <a:xfrm>
          <a:off x="12814300" y="15488687"/>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78809</xdr:rowOff>
    </xdr:from>
    <xdr:to>
      <xdr:col>72</xdr:col>
      <xdr:colOff>38100</xdr:colOff>
      <xdr:row>98</xdr:row>
      <xdr:rowOff>8959</xdr:rowOff>
    </xdr:to>
    <xdr:sp macro="" textlink="">
      <xdr:nvSpPr>
        <xdr:cNvPr id="664" name="フローチャート: 判断 663"/>
        <xdr:cNvSpPr/>
      </xdr:nvSpPr>
      <xdr:spPr>
        <a:xfrm>
          <a:off x="13652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xdr:rowOff>
    </xdr:from>
    <xdr:ext cx="469744" cy="259045"/>
    <xdr:sp macro="" textlink="">
      <xdr:nvSpPr>
        <xdr:cNvPr id="665" name="テキスト ボックス 664"/>
        <xdr:cNvSpPr txBox="1"/>
      </xdr:nvSpPr>
      <xdr:spPr>
        <a:xfrm>
          <a:off x="13468428" y="168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148434</xdr:rowOff>
    </xdr:from>
    <xdr:to>
      <xdr:col>67</xdr:col>
      <xdr:colOff>101600</xdr:colOff>
      <xdr:row>95</xdr:row>
      <xdr:rowOff>78584</xdr:rowOff>
    </xdr:to>
    <xdr:sp macro="" textlink="">
      <xdr:nvSpPr>
        <xdr:cNvPr id="666" name="フローチャート: 判断 665"/>
        <xdr:cNvSpPr/>
      </xdr:nvSpPr>
      <xdr:spPr>
        <a:xfrm>
          <a:off x="12763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69711</xdr:rowOff>
    </xdr:from>
    <xdr:ext cx="534377" cy="259045"/>
    <xdr:sp macro="" textlink="">
      <xdr:nvSpPr>
        <xdr:cNvPr id="667" name="テキスト ボックス 666"/>
        <xdr:cNvSpPr txBox="1"/>
      </xdr:nvSpPr>
      <xdr:spPr>
        <a:xfrm>
          <a:off x="12547111" y="163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109996</xdr:rowOff>
    </xdr:from>
    <xdr:to>
      <xdr:col>85</xdr:col>
      <xdr:colOff>177800</xdr:colOff>
      <xdr:row>95</xdr:row>
      <xdr:rowOff>40146</xdr:rowOff>
    </xdr:to>
    <xdr:sp macro="" textlink="">
      <xdr:nvSpPr>
        <xdr:cNvPr id="673" name="楕円 672"/>
        <xdr:cNvSpPr/>
      </xdr:nvSpPr>
      <xdr:spPr>
        <a:xfrm>
          <a:off x="16268700" y="162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63023</xdr:rowOff>
    </xdr:from>
    <xdr:ext cx="534377" cy="259045"/>
    <xdr:sp macro="" textlink="">
      <xdr:nvSpPr>
        <xdr:cNvPr id="674" name="積立金該当値テキスト"/>
        <xdr:cNvSpPr txBox="1"/>
      </xdr:nvSpPr>
      <xdr:spPr>
        <a:xfrm>
          <a:off x="16370300" y="161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50984</xdr:rowOff>
    </xdr:from>
    <xdr:to>
      <xdr:col>81</xdr:col>
      <xdr:colOff>101600</xdr:colOff>
      <xdr:row>93</xdr:row>
      <xdr:rowOff>152584</xdr:rowOff>
    </xdr:to>
    <xdr:sp macro="" textlink="">
      <xdr:nvSpPr>
        <xdr:cNvPr id="675" name="楕円 674"/>
        <xdr:cNvSpPr/>
      </xdr:nvSpPr>
      <xdr:spPr>
        <a:xfrm>
          <a:off x="15430500" y="159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169111</xdr:rowOff>
    </xdr:from>
    <xdr:ext cx="534377" cy="259045"/>
    <xdr:sp macro="" textlink="">
      <xdr:nvSpPr>
        <xdr:cNvPr id="676" name="テキスト ボックス 675"/>
        <xdr:cNvSpPr txBox="1"/>
      </xdr:nvSpPr>
      <xdr:spPr>
        <a:xfrm>
          <a:off x="15201411" y="157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133117</xdr:rowOff>
    </xdr:from>
    <xdr:to>
      <xdr:col>76</xdr:col>
      <xdr:colOff>165100</xdr:colOff>
      <xdr:row>93</xdr:row>
      <xdr:rowOff>63267</xdr:rowOff>
    </xdr:to>
    <xdr:sp macro="" textlink="">
      <xdr:nvSpPr>
        <xdr:cNvPr id="677" name="楕円 676"/>
        <xdr:cNvSpPr/>
      </xdr:nvSpPr>
      <xdr:spPr>
        <a:xfrm>
          <a:off x="14541500" y="159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79794</xdr:rowOff>
    </xdr:from>
    <xdr:ext cx="534377" cy="259045"/>
    <xdr:sp macro="" textlink="">
      <xdr:nvSpPr>
        <xdr:cNvPr id="678" name="テキスト ボックス 677"/>
        <xdr:cNvSpPr txBox="1"/>
      </xdr:nvSpPr>
      <xdr:spPr>
        <a:xfrm>
          <a:off x="14325111" y="156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102093</xdr:rowOff>
    </xdr:from>
    <xdr:to>
      <xdr:col>72</xdr:col>
      <xdr:colOff>38100</xdr:colOff>
      <xdr:row>93</xdr:row>
      <xdr:rowOff>32243</xdr:rowOff>
    </xdr:to>
    <xdr:sp macro="" textlink="">
      <xdr:nvSpPr>
        <xdr:cNvPr id="679" name="楕円 678"/>
        <xdr:cNvSpPr/>
      </xdr:nvSpPr>
      <xdr:spPr>
        <a:xfrm>
          <a:off x="13652500" y="158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48770</xdr:rowOff>
    </xdr:from>
    <xdr:ext cx="534377" cy="259045"/>
    <xdr:sp macro="" textlink="">
      <xdr:nvSpPr>
        <xdr:cNvPr id="680" name="テキスト ボックス 679"/>
        <xdr:cNvSpPr txBox="1"/>
      </xdr:nvSpPr>
      <xdr:spPr>
        <a:xfrm>
          <a:off x="13436111" y="156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7387</xdr:rowOff>
    </xdr:from>
    <xdr:to>
      <xdr:col>67</xdr:col>
      <xdr:colOff>101600</xdr:colOff>
      <xdr:row>90</xdr:row>
      <xdr:rowOff>108987</xdr:rowOff>
    </xdr:to>
    <xdr:sp macro="" textlink="">
      <xdr:nvSpPr>
        <xdr:cNvPr id="681" name="楕円 680"/>
        <xdr:cNvSpPr/>
      </xdr:nvSpPr>
      <xdr:spPr>
        <a:xfrm>
          <a:off x="12763500" y="154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125514</xdr:rowOff>
    </xdr:from>
    <xdr:ext cx="534377" cy="259045"/>
    <xdr:sp macro="" textlink="">
      <xdr:nvSpPr>
        <xdr:cNvPr id="682" name="テキスト ボックス 681"/>
        <xdr:cNvSpPr txBox="1"/>
      </xdr:nvSpPr>
      <xdr:spPr>
        <a:xfrm>
          <a:off x="12547111" y="152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4" name="正方形/長方形 68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5" name="正方形/長方形 68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6" name="正方形/長方形 68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7" name="正方形/長方形 68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1" name="直線コネクタ 69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2" name="テキスト ボックス 69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3" name="直線コネクタ 69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4" name="テキスト ボックス 69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5" name="直線コネクタ 69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6" name="テキスト ボックス 69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7" name="直線コネクタ 69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8" name="テキスト ボックス 69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9" name="直線コネクタ 69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0" name="テキスト ボックス 69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1" name="直線コネクタ 70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2" name="テキスト ボックス 701"/>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4" name="テキスト ボックス 70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100511</xdr:rowOff>
    </xdr:from>
    <xdr:to>
      <xdr:col>116</xdr:col>
      <xdr:colOff>62864</xdr:colOff>
      <xdr:row>39</xdr:row>
      <xdr:rowOff>98878</xdr:rowOff>
    </xdr:to>
    <xdr:cxnSp macro="">
      <xdr:nvCxnSpPr>
        <xdr:cNvPr id="706" name="直線コネクタ 705"/>
        <xdr:cNvCxnSpPr/>
      </xdr:nvCxnSpPr>
      <xdr:spPr>
        <a:xfrm flipV="1">
          <a:off x="22159595" y="5929811"/>
          <a:ext cx="1269" cy="855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0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08" name="直線コネクタ 70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47188</xdr:rowOff>
    </xdr:from>
    <xdr:ext cx="378565" cy="259045"/>
    <xdr:sp macro="" textlink="">
      <xdr:nvSpPr>
        <xdr:cNvPr id="709" name="投資及び出資金最大値テキスト"/>
        <xdr:cNvSpPr txBox="1"/>
      </xdr:nvSpPr>
      <xdr:spPr>
        <a:xfrm>
          <a:off x="22212300" y="570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100511</xdr:rowOff>
    </xdr:from>
    <xdr:to>
      <xdr:col>116</xdr:col>
      <xdr:colOff>152400</xdr:colOff>
      <xdr:row>34</xdr:row>
      <xdr:rowOff>100511</xdr:rowOff>
    </xdr:to>
    <xdr:cxnSp macro="">
      <xdr:nvCxnSpPr>
        <xdr:cNvPr id="710" name="直線コネクタ 709"/>
        <xdr:cNvCxnSpPr/>
      </xdr:nvCxnSpPr>
      <xdr:spPr>
        <a:xfrm>
          <a:off x="22072600" y="59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85816</xdr:rowOff>
    </xdr:from>
    <xdr:to>
      <xdr:col>116</xdr:col>
      <xdr:colOff>63500</xdr:colOff>
      <xdr:row>38</xdr:row>
      <xdr:rowOff>15603</xdr:rowOff>
    </xdr:to>
    <xdr:cxnSp macro="">
      <xdr:nvCxnSpPr>
        <xdr:cNvPr id="711" name="直線コネクタ 710"/>
        <xdr:cNvCxnSpPr/>
      </xdr:nvCxnSpPr>
      <xdr:spPr>
        <a:xfrm>
          <a:off x="21323300" y="642946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24873</xdr:rowOff>
    </xdr:from>
    <xdr:ext cx="313932" cy="259045"/>
    <xdr:sp macro="" textlink="">
      <xdr:nvSpPr>
        <xdr:cNvPr id="712" name="投資及び出資金平均値テキスト"/>
        <xdr:cNvSpPr txBox="1"/>
      </xdr:nvSpPr>
      <xdr:spPr>
        <a:xfrm>
          <a:off x="22212300" y="65399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46446</xdr:rowOff>
    </xdr:from>
    <xdr:to>
      <xdr:col>116</xdr:col>
      <xdr:colOff>114300</xdr:colOff>
      <xdr:row>38</xdr:row>
      <xdr:rowOff>148046</xdr:rowOff>
    </xdr:to>
    <xdr:sp macro="" textlink="">
      <xdr:nvSpPr>
        <xdr:cNvPr id="713" name="フローチャート: 判断 712"/>
        <xdr:cNvSpPr/>
      </xdr:nvSpPr>
      <xdr:spPr>
        <a:xfrm>
          <a:off x="22110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85816</xdr:rowOff>
    </xdr:from>
    <xdr:to>
      <xdr:col>111</xdr:col>
      <xdr:colOff>177800</xdr:colOff>
      <xdr:row>38</xdr:row>
      <xdr:rowOff>67854</xdr:rowOff>
    </xdr:to>
    <xdr:cxnSp macro="">
      <xdr:nvCxnSpPr>
        <xdr:cNvPr id="714" name="直線コネクタ 713"/>
        <xdr:cNvCxnSpPr/>
      </xdr:nvCxnSpPr>
      <xdr:spPr>
        <a:xfrm flipV="1">
          <a:off x="20434300" y="642946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88900</xdr:rowOff>
    </xdr:from>
    <xdr:to>
      <xdr:col>112</xdr:col>
      <xdr:colOff>38100</xdr:colOff>
      <xdr:row>37</xdr:row>
      <xdr:rowOff>19050</xdr:rowOff>
    </xdr:to>
    <xdr:sp macro="" textlink="">
      <xdr:nvSpPr>
        <xdr:cNvPr id="715" name="フローチャート: 判断 714"/>
        <xdr:cNvSpPr/>
      </xdr:nvSpPr>
      <xdr:spPr>
        <a:xfrm>
          <a:off x="21272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35577</xdr:rowOff>
    </xdr:from>
    <xdr:ext cx="378565" cy="259045"/>
    <xdr:sp macro="" textlink="">
      <xdr:nvSpPr>
        <xdr:cNvPr id="716" name="テキスト ボックス 715"/>
        <xdr:cNvSpPr txBox="1"/>
      </xdr:nvSpPr>
      <xdr:spPr>
        <a:xfrm>
          <a:off x="211213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67854</xdr:rowOff>
    </xdr:from>
    <xdr:to>
      <xdr:col>107</xdr:col>
      <xdr:colOff>50800</xdr:colOff>
      <xdr:row>38</xdr:row>
      <xdr:rowOff>90715</xdr:rowOff>
    </xdr:to>
    <xdr:cxnSp macro="">
      <xdr:nvCxnSpPr>
        <xdr:cNvPr id="717" name="直線コネクタ 716"/>
        <xdr:cNvCxnSpPr/>
      </xdr:nvCxnSpPr>
      <xdr:spPr>
        <a:xfrm flipV="1">
          <a:off x="19545300" y="65829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18" name="フローチャート: 判断 717"/>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158041</xdr:rowOff>
    </xdr:from>
    <xdr:ext cx="378565" cy="259045"/>
    <xdr:sp macro="" textlink="">
      <xdr:nvSpPr>
        <xdr:cNvPr id="719" name="テキスト ボックス 718"/>
        <xdr:cNvSpPr txBox="1"/>
      </xdr:nvSpPr>
      <xdr:spPr>
        <a:xfrm>
          <a:off x="20245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56424</xdr:rowOff>
    </xdr:from>
    <xdr:to>
      <xdr:col>102</xdr:col>
      <xdr:colOff>114300</xdr:colOff>
      <xdr:row>38</xdr:row>
      <xdr:rowOff>90715</xdr:rowOff>
    </xdr:to>
    <xdr:cxnSp macro="">
      <xdr:nvCxnSpPr>
        <xdr:cNvPr id="720" name="直線コネクタ 719"/>
        <xdr:cNvCxnSpPr/>
      </xdr:nvCxnSpPr>
      <xdr:spPr>
        <a:xfrm>
          <a:off x="18656300" y="5714274"/>
          <a:ext cx="889000" cy="8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110127</xdr:rowOff>
    </xdr:from>
    <xdr:to>
      <xdr:col>102</xdr:col>
      <xdr:colOff>165100</xdr:colOff>
      <xdr:row>36</xdr:row>
      <xdr:rowOff>40277</xdr:rowOff>
    </xdr:to>
    <xdr:sp macro="" textlink="">
      <xdr:nvSpPr>
        <xdr:cNvPr id="721" name="フローチャート: 判断 720"/>
        <xdr:cNvSpPr/>
      </xdr:nvSpPr>
      <xdr:spPr>
        <a:xfrm>
          <a:off x="19494500" y="611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56804</xdr:rowOff>
    </xdr:from>
    <xdr:ext cx="378565" cy="259045"/>
    <xdr:sp macro="" textlink="">
      <xdr:nvSpPr>
        <xdr:cNvPr id="722" name="テキスト ボックス 721"/>
        <xdr:cNvSpPr txBox="1"/>
      </xdr:nvSpPr>
      <xdr:spPr>
        <a:xfrm>
          <a:off x="19356017" y="5886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23" name="フローチャート: 判断 722"/>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68234</xdr:rowOff>
    </xdr:from>
    <xdr:ext cx="378565" cy="259045"/>
    <xdr:sp macro="" textlink="">
      <xdr:nvSpPr>
        <xdr:cNvPr id="724" name="テキスト ボックス 723"/>
        <xdr:cNvSpPr txBox="1"/>
      </xdr:nvSpPr>
      <xdr:spPr>
        <a:xfrm>
          <a:off x="18467017" y="50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136253</xdr:rowOff>
    </xdr:from>
    <xdr:to>
      <xdr:col>116</xdr:col>
      <xdr:colOff>114300</xdr:colOff>
      <xdr:row>38</xdr:row>
      <xdr:rowOff>66403</xdr:rowOff>
    </xdr:to>
    <xdr:sp macro="" textlink="">
      <xdr:nvSpPr>
        <xdr:cNvPr id="730" name="楕円 729"/>
        <xdr:cNvSpPr/>
      </xdr:nvSpPr>
      <xdr:spPr>
        <a:xfrm>
          <a:off x="221107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159130</xdr:rowOff>
    </xdr:from>
    <xdr:ext cx="313932" cy="259045"/>
    <xdr:sp macro="" textlink="">
      <xdr:nvSpPr>
        <xdr:cNvPr id="731" name="投資及び出資金該当値テキスト"/>
        <xdr:cNvSpPr txBox="1"/>
      </xdr:nvSpPr>
      <xdr:spPr>
        <a:xfrm>
          <a:off x="22212300" y="6331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35016</xdr:rowOff>
    </xdr:from>
    <xdr:to>
      <xdr:col>112</xdr:col>
      <xdr:colOff>38100</xdr:colOff>
      <xdr:row>37</xdr:row>
      <xdr:rowOff>136616</xdr:rowOff>
    </xdr:to>
    <xdr:sp macro="" textlink="">
      <xdr:nvSpPr>
        <xdr:cNvPr id="732" name="楕円 731"/>
        <xdr:cNvSpPr/>
      </xdr:nvSpPr>
      <xdr:spPr>
        <a:xfrm>
          <a:off x="21272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127743</xdr:rowOff>
    </xdr:from>
    <xdr:ext cx="378565" cy="259045"/>
    <xdr:sp macro="" textlink="">
      <xdr:nvSpPr>
        <xdr:cNvPr id="733" name="テキスト ボックス 732"/>
        <xdr:cNvSpPr txBox="1"/>
      </xdr:nvSpPr>
      <xdr:spPr>
        <a:xfrm>
          <a:off x="21121317" y="647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17054</xdr:rowOff>
    </xdr:from>
    <xdr:to>
      <xdr:col>107</xdr:col>
      <xdr:colOff>101600</xdr:colOff>
      <xdr:row>38</xdr:row>
      <xdr:rowOff>118654</xdr:rowOff>
    </xdr:to>
    <xdr:sp macro="" textlink="">
      <xdr:nvSpPr>
        <xdr:cNvPr id="734" name="楕円 733"/>
        <xdr:cNvSpPr/>
      </xdr:nvSpPr>
      <xdr:spPr>
        <a:xfrm>
          <a:off x="20383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109781</xdr:rowOff>
    </xdr:from>
    <xdr:ext cx="313932" cy="259045"/>
    <xdr:sp macro="" textlink="">
      <xdr:nvSpPr>
        <xdr:cNvPr id="735" name="テキスト ボックス 734"/>
        <xdr:cNvSpPr txBox="1"/>
      </xdr:nvSpPr>
      <xdr:spPr>
        <a:xfrm>
          <a:off x="20277333" y="662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39915</xdr:rowOff>
    </xdr:from>
    <xdr:to>
      <xdr:col>102</xdr:col>
      <xdr:colOff>165100</xdr:colOff>
      <xdr:row>38</xdr:row>
      <xdr:rowOff>141515</xdr:rowOff>
    </xdr:to>
    <xdr:sp macro="" textlink="">
      <xdr:nvSpPr>
        <xdr:cNvPr id="736" name="楕円 735"/>
        <xdr:cNvSpPr/>
      </xdr:nvSpPr>
      <xdr:spPr>
        <a:xfrm>
          <a:off x="19494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132642</xdr:rowOff>
    </xdr:from>
    <xdr:ext cx="313932" cy="259045"/>
    <xdr:sp macro="" textlink="">
      <xdr:nvSpPr>
        <xdr:cNvPr id="737" name="テキスト ボックス 736"/>
        <xdr:cNvSpPr txBox="1"/>
      </xdr:nvSpPr>
      <xdr:spPr>
        <a:xfrm>
          <a:off x="19388333" y="6647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5624</xdr:rowOff>
    </xdr:from>
    <xdr:to>
      <xdr:col>98</xdr:col>
      <xdr:colOff>38100</xdr:colOff>
      <xdr:row>33</xdr:row>
      <xdr:rowOff>107224</xdr:rowOff>
    </xdr:to>
    <xdr:sp macro="" textlink="">
      <xdr:nvSpPr>
        <xdr:cNvPr id="738" name="楕円 737"/>
        <xdr:cNvSpPr/>
      </xdr:nvSpPr>
      <xdr:spPr>
        <a:xfrm>
          <a:off x="18605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98351</xdr:rowOff>
    </xdr:from>
    <xdr:ext cx="378565" cy="259045"/>
    <xdr:sp macro="" textlink="">
      <xdr:nvSpPr>
        <xdr:cNvPr id="739" name="テキスト ボックス 738"/>
        <xdr:cNvSpPr txBox="1"/>
      </xdr:nvSpPr>
      <xdr:spPr>
        <a:xfrm>
          <a:off x="18467017" y="5756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1" name="正方形/長方形 74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2" name="正方形/長方形 74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3" name="正方形/長方形 74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4" name="正方形/長方形 74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57" name="テキスト ボックス 756"/>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132144</xdr:rowOff>
    </xdr:from>
    <xdr:to>
      <xdr:col>116</xdr:col>
      <xdr:colOff>62864</xdr:colOff>
      <xdr:row>59</xdr:row>
      <xdr:rowOff>19533</xdr:rowOff>
    </xdr:to>
    <xdr:cxnSp macro="">
      <xdr:nvCxnSpPr>
        <xdr:cNvPr id="761" name="直線コネクタ 760"/>
        <xdr:cNvCxnSpPr/>
      </xdr:nvCxnSpPr>
      <xdr:spPr>
        <a:xfrm flipV="1">
          <a:off x="22159595" y="8876094"/>
          <a:ext cx="1269" cy="12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23360</xdr:rowOff>
    </xdr:from>
    <xdr:ext cx="469744" cy="259045"/>
    <xdr:sp macro="" textlink="">
      <xdr:nvSpPr>
        <xdr:cNvPr id="762" name="貸付金最小値テキスト"/>
        <xdr:cNvSpPr txBox="1"/>
      </xdr:nvSpPr>
      <xdr:spPr>
        <a:xfrm>
          <a:off x="22212300" y="101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19533</xdr:rowOff>
    </xdr:from>
    <xdr:to>
      <xdr:col>116</xdr:col>
      <xdr:colOff>152400</xdr:colOff>
      <xdr:row>59</xdr:row>
      <xdr:rowOff>19533</xdr:rowOff>
    </xdr:to>
    <xdr:cxnSp macro="">
      <xdr:nvCxnSpPr>
        <xdr:cNvPr id="763" name="直線コネクタ 762"/>
        <xdr:cNvCxnSpPr/>
      </xdr:nvCxnSpPr>
      <xdr:spPr>
        <a:xfrm>
          <a:off x="22072600" y="1013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78821</xdr:rowOff>
    </xdr:from>
    <xdr:ext cx="599010" cy="259045"/>
    <xdr:sp macro="" textlink="">
      <xdr:nvSpPr>
        <xdr:cNvPr id="764" name="貸付金最大値テキスト"/>
        <xdr:cNvSpPr txBox="1"/>
      </xdr:nvSpPr>
      <xdr:spPr>
        <a:xfrm>
          <a:off x="22212300" y="865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132144</xdr:rowOff>
    </xdr:from>
    <xdr:to>
      <xdr:col>116</xdr:col>
      <xdr:colOff>152400</xdr:colOff>
      <xdr:row>51</xdr:row>
      <xdr:rowOff>132144</xdr:rowOff>
    </xdr:to>
    <xdr:cxnSp macro="">
      <xdr:nvCxnSpPr>
        <xdr:cNvPr id="765" name="直線コネクタ 764"/>
        <xdr:cNvCxnSpPr/>
      </xdr:nvCxnSpPr>
      <xdr:spPr>
        <a:xfrm>
          <a:off x="22072600" y="887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72733</xdr:rowOff>
    </xdr:from>
    <xdr:to>
      <xdr:col>116</xdr:col>
      <xdr:colOff>63500</xdr:colOff>
      <xdr:row>51</xdr:row>
      <xdr:rowOff>132144</xdr:rowOff>
    </xdr:to>
    <xdr:cxnSp macro="">
      <xdr:nvCxnSpPr>
        <xdr:cNvPr id="766" name="直線コネクタ 765"/>
        <xdr:cNvCxnSpPr/>
      </xdr:nvCxnSpPr>
      <xdr:spPr>
        <a:xfrm>
          <a:off x="21323300" y="8816683"/>
          <a:ext cx="8382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169943</xdr:rowOff>
    </xdr:from>
    <xdr:ext cx="534377" cy="259045"/>
    <xdr:sp macro="" textlink="">
      <xdr:nvSpPr>
        <xdr:cNvPr id="767" name="貸付金平均値テキスト"/>
        <xdr:cNvSpPr txBox="1"/>
      </xdr:nvSpPr>
      <xdr:spPr>
        <a:xfrm>
          <a:off x="22212300" y="9599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20066</xdr:rowOff>
    </xdr:from>
    <xdr:to>
      <xdr:col>116</xdr:col>
      <xdr:colOff>114300</xdr:colOff>
      <xdr:row>56</xdr:row>
      <xdr:rowOff>121666</xdr:rowOff>
    </xdr:to>
    <xdr:sp macro="" textlink="">
      <xdr:nvSpPr>
        <xdr:cNvPr id="768" name="フローチャート: 判断 767"/>
        <xdr:cNvSpPr/>
      </xdr:nvSpPr>
      <xdr:spPr>
        <a:xfrm>
          <a:off x="221107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72733</xdr:rowOff>
    </xdr:from>
    <xdr:to>
      <xdr:col>111</xdr:col>
      <xdr:colOff>177800</xdr:colOff>
      <xdr:row>51</xdr:row>
      <xdr:rowOff>92507</xdr:rowOff>
    </xdr:to>
    <xdr:cxnSp macro="">
      <xdr:nvCxnSpPr>
        <xdr:cNvPr id="769" name="直線コネクタ 768"/>
        <xdr:cNvCxnSpPr/>
      </xdr:nvCxnSpPr>
      <xdr:spPr>
        <a:xfrm flipV="1">
          <a:off x="20434300" y="881668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165074</xdr:rowOff>
    </xdr:from>
    <xdr:to>
      <xdr:col>112</xdr:col>
      <xdr:colOff>38100</xdr:colOff>
      <xdr:row>56</xdr:row>
      <xdr:rowOff>95224</xdr:rowOff>
    </xdr:to>
    <xdr:sp macro="" textlink="">
      <xdr:nvSpPr>
        <xdr:cNvPr id="770" name="フローチャート: 判断 769"/>
        <xdr:cNvSpPr/>
      </xdr:nvSpPr>
      <xdr:spPr>
        <a:xfrm>
          <a:off x="212725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86351</xdr:rowOff>
    </xdr:from>
    <xdr:ext cx="534377" cy="259045"/>
    <xdr:sp macro="" textlink="">
      <xdr:nvSpPr>
        <xdr:cNvPr id="771" name="テキスト ボックス 770"/>
        <xdr:cNvSpPr txBox="1"/>
      </xdr:nvSpPr>
      <xdr:spPr>
        <a:xfrm>
          <a:off x="21043411" y="96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92507</xdr:rowOff>
    </xdr:from>
    <xdr:to>
      <xdr:col>107</xdr:col>
      <xdr:colOff>50800</xdr:colOff>
      <xdr:row>51</xdr:row>
      <xdr:rowOff>108242</xdr:rowOff>
    </xdr:to>
    <xdr:cxnSp macro="">
      <xdr:nvCxnSpPr>
        <xdr:cNvPr id="772" name="直線コネクタ 771"/>
        <xdr:cNvCxnSpPr/>
      </xdr:nvCxnSpPr>
      <xdr:spPr>
        <a:xfrm flipV="1">
          <a:off x="19545300" y="8836457"/>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56629</xdr:rowOff>
    </xdr:from>
    <xdr:to>
      <xdr:col>107</xdr:col>
      <xdr:colOff>101600</xdr:colOff>
      <xdr:row>56</xdr:row>
      <xdr:rowOff>158229</xdr:rowOff>
    </xdr:to>
    <xdr:sp macro="" textlink="">
      <xdr:nvSpPr>
        <xdr:cNvPr id="773" name="フローチャート: 判断 772"/>
        <xdr:cNvSpPr/>
      </xdr:nvSpPr>
      <xdr:spPr>
        <a:xfrm>
          <a:off x="20383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149356</xdr:rowOff>
    </xdr:from>
    <xdr:ext cx="534377" cy="259045"/>
    <xdr:sp macro="" textlink="">
      <xdr:nvSpPr>
        <xdr:cNvPr id="774" name="テキスト ボックス 773"/>
        <xdr:cNvSpPr txBox="1"/>
      </xdr:nvSpPr>
      <xdr:spPr>
        <a:xfrm>
          <a:off x="201671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108242</xdr:rowOff>
    </xdr:from>
    <xdr:to>
      <xdr:col>102</xdr:col>
      <xdr:colOff>114300</xdr:colOff>
      <xdr:row>51</xdr:row>
      <xdr:rowOff>115303</xdr:rowOff>
    </xdr:to>
    <xdr:cxnSp macro="">
      <xdr:nvCxnSpPr>
        <xdr:cNvPr id="775" name="直線コネクタ 774"/>
        <xdr:cNvCxnSpPr/>
      </xdr:nvCxnSpPr>
      <xdr:spPr>
        <a:xfrm flipV="1">
          <a:off x="18656300" y="8852192"/>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22657</xdr:rowOff>
    </xdr:from>
    <xdr:to>
      <xdr:col>102</xdr:col>
      <xdr:colOff>165100</xdr:colOff>
      <xdr:row>56</xdr:row>
      <xdr:rowOff>124257</xdr:rowOff>
    </xdr:to>
    <xdr:sp macro="" textlink="">
      <xdr:nvSpPr>
        <xdr:cNvPr id="776" name="フローチャート: 判断 775"/>
        <xdr:cNvSpPr/>
      </xdr:nvSpPr>
      <xdr:spPr>
        <a:xfrm>
          <a:off x="19494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115384</xdr:rowOff>
    </xdr:from>
    <xdr:ext cx="534377" cy="259045"/>
    <xdr:sp macro="" textlink="">
      <xdr:nvSpPr>
        <xdr:cNvPr id="777" name="テキスト ボックス 776"/>
        <xdr:cNvSpPr txBox="1"/>
      </xdr:nvSpPr>
      <xdr:spPr>
        <a:xfrm>
          <a:off x="192781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161468</xdr:rowOff>
    </xdr:from>
    <xdr:to>
      <xdr:col>98</xdr:col>
      <xdr:colOff>38100</xdr:colOff>
      <xdr:row>56</xdr:row>
      <xdr:rowOff>91618</xdr:rowOff>
    </xdr:to>
    <xdr:sp macro="" textlink="">
      <xdr:nvSpPr>
        <xdr:cNvPr id="778" name="フローチャート: 判断 777"/>
        <xdr:cNvSpPr/>
      </xdr:nvSpPr>
      <xdr:spPr>
        <a:xfrm>
          <a:off x="18605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82745</xdr:rowOff>
    </xdr:from>
    <xdr:ext cx="534377" cy="259045"/>
    <xdr:sp macro="" textlink="">
      <xdr:nvSpPr>
        <xdr:cNvPr id="779" name="テキスト ボックス 778"/>
        <xdr:cNvSpPr txBox="1"/>
      </xdr:nvSpPr>
      <xdr:spPr>
        <a:xfrm>
          <a:off x="18389111" y="96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81344</xdr:rowOff>
    </xdr:from>
    <xdr:to>
      <xdr:col>116</xdr:col>
      <xdr:colOff>114300</xdr:colOff>
      <xdr:row>52</xdr:row>
      <xdr:rowOff>11494</xdr:rowOff>
    </xdr:to>
    <xdr:sp macro="" textlink="">
      <xdr:nvSpPr>
        <xdr:cNvPr id="785" name="楕円 784"/>
        <xdr:cNvSpPr/>
      </xdr:nvSpPr>
      <xdr:spPr>
        <a:xfrm>
          <a:off x="22110700" y="8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34371</xdr:rowOff>
    </xdr:from>
    <xdr:ext cx="599010" cy="259045"/>
    <xdr:sp macro="" textlink="">
      <xdr:nvSpPr>
        <xdr:cNvPr id="786" name="貸付金該当値テキスト"/>
        <xdr:cNvSpPr txBox="1"/>
      </xdr:nvSpPr>
      <xdr:spPr>
        <a:xfrm>
          <a:off x="22212300" y="877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21933</xdr:rowOff>
    </xdr:from>
    <xdr:to>
      <xdr:col>112</xdr:col>
      <xdr:colOff>38100</xdr:colOff>
      <xdr:row>51</xdr:row>
      <xdr:rowOff>123533</xdr:rowOff>
    </xdr:to>
    <xdr:sp macro="" textlink="">
      <xdr:nvSpPr>
        <xdr:cNvPr id="787" name="楕円 786"/>
        <xdr:cNvSpPr/>
      </xdr:nvSpPr>
      <xdr:spPr>
        <a:xfrm>
          <a:off x="21272500" y="87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49</xdr:row>
      <xdr:rowOff>140060</xdr:rowOff>
    </xdr:from>
    <xdr:ext cx="599010" cy="259045"/>
    <xdr:sp macro="" textlink="">
      <xdr:nvSpPr>
        <xdr:cNvPr id="788" name="テキスト ボックス 787"/>
        <xdr:cNvSpPr txBox="1"/>
      </xdr:nvSpPr>
      <xdr:spPr>
        <a:xfrm>
          <a:off x="21011095" y="85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41707</xdr:rowOff>
    </xdr:from>
    <xdr:to>
      <xdr:col>107</xdr:col>
      <xdr:colOff>101600</xdr:colOff>
      <xdr:row>51</xdr:row>
      <xdr:rowOff>143307</xdr:rowOff>
    </xdr:to>
    <xdr:sp macro="" textlink="">
      <xdr:nvSpPr>
        <xdr:cNvPr id="789" name="楕円 788"/>
        <xdr:cNvSpPr/>
      </xdr:nvSpPr>
      <xdr:spPr>
        <a:xfrm>
          <a:off x="20383500" y="87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159834</xdr:rowOff>
    </xdr:from>
    <xdr:ext cx="599010" cy="259045"/>
    <xdr:sp macro="" textlink="">
      <xdr:nvSpPr>
        <xdr:cNvPr id="790" name="テキスト ボックス 789"/>
        <xdr:cNvSpPr txBox="1"/>
      </xdr:nvSpPr>
      <xdr:spPr>
        <a:xfrm>
          <a:off x="20134795" y="85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57442</xdr:rowOff>
    </xdr:from>
    <xdr:to>
      <xdr:col>102</xdr:col>
      <xdr:colOff>165100</xdr:colOff>
      <xdr:row>51</xdr:row>
      <xdr:rowOff>159042</xdr:rowOff>
    </xdr:to>
    <xdr:sp macro="" textlink="">
      <xdr:nvSpPr>
        <xdr:cNvPr id="791" name="楕円 790"/>
        <xdr:cNvSpPr/>
      </xdr:nvSpPr>
      <xdr:spPr>
        <a:xfrm>
          <a:off x="19494500" y="88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50</xdr:row>
      <xdr:rowOff>4119</xdr:rowOff>
    </xdr:from>
    <xdr:ext cx="599010" cy="259045"/>
    <xdr:sp macro="" textlink="">
      <xdr:nvSpPr>
        <xdr:cNvPr id="792" name="テキスト ボックス 791"/>
        <xdr:cNvSpPr txBox="1"/>
      </xdr:nvSpPr>
      <xdr:spPr>
        <a:xfrm>
          <a:off x="19245795" y="857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64503</xdr:rowOff>
    </xdr:from>
    <xdr:to>
      <xdr:col>98</xdr:col>
      <xdr:colOff>38100</xdr:colOff>
      <xdr:row>51</xdr:row>
      <xdr:rowOff>166103</xdr:rowOff>
    </xdr:to>
    <xdr:sp macro="" textlink="">
      <xdr:nvSpPr>
        <xdr:cNvPr id="793" name="楕円 792"/>
        <xdr:cNvSpPr/>
      </xdr:nvSpPr>
      <xdr:spPr>
        <a:xfrm>
          <a:off x="18605500" y="88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50</xdr:row>
      <xdr:rowOff>11180</xdr:rowOff>
    </xdr:from>
    <xdr:ext cx="599010" cy="259045"/>
    <xdr:sp macro="" textlink="">
      <xdr:nvSpPr>
        <xdr:cNvPr id="794" name="テキスト ボックス 793"/>
        <xdr:cNvSpPr txBox="1"/>
      </xdr:nvSpPr>
      <xdr:spPr>
        <a:xfrm>
          <a:off x="18356795" y="858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3" name="直線コネクタ 80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04" name="テキスト ボックス 80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05" name="直線コネクタ 80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06" name="テキスト ボックス 805"/>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07" name="直線コネクタ 80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08" name="テキスト ボックス 807"/>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09" name="直線コネクタ 80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0" name="テキスト ボックス 809"/>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2" name="テキスト ボックス 81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14" name="直線コネクタ 813"/>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15"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16" name="直線コネクタ 815"/>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17"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18" name="直線コネクタ 817"/>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138329</xdr:rowOff>
    </xdr:from>
    <xdr:to>
      <xdr:col>116</xdr:col>
      <xdr:colOff>63500</xdr:colOff>
      <xdr:row>74</xdr:row>
      <xdr:rowOff>81179</xdr:rowOff>
    </xdr:to>
    <xdr:cxnSp macro="">
      <xdr:nvCxnSpPr>
        <xdr:cNvPr id="819" name="直線コネクタ 818"/>
        <xdr:cNvCxnSpPr/>
      </xdr:nvCxnSpPr>
      <xdr:spPr>
        <a:xfrm>
          <a:off x="21323300" y="1265417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119905</xdr:rowOff>
    </xdr:from>
    <xdr:ext cx="469744" cy="259045"/>
    <xdr:sp macro="" textlink="">
      <xdr:nvSpPr>
        <xdr:cNvPr id="820" name="繰出金平均値テキスト"/>
        <xdr:cNvSpPr txBox="1"/>
      </xdr:nvSpPr>
      <xdr:spPr>
        <a:xfrm>
          <a:off x="22212300" y="1297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1" name="フローチャート: 判断 820"/>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22657</xdr:rowOff>
    </xdr:from>
    <xdr:to>
      <xdr:col>111</xdr:col>
      <xdr:colOff>177800</xdr:colOff>
      <xdr:row>73</xdr:row>
      <xdr:rowOff>138329</xdr:rowOff>
    </xdr:to>
    <xdr:cxnSp macro="">
      <xdr:nvCxnSpPr>
        <xdr:cNvPr id="822" name="直線コネクタ 821"/>
        <xdr:cNvCxnSpPr/>
      </xdr:nvCxnSpPr>
      <xdr:spPr>
        <a:xfrm>
          <a:off x="20434300" y="12024157"/>
          <a:ext cx="889000" cy="6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23" name="フローチャート: 判断 822"/>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12919</xdr:rowOff>
    </xdr:from>
    <xdr:ext cx="469744" cy="259045"/>
    <xdr:sp macro="" textlink="">
      <xdr:nvSpPr>
        <xdr:cNvPr id="824" name="テキスト ボックス 823"/>
        <xdr:cNvSpPr txBox="1"/>
      </xdr:nvSpPr>
      <xdr:spPr>
        <a:xfrm>
          <a:off x="21075728" y="130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22657</xdr:rowOff>
    </xdr:from>
    <xdr:to>
      <xdr:col>107</xdr:col>
      <xdr:colOff>50800</xdr:colOff>
      <xdr:row>72</xdr:row>
      <xdr:rowOff>20371</xdr:rowOff>
    </xdr:to>
    <xdr:cxnSp macro="">
      <xdr:nvCxnSpPr>
        <xdr:cNvPr id="825" name="直線コネクタ 824"/>
        <xdr:cNvCxnSpPr/>
      </xdr:nvCxnSpPr>
      <xdr:spPr>
        <a:xfrm flipV="1">
          <a:off x="19545300" y="12024157"/>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26" name="フローチャート: 判断 825"/>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106646</xdr:rowOff>
    </xdr:from>
    <xdr:ext cx="469744" cy="259045"/>
    <xdr:sp macro="" textlink="">
      <xdr:nvSpPr>
        <xdr:cNvPr id="827" name="テキスト ボックス 826"/>
        <xdr:cNvSpPr txBox="1"/>
      </xdr:nvSpPr>
      <xdr:spPr>
        <a:xfrm>
          <a:off x="20199428"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88951</xdr:rowOff>
    </xdr:from>
    <xdr:to>
      <xdr:col>102</xdr:col>
      <xdr:colOff>114300</xdr:colOff>
      <xdr:row>72</xdr:row>
      <xdr:rowOff>20371</xdr:rowOff>
    </xdr:to>
    <xdr:cxnSp macro="">
      <xdr:nvCxnSpPr>
        <xdr:cNvPr id="828" name="直線コネクタ 827"/>
        <xdr:cNvCxnSpPr/>
      </xdr:nvCxnSpPr>
      <xdr:spPr>
        <a:xfrm>
          <a:off x="18656300" y="12090451"/>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29" name="フローチャート: 判断 828"/>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138650</xdr:rowOff>
    </xdr:from>
    <xdr:ext cx="378565" cy="259045"/>
    <xdr:sp macro="" textlink="">
      <xdr:nvSpPr>
        <xdr:cNvPr id="830" name="テキスト ボックス 829"/>
        <xdr:cNvSpPr txBox="1"/>
      </xdr:nvSpPr>
      <xdr:spPr>
        <a:xfrm>
          <a:off x="19356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31" name="フローチャート: 判断 830"/>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37609</xdr:rowOff>
    </xdr:from>
    <xdr:ext cx="469744" cy="259045"/>
    <xdr:sp macro="" textlink="">
      <xdr:nvSpPr>
        <xdr:cNvPr id="832" name="テキスト ボックス 831"/>
        <xdr:cNvSpPr txBox="1"/>
      </xdr:nvSpPr>
      <xdr:spPr>
        <a:xfrm>
          <a:off x="18421428"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30379</xdr:rowOff>
    </xdr:from>
    <xdr:to>
      <xdr:col>116</xdr:col>
      <xdr:colOff>114300</xdr:colOff>
      <xdr:row>74</xdr:row>
      <xdr:rowOff>131979</xdr:rowOff>
    </xdr:to>
    <xdr:sp macro="" textlink="">
      <xdr:nvSpPr>
        <xdr:cNvPr id="838" name="楕円 837"/>
        <xdr:cNvSpPr/>
      </xdr:nvSpPr>
      <xdr:spPr>
        <a:xfrm>
          <a:off x="22110700" y="127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53256</xdr:rowOff>
    </xdr:from>
    <xdr:ext cx="469744" cy="259045"/>
    <xdr:sp macro="" textlink="">
      <xdr:nvSpPr>
        <xdr:cNvPr id="839" name="繰出金該当値テキスト"/>
        <xdr:cNvSpPr txBox="1"/>
      </xdr:nvSpPr>
      <xdr:spPr>
        <a:xfrm>
          <a:off x="22212300" y="1256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87529</xdr:rowOff>
    </xdr:from>
    <xdr:to>
      <xdr:col>112</xdr:col>
      <xdr:colOff>38100</xdr:colOff>
      <xdr:row>74</xdr:row>
      <xdr:rowOff>17679</xdr:rowOff>
    </xdr:to>
    <xdr:sp macro="" textlink="">
      <xdr:nvSpPr>
        <xdr:cNvPr id="840" name="楕円 839"/>
        <xdr:cNvSpPr/>
      </xdr:nvSpPr>
      <xdr:spPr>
        <a:xfrm>
          <a:off x="21272500" y="126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34206</xdr:rowOff>
    </xdr:from>
    <xdr:ext cx="469744" cy="259045"/>
    <xdr:sp macro="" textlink="">
      <xdr:nvSpPr>
        <xdr:cNvPr id="841" name="テキスト ボックス 840"/>
        <xdr:cNvSpPr txBox="1"/>
      </xdr:nvSpPr>
      <xdr:spPr>
        <a:xfrm>
          <a:off x="21075728" y="1237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143307</xdr:rowOff>
    </xdr:from>
    <xdr:to>
      <xdr:col>107</xdr:col>
      <xdr:colOff>101600</xdr:colOff>
      <xdr:row>70</xdr:row>
      <xdr:rowOff>73457</xdr:rowOff>
    </xdr:to>
    <xdr:sp macro="" textlink="">
      <xdr:nvSpPr>
        <xdr:cNvPr id="842" name="楕円 841"/>
        <xdr:cNvSpPr/>
      </xdr:nvSpPr>
      <xdr:spPr>
        <a:xfrm>
          <a:off x="20383500" y="119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89984</xdr:rowOff>
    </xdr:from>
    <xdr:ext cx="469744" cy="259045"/>
    <xdr:sp macro="" textlink="">
      <xdr:nvSpPr>
        <xdr:cNvPr id="843" name="テキスト ボックス 842"/>
        <xdr:cNvSpPr txBox="1"/>
      </xdr:nvSpPr>
      <xdr:spPr>
        <a:xfrm>
          <a:off x="20199428" y="1174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141021</xdr:rowOff>
    </xdr:from>
    <xdr:to>
      <xdr:col>102</xdr:col>
      <xdr:colOff>165100</xdr:colOff>
      <xdr:row>72</xdr:row>
      <xdr:rowOff>71171</xdr:rowOff>
    </xdr:to>
    <xdr:sp macro="" textlink="">
      <xdr:nvSpPr>
        <xdr:cNvPr id="844" name="楕円 843"/>
        <xdr:cNvSpPr/>
      </xdr:nvSpPr>
      <xdr:spPr>
        <a:xfrm>
          <a:off x="19494500" y="1231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87698</xdr:rowOff>
    </xdr:from>
    <xdr:ext cx="469744" cy="259045"/>
    <xdr:sp macro="" textlink="">
      <xdr:nvSpPr>
        <xdr:cNvPr id="845" name="テキスト ボックス 844"/>
        <xdr:cNvSpPr txBox="1"/>
      </xdr:nvSpPr>
      <xdr:spPr>
        <a:xfrm>
          <a:off x="19310428" y="120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38151</xdr:rowOff>
    </xdr:from>
    <xdr:to>
      <xdr:col>98</xdr:col>
      <xdr:colOff>38100</xdr:colOff>
      <xdr:row>70</xdr:row>
      <xdr:rowOff>139751</xdr:rowOff>
    </xdr:to>
    <xdr:sp macro="" textlink="">
      <xdr:nvSpPr>
        <xdr:cNvPr id="846" name="楕円 845"/>
        <xdr:cNvSpPr/>
      </xdr:nvSpPr>
      <xdr:spPr>
        <a:xfrm>
          <a:off x="18605500" y="120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68</xdr:row>
      <xdr:rowOff>156278</xdr:rowOff>
    </xdr:from>
    <xdr:ext cx="469744" cy="259045"/>
    <xdr:sp macro="" textlink="">
      <xdr:nvSpPr>
        <xdr:cNvPr id="847" name="テキスト ボックス 846"/>
        <xdr:cNvSpPr txBox="1"/>
      </xdr:nvSpPr>
      <xdr:spPr>
        <a:xfrm>
          <a:off x="18421428" y="1181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9" name="正方形/長方形 84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0" name="正方形/長方形 84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1" name="正方形/長方形 85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2" name="正方形/長方形 85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3" name="正方形/長方形 85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4" name="テキスト ボックス 85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5" name="直線コネクタ 85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6" name="直線コネクタ 85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7" name="テキスト ボックス 85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8" name="直線コネクタ 85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9" name="テキスト ボックス 85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1" name="直線コネクタ 86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3" name="直線コネクタ 86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6" name="直線コネクタ 86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8" name="フローチャート: 判断 86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9" name="直線コネクタ 86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0" name="フローチャート: 判断 86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1" name="テキスト ボックス 87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2" name="直線コネクタ 87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3" name="フローチャート: 判断 87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4" name="テキスト ボックス 87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5" name="直線コネクタ 87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6" name="フローチャート: 判断 87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7" name="テキスト ボックス 87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8" name="フローチャート: 判断 87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9" name="テキスト ボックス 87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0" name="テキスト ボックス 87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1" name="テキスト ボックス 88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2" name="テキスト ボックス 88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3" name="テキスト ボックス 88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4" name="テキスト ボックス 88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楕円 88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7" name="楕円 88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8" name="テキスト ボックス 88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9" name="楕円 88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0" name="テキスト ボックス 88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1" name="楕円 89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2" name="テキスト ボックス 89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楕円 89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4" name="テキスト ボックス 89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5" name="正方形/長方形 89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6" name="正方形/長方形 89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7" name="テキスト ボックス 89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780,639</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139,504</a:t>
          </a:r>
          <a:r>
            <a:rPr kumimoji="1" lang="ja-JP" altLang="en-US" sz="1100">
              <a:latin typeface="ＭＳ Ｐゴシック" panose="020B0600070205080204" pitchFamily="50" charset="-128"/>
              <a:ea typeface="ＭＳ Ｐゴシック" panose="020B0600070205080204" pitchFamily="50" charset="-128"/>
            </a:rPr>
            <a:t>円となっており、近年の人事委員会勧告に基づく給与の増額改定（</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：月例給</a:t>
          </a:r>
          <a:r>
            <a:rPr kumimoji="1" lang="en-US" altLang="ja-JP" sz="1100">
              <a:latin typeface="ＭＳ Ｐゴシック" panose="020B0600070205080204" pitchFamily="50" charset="-128"/>
              <a:ea typeface="ＭＳ Ｐゴシック" panose="020B0600070205080204" pitchFamily="50" charset="-128"/>
            </a:rPr>
            <a:t>0.14</a:t>
          </a:r>
          <a:r>
            <a:rPr kumimoji="1" lang="ja-JP" altLang="en-US" sz="1100">
              <a:latin typeface="ＭＳ Ｐゴシック" panose="020B0600070205080204" pitchFamily="50" charset="-128"/>
              <a:ea typeface="ＭＳ Ｐゴシック" panose="020B0600070205080204" pitchFamily="50" charset="-128"/>
            </a:rPr>
            <a:t>％、ボーナス</a:t>
          </a:r>
          <a:r>
            <a:rPr kumimoji="1" lang="en-US" altLang="ja-JP" sz="1100">
              <a:latin typeface="ＭＳ Ｐゴシック" panose="020B0600070205080204" pitchFamily="50" charset="-128"/>
              <a:ea typeface="ＭＳ Ｐゴシック" panose="020B0600070205080204" pitchFamily="50" charset="-128"/>
            </a:rPr>
            <a:t>0.15</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：月例給</a:t>
          </a:r>
          <a:r>
            <a:rPr kumimoji="1" lang="en-US" altLang="ja-JP" sz="1100">
              <a:latin typeface="ＭＳ Ｐゴシック" panose="020B0600070205080204" pitchFamily="50" charset="-128"/>
              <a:ea typeface="ＭＳ Ｐゴシック" panose="020B0600070205080204" pitchFamily="50" charset="-128"/>
            </a:rPr>
            <a:t>0.14%</a:t>
          </a:r>
          <a:r>
            <a:rPr kumimoji="1" lang="ja-JP" altLang="en-US" sz="1100">
              <a:latin typeface="ＭＳ Ｐゴシック" panose="020B0600070205080204" pitchFamily="50" charset="-128"/>
              <a:ea typeface="ＭＳ Ｐゴシック" panose="020B0600070205080204" pitchFamily="50" charset="-128"/>
            </a:rPr>
            <a:t>、ボーナス</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月）によって上昇傾向にあり、類似団体平均を上回っているものの、平成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1,060</a:t>
          </a:r>
          <a:r>
            <a:rPr kumimoji="1" lang="ja-JP" altLang="en-US" sz="1100">
              <a:latin typeface="ＭＳ Ｐゴシック" panose="020B0600070205080204" pitchFamily="50" charset="-128"/>
              <a:ea typeface="ＭＳ Ｐゴシック" panose="020B0600070205080204" pitchFamily="50" charset="-128"/>
            </a:rPr>
            <a:t>人の職員数を削減したことに加え、平成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年度から特別調整額（管理職手当）の特例減額等による人件費の抑制に努めてきているため、類似団体平均との差は縮小傾向にある。引き続き、適切な人件費の維持に努める。</a:t>
          </a:r>
        </a:p>
        <a:p>
          <a:r>
            <a:rPr kumimoji="1" lang="ja-JP" altLang="en-US" sz="1100">
              <a:latin typeface="ＭＳ Ｐゴシック" panose="020B0600070205080204" pitchFamily="50" charset="-128"/>
              <a:ea typeface="ＭＳ Ｐゴシック" panose="020B0600070205080204" pitchFamily="50" charset="-128"/>
            </a:rPr>
            <a:t>　補助費等は、住民一人当たり</a:t>
          </a:r>
          <a:r>
            <a:rPr kumimoji="1" lang="en-US" altLang="ja-JP" sz="1100">
              <a:latin typeface="ＭＳ Ｐゴシック" panose="020B0600070205080204" pitchFamily="50" charset="-128"/>
              <a:ea typeface="ＭＳ Ｐゴシック" panose="020B0600070205080204" pitchFamily="50" charset="-128"/>
            </a:rPr>
            <a:t>131,617</a:t>
          </a:r>
          <a:r>
            <a:rPr kumimoji="1" lang="ja-JP" altLang="en-US" sz="1100">
              <a:latin typeface="ＭＳ Ｐゴシック" panose="020B0600070205080204" pitchFamily="50" charset="-128"/>
              <a:ea typeface="ＭＳ Ｐゴシック" panose="020B0600070205080204" pitchFamily="50" charset="-128"/>
            </a:rPr>
            <a:t>円となっており、東日本大震災津波からの復旧・復興事業の実施により、類似団体平均を大きく上回っている。復旧・復興事業は着実に実施しつつ、各単独補助金等の見直しを行い、平成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年度の当初予算編成において、</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事業について廃止・縮減を図るなど、今後も「いわて県民計画</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」の「第１期アクションプラン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行政経営プラン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」に基づき、継足し補助金や各種負担金の原則廃止、零細補助金等の見直しに努めていく。</a:t>
          </a:r>
        </a:p>
        <a:p>
          <a:r>
            <a:rPr kumimoji="1" lang="ja-JP" altLang="en-US" sz="1100">
              <a:latin typeface="ＭＳ Ｐゴシック" panose="020B0600070205080204" pitchFamily="50" charset="-128"/>
              <a:ea typeface="ＭＳ Ｐゴシック" panose="020B0600070205080204" pitchFamily="50" charset="-128"/>
            </a:rPr>
            <a:t>　また、主要構成項目の投資的経費（普通建設事業費及び災害復旧事業費）は、東日本大震災津波及び台風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号災害からの復旧・復興事業の実施により、類似団体平均を大きく上回っている。平成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年度においては、災害復旧事業費が減少したものの、道路橋りょう、河川等の整備事業の増加に伴い普通建設事業費が</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％増加となっている。今後も「いわて県民計画</a:t>
          </a:r>
          <a:r>
            <a:rPr kumimoji="1" lang="en-US" altLang="ja-JP" sz="1100">
              <a:latin typeface="ＭＳ Ｐゴシック" panose="020B0600070205080204" pitchFamily="50" charset="-128"/>
              <a:ea typeface="ＭＳ Ｐゴシック" panose="020B0600070205080204" pitchFamily="50" charset="-128"/>
            </a:rPr>
            <a:t>(2019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2028)</a:t>
          </a:r>
          <a:r>
            <a:rPr kumimoji="1" lang="ja-JP" altLang="en-US" sz="1100">
              <a:latin typeface="ＭＳ Ｐゴシック" panose="020B0600070205080204" pitchFamily="50" charset="-128"/>
              <a:ea typeface="ＭＳ Ｐゴシック" panose="020B0600070205080204" pitchFamily="50" charset="-128"/>
            </a:rPr>
            <a:t>」の「第１期アクションプラン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行政経営プラン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に基づき、復興関係以外の投資的経費について、重点化により公共事業を効果的に進めるほか、公共事業以外の大規模施設整備については緊急性・必要性を考慮して進度調整を図るなど、適正な公債費負担となるよう新発債の発行規模に配慮して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123372</xdr:rowOff>
    </xdr:from>
    <xdr:to>
      <xdr:col>24</xdr:col>
      <xdr:colOff>63500</xdr:colOff>
      <xdr:row>34</xdr:row>
      <xdr:rowOff>139700</xdr:rowOff>
    </xdr:to>
    <xdr:cxnSp macro="">
      <xdr:nvCxnSpPr>
        <xdr:cNvPr id="63" name="直線コネクタ 62"/>
        <xdr:cNvCxnSpPr/>
      </xdr:nvCxnSpPr>
      <xdr:spPr>
        <a:xfrm flipV="1">
          <a:off x="3797300" y="5952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49366</xdr:rowOff>
    </xdr:from>
    <xdr:ext cx="469744" cy="259045"/>
    <xdr:sp macro="" textlink="">
      <xdr:nvSpPr>
        <xdr:cNvPr id="64" name="議会費平均値テキスト"/>
        <xdr:cNvSpPr txBox="1"/>
      </xdr:nvSpPr>
      <xdr:spPr>
        <a:xfrm>
          <a:off x="4686300" y="6050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139700</xdr:rowOff>
    </xdr:from>
    <xdr:to>
      <xdr:col>19</xdr:col>
      <xdr:colOff>177800</xdr:colOff>
      <xdr:row>35</xdr:row>
      <xdr:rowOff>115207</xdr:rowOff>
    </xdr:to>
    <xdr:cxnSp macro="">
      <xdr:nvCxnSpPr>
        <xdr:cNvPr id="66" name="直線コネクタ 65"/>
        <xdr:cNvCxnSpPr/>
      </xdr:nvCxnSpPr>
      <xdr:spPr>
        <a:xfrm flipV="1">
          <a:off x="2908300" y="5969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5278</xdr:rowOff>
    </xdr:from>
    <xdr:ext cx="378565" cy="259045"/>
    <xdr:sp macro="" textlink="">
      <xdr:nvSpPr>
        <xdr:cNvPr id="68" name="テキスト ボックス 67"/>
        <xdr:cNvSpPr txBox="1"/>
      </xdr:nvSpPr>
      <xdr:spPr>
        <a:xfrm>
          <a:off x="35953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115207</xdr:rowOff>
    </xdr:from>
    <xdr:to>
      <xdr:col>15</xdr:col>
      <xdr:colOff>50800</xdr:colOff>
      <xdr:row>35</xdr:row>
      <xdr:rowOff>147864</xdr:rowOff>
    </xdr:to>
    <xdr:cxnSp macro="">
      <xdr:nvCxnSpPr>
        <xdr:cNvPr id="69" name="直線コネクタ 68"/>
        <xdr:cNvCxnSpPr/>
      </xdr:nvCxnSpPr>
      <xdr:spPr>
        <a:xfrm flipV="1">
          <a:off x="2019300" y="6115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71" name="テキスト ボックス 70"/>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147864</xdr:rowOff>
    </xdr:from>
    <xdr:to>
      <xdr:col>10</xdr:col>
      <xdr:colOff>114300</xdr:colOff>
      <xdr:row>35</xdr:row>
      <xdr:rowOff>170724</xdr:rowOff>
    </xdr:to>
    <xdr:cxnSp macro="">
      <xdr:nvCxnSpPr>
        <xdr:cNvPr id="72" name="直線コネクタ 71"/>
        <xdr:cNvCxnSpPr/>
      </xdr:nvCxnSpPr>
      <xdr:spPr>
        <a:xfrm flipV="1">
          <a:off x="1130300" y="61486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74" name="テキスト ボックス 73"/>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77470</xdr:rowOff>
    </xdr:from>
    <xdr:to>
      <xdr:col>6</xdr:col>
      <xdr:colOff>38100</xdr:colOff>
      <xdr:row>40</xdr:row>
      <xdr:rowOff>7620</xdr:rowOff>
    </xdr:to>
    <xdr:sp macro="" textlink="">
      <xdr:nvSpPr>
        <xdr:cNvPr id="75" name="フローチャート: 判断 74"/>
        <xdr:cNvSpPr/>
      </xdr:nvSpPr>
      <xdr:spPr>
        <a:xfrm>
          <a:off x="1079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170197</xdr:rowOff>
    </xdr:from>
    <xdr:ext cx="378565" cy="259045"/>
    <xdr:sp macro="" textlink="">
      <xdr:nvSpPr>
        <xdr:cNvPr id="76" name="テキスト ボックス 75"/>
        <xdr:cNvSpPr txBox="1"/>
      </xdr:nvSpPr>
      <xdr:spPr>
        <a:xfrm>
          <a:off x="941017" y="685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72572</xdr:rowOff>
    </xdr:from>
    <xdr:to>
      <xdr:col>24</xdr:col>
      <xdr:colOff>114300</xdr:colOff>
      <xdr:row>35</xdr:row>
      <xdr:rowOff>2722</xdr:rowOff>
    </xdr:to>
    <xdr:sp macro="" textlink="">
      <xdr:nvSpPr>
        <xdr:cNvPr id="82" name="楕円 81"/>
        <xdr:cNvSpPr/>
      </xdr:nvSpPr>
      <xdr:spPr>
        <a:xfrm>
          <a:off x="45847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95449</xdr:rowOff>
    </xdr:from>
    <xdr:ext cx="469744" cy="259045"/>
    <xdr:sp macro="" textlink="">
      <xdr:nvSpPr>
        <xdr:cNvPr id="83" name="議会費該当値テキスト"/>
        <xdr:cNvSpPr txBox="1"/>
      </xdr:nvSpPr>
      <xdr:spPr>
        <a:xfrm>
          <a:off x="4686300" y="57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84" name="楕円 83"/>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35577</xdr:rowOff>
    </xdr:from>
    <xdr:ext cx="469744" cy="259045"/>
    <xdr:sp macro="" textlink="">
      <xdr:nvSpPr>
        <xdr:cNvPr id="85" name="テキスト ボックス 84"/>
        <xdr:cNvSpPr txBox="1"/>
      </xdr:nvSpPr>
      <xdr:spPr>
        <a:xfrm>
          <a:off x="35497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64407</xdr:rowOff>
    </xdr:from>
    <xdr:to>
      <xdr:col>15</xdr:col>
      <xdr:colOff>101600</xdr:colOff>
      <xdr:row>35</xdr:row>
      <xdr:rowOff>166007</xdr:rowOff>
    </xdr:to>
    <xdr:sp macro="" textlink="">
      <xdr:nvSpPr>
        <xdr:cNvPr id="86" name="楕円 85"/>
        <xdr:cNvSpPr/>
      </xdr:nvSpPr>
      <xdr:spPr>
        <a:xfrm>
          <a:off x="2857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11084</xdr:rowOff>
    </xdr:from>
    <xdr:ext cx="469744" cy="259045"/>
    <xdr:sp macro="" textlink="">
      <xdr:nvSpPr>
        <xdr:cNvPr id="87" name="テキスト ボックス 86"/>
        <xdr:cNvSpPr txBox="1"/>
      </xdr:nvSpPr>
      <xdr:spPr>
        <a:xfrm>
          <a:off x="2673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97064</xdr:rowOff>
    </xdr:from>
    <xdr:to>
      <xdr:col>10</xdr:col>
      <xdr:colOff>165100</xdr:colOff>
      <xdr:row>36</xdr:row>
      <xdr:rowOff>27214</xdr:rowOff>
    </xdr:to>
    <xdr:sp macro="" textlink="">
      <xdr:nvSpPr>
        <xdr:cNvPr id="88" name="楕円 87"/>
        <xdr:cNvSpPr/>
      </xdr:nvSpPr>
      <xdr:spPr>
        <a:xfrm>
          <a:off x="1968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43741</xdr:rowOff>
    </xdr:from>
    <xdr:ext cx="378565" cy="259045"/>
    <xdr:sp macro="" textlink="">
      <xdr:nvSpPr>
        <xdr:cNvPr id="89" name="テキスト ボックス 88"/>
        <xdr:cNvSpPr txBox="1"/>
      </xdr:nvSpPr>
      <xdr:spPr>
        <a:xfrm>
          <a:off x="1830017" y="5873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119924</xdr:rowOff>
    </xdr:from>
    <xdr:to>
      <xdr:col>6</xdr:col>
      <xdr:colOff>38100</xdr:colOff>
      <xdr:row>36</xdr:row>
      <xdr:rowOff>50074</xdr:rowOff>
    </xdr:to>
    <xdr:sp macro="" textlink="">
      <xdr:nvSpPr>
        <xdr:cNvPr id="90" name="楕円 89"/>
        <xdr:cNvSpPr/>
      </xdr:nvSpPr>
      <xdr:spPr>
        <a:xfrm>
          <a:off x="1079500" y="6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66601</xdr:rowOff>
    </xdr:from>
    <xdr:ext cx="378565" cy="259045"/>
    <xdr:sp macro="" textlink="">
      <xdr:nvSpPr>
        <xdr:cNvPr id="91" name="テキスト ボックス 90"/>
        <xdr:cNvSpPr txBox="1"/>
      </xdr:nvSpPr>
      <xdr:spPr>
        <a:xfrm>
          <a:off x="941017" y="589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118394</xdr:rowOff>
    </xdr:from>
    <xdr:to>
      <xdr:col>24</xdr:col>
      <xdr:colOff>63500</xdr:colOff>
      <xdr:row>53</xdr:row>
      <xdr:rowOff>54570</xdr:rowOff>
    </xdr:to>
    <xdr:cxnSp macro="">
      <xdr:nvCxnSpPr>
        <xdr:cNvPr id="117" name="直線コネクタ 116"/>
        <xdr:cNvCxnSpPr/>
      </xdr:nvCxnSpPr>
      <xdr:spPr>
        <a:xfrm>
          <a:off x="3797300" y="8862344"/>
          <a:ext cx="838200" cy="27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40398</xdr:rowOff>
    </xdr:from>
    <xdr:ext cx="534377" cy="259045"/>
    <xdr:sp macro="" textlink="">
      <xdr:nvSpPr>
        <xdr:cNvPr id="118" name="総務費平均値テキスト"/>
        <xdr:cNvSpPr txBox="1"/>
      </xdr:nvSpPr>
      <xdr:spPr>
        <a:xfrm>
          <a:off x="4686300" y="929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89179</xdr:rowOff>
    </xdr:from>
    <xdr:to>
      <xdr:col>19</xdr:col>
      <xdr:colOff>177800</xdr:colOff>
      <xdr:row>51</xdr:row>
      <xdr:rowOff>118394</xdr:rowOff>
    </xdr:to>
    <xdr:cxnSp macro="">
      <xdr:nvCxnSpPr>
        <xdr:cNvPr id="120" name="直線コネクタ 119"/>
        <xdr:cNvCxnSpPr/>
      </xdr:nvCxnSpPr>
      <xdr:spPr>
        <a:xfrm>
          <a:off x="2908300" y="8833129"/>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18315</xdr:rowOff>
    </xdr:from>
    <xdr:ext cx="534377" cy="259045"/>
    <xdr:sp macro="" textlink="">
      <xdr:nvSpPr>
        <xdr:cNvPr id="122" name="テキスト ボックス 121"/>
        <xdr:cNvSpPr txBox="1"/>
      </xdr:nvSpPr>
      <xdr:spPr>
        <a:xfrm>
          <a:off x="35174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89179</xdr:rowOff>
    </xdr:from>
    <xdr:to>
      <xdr:col>15</xdr:col>
      <xdr:colOff>50800</xdr:colOff>
      <xdr:row>51</xdr:row>
      <xdr:rowOff>132202</xdr:rowOff>
    </xdr:to>
    <xdr:cxnSp macro="">
      <xdr:nvCxnSpPr>
        <xdr:cNvPr id="123" name="直線コネクタ 122"/>
        <xdr:cNvCxnSpPr/>
      </xdr:nvCxnSpPr>
      <xdr:spPr>
        <a:xfrm flipV="1">
          <a:off x="2019300" y="8833129"/>
          <a:ext cx="8890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21607</xdr:rowOff>
    </xdr:from>
    <xdr:ext cx="534377" cy="259045"/>
    <xdr:sp macro="" textlink="">
      <xdr:nvSpPr>
        <xdr:cNvPr id="125" name="テキスト ボックス 124"/>
        <xdr:cNvSpPr txBox="1"/>
      </xdr:nvSpPr>
      <xdr:spPr>
        <a:xfrm>
          <a:off x="2641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105181</xdr:rowOff>
    </xdr:from>
    <xdr:to>
      <xdr:col>10</xdr:col>
      <xdr:colOff>114300</xdr:colOff>
      <xdr:row>51</xdr:row>
      <xdr:rowOff>132202</xdr:rowOff>
    </xdr:to>
    <xdr:cxnSp macro="">
      <xdr:nvCxnSpPr>
        <xdr:cNvPr id="126" name="直線コネクタ 125"/>
        <xdr:cNvCxnSpPr/>
      </xdr:nvCxnSpPr>
      <xdr:spPr>
        <a:xfrm>
          <a:off x="1130300" y="8677681"/>
          <a:ext cx="889000" cy="19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164299</xdr:rowOff>
    </xdr:from>
    <xdr:ext cx="534377" cy="259045"/>
    <xdr:sp macro="" textlink="">
      <xdr:nvSpPr>
        <xdr:cNvPr id="128" name="テキスト ボックス 127"/>
        <xdr:cNvSpPr txBox="1"/>
      </xdr:nvSpPr>
      <xdr:spPr>
        <a:xfrm>
          <a:off x="1752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12639</xdr:rowOff>
    </xdr:from>
    <xdr:to>
      <xdr:col>6</xdr:col>
      <xdr:colOff>38100</xdr:colOff>
      <xdr:row>54</xdr:row>
      <xdr:rowOff>114239</xdr:rowOff>
    </xdr:to>
    <xdr:sp macro="" textlink="">
      <xdr:nvSpPr>
        <xdr:cNvPr id="129" name="フローチャート: 判断 128"/>
        <xdr:cNvSpPr/>
      </xdr:nvSpPr>
      <xdr:spPr>
        <a:xfrm>
          <a:off x="1079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105366</xdr:rowOff>
    </xdr:from>
    <xdr:ext cx="534377" cy="259045"/>
    <xdr:sp macro="" textlink="">
      <xdr:nvSpPr>
        <xdr:cNvPr id="130" name="テキスト ボックス 129"/>
        <xdr:cNvSpPr txBox="1"/>
      </xdr:nvSpPr>
      <xdr:spPr>
        <a:xfrm>
          <a:off x="863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3770</xdr:rowOff>
    </xdr:from>
    <xdr:to>
      <xdr:col>24</xdr:col>
      <xdr:colOff>114300</xdr:colOff>
      <xdr:row>53</xdr:row>
      <xdr:rowOff>105370</xdr:rowOff>
    </xdr:to>
    <xdr:sp macro="" textlink="">
      <xdr:nvSpPr>
        <xdr:cNvPr id="136" name="楕円 135"/>
        <xdr:cNvSpPr/>
      </xdr:nvSpPr>
      <xdr:spPr>
        <a:xfrm>
          <a:off x="4584700" y="90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26647</xdr:rowOff>
    </xdr:from>
    <xdr:ext cx="534377" cy="259045"/>
    <xdr:sp macro="" textlink="">
      <xdr:nvSpPr>
        <xdr:cNvPr id="137" name="総務費該当値テキスト"/>
        <xdr:cNvSpPr txBox="1"/>
      </xdr:nvSpPr>
      <xdr:spPr>
        <a:xfrm>
          <a:off x="4686300" y="89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67594</xdr:rowOff>
    </xdr:from>
    <xdr:to>
      <xdr:col>20</xdr:col>
      <xdr:colOff>38100</xdr:colOff>
      <xdr:row>51</xdr:row>
      <xdr:rowOff>169194</xdr:rowOff>
    </xdr:to>
    <xdr:sp macro="" textlink="">
      <xdr:nvSpPr>
        <xdr:cNvPr id="138" name="楕円 137"/>
        <xdr:cNvSpPr/>
      </xdr:nvSpPr>
      <xdr:spPr>
        <a:xfrm>
          <a:off x="3746500" y="8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14271</xdr:rowOff>
    </xdr:from>
    <xdr:ext cx="534377" cy="259045"/>
    <xdr:sp macro="" textlink="">
      <xdr:nvSpPr>
        <xdr:cNvPr id="139" name="テキスト ボックス 138"/>
        <xdr:cNvSpPr txBox="1"/>
      </xdr:nvSpPr>
      <xdr:spPr>
        <a:xfrm>
          <a:off x="3517411" y="85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38379</xdr:rowOff>
    </xdr:from>
    <xdr:to>
      <xdr:col>15</xdr:col>
      <xdr:colOff>101600</xdr:colOff>
      <xdr:row>51</xdr:row>
      <xdr:rowOff>139979</xdr:rowOff>
    </xdr:to>
    <xdr:sp macro="" textlink="">
      <xdr:nvSpPr>
        <xdr:cNvPr id="140" name="楕円 139"/>
        <xdr:cNvSpPr/>
      </xdr:nvSpPr>
      <xdr:spPr>
        <a:xfrm>
          <a:off x="2857500" y="87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156506</xdr:rowOff>
    </xdr:from>
    <xdr:ext cx="534377" cy="259045"/>
    <xdr:sp macro="" textlink="">
      <xdr:nvSpPr>
        <xdr:cNvPr id="141" name="テキスト ボックス 140"/>
        <xdr:cNvSpPr txBox="1"/>
      </xdr:nvSpPr>
      <xdr:spPr>
        <a:xfrm>
          <a:off x="2641111" y="855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81402</xdr:rowOff>
    </xdr:from>
    <xdr:to>
      <xdr:col>10</xdr:col>
      <xdr:colOff>165100</xdr:colOff>
      <xdr:row>52</xdr:row>
      <xdr:rowOff>11552</xdr:rowOff>
    </xdr:to>
    <xdr:sp macro="" textlink="">
      <xdr:nvSpPr>
        <xdr:cNvPr id="142" name="楕円 141"/>
        <xdr:cNvSpPr/>
      </xdr:nvSpPr>
      <xdr:spPr>
        <a:xfrm>
          <a:off x="1968500" y="882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28079</xdr:rowOff>
    </xdr:from>
    <xdr:ext cx="534377" cy="259045"/>
    <xdr:sp macro="" textlink="">
      <xdr:nvSpPr>
        <xdr:cNvPr id="143" name="テキスト ボックス 142"/>
        <xdr:cNvSpPr txBox="1"/>
      </xdr:nvSpPr>
      <xdr:spPr>
        <a:xfrm>
          <a:off x="1752111" y="86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54381</xdr:rowOff>
    </xdr:from>
    <xdr:to>
      <xdr:col>6</xdr:col>
      <xdr:colOff>38100</xdr:colOff>
      <xdr:row>50</xdr:row>
      <xdr:rowOff>155981</xdr:rowOff>
    </xdr:to>
    <xdr:sp macro="" textlink="">
      <xdr:nvSpPr>
        <xdr:cNvPr id="144" name="楕円 143"/>
        <xdr:cNvSpPr/>
      </xdr:nvSpPr>
      <xdr:spPr>
        <a:xfrm>
          <a:off x="1079500" y="86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1058</xdr:rowOff>
    </xdr:from>
    <xdr:ext cx="534377" cy="259045"/>
    <xdr:sp macro="" textlink="">
      <xdr:nvSpPr>
        <xdr:cNvPr id="145" name="テキスト ボックス 144"/>
        <xdr:cNvSpPr txBox="1"/>
      </xdr:nvSpPr>
      <xdr:spPr>
        <a:xfrm>
          <a:off x="863111" y="84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103261</xdr:rowOff>
    </xdr:from>
    <xdr:to>
      <xdr:col>24</xdr:col>
      <xdr:colOff>62865</xdr:colOff>
      <xdr:row>76</xdr:row>
      <xdr:rowOff>44283</xdr:rowOff>
    </xdr:to>
    <xdr:cxnSp macro="">
      <xdr:nvCxnSpPr>
        <xdr:cNvPr id="166" name="直線コネクタ 165"/>
        <xdr:cNvCxnSpPr/>
      </xdr:nvCxnSpPr>
      <xdr:spPr>
        <a:xfrm flipV="1">
          <a:off x="4633595" y="12447661"/>
          <a:ext cx="1270" cy="6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48110</xdr:rowOff>
    </xdr:from>
    <xdr:ext cx="534377" cy="259045"/>
    <xdr:sp macro="" textlink="">
      <xdr:nvSpPr>
        <xdr:cNvPr id="167" name="民生費最小値テキスト"/>
        <xdr:cNvSpPr txBox="1"/>
      </xdr:nvSpPr>
      <xdr:spPr>
        <a:xfrm>
          <a:off x="4686300" y="130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44283</xdr:rowOff>
    </xdr:from>
    <xdr:to>
      <xdr:col>24</xdr:col>
      <xdr:colOff>152400</xdr:colOff>
      <xdr:row>76</xdr:row>
      <xdr:rowOff>44283</xdr:rowOff>
    </xdr:to>
    <xdr:cxnSp macro="">
      <xdr:nvCxnSpPr>
        <xdr:cNvPr id="168" name="直線コネクタ 167"/>
        <xdr:cNvCxnSpPr/>
      </xdr:nvCxnSpPr>
      <xdr:spPr>
        <a:xfrm>
          <a:off x="4546600" y="1307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49938</xdr:rowOff>
    </xdr:from>
    <xdr:ext cx="534377" cy="259045"/>
    <xdr:sp macro="" textlink="">
      <xdr:nvSpPr>
        <xdr:cNvPr id="169" name="民生費最大値テキスト"/>
        <xdr:cNvSpPr txBox="1"/>
      </xdr:nvSpPr>
      <xdr:spPr>
        <a:xfrm>
          <a:off x="4686300" y="12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103261</xdr:rowOff>
    </xdr:from>
    <xdr:to>
      <xdr:col>24</xdr:col>
      <xdr:colOff>152400</xdr:colOff>
      <xdr:row>72</xdr:row>
      <xdr:rowOff>103261</xdr:rowOff>
    </xdr:to>
    <xdr:cxnSp macro="">
      <xdr:nvCxnSpPr>
        <xdr:cNvPr id="170" name="直線コネクタ 169"/>
        <xdr:cNvCxnSpPr/>
      </xdr:nvCxnSpPr>
      <xdr:spPr>
        <a:xfrm>
          <a:off x="4546600" y="1244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17582</xdr:rowOff>
    </xdr:from>
    <xdr:to>
      <xdr:col>24</xdr:col>
      <xdr:colOff>63500</xdr:colOff>
      <xdr:row>74</xdr:row>
      <xdr:rowOff>24257</xdr:rowOff>
    </xdr:to>
    <xdr:cxnSp macro="">
      <xdr:nvCxnSpPr>
        <xdr:cNvPr id="171" name="直線コネクタ 170"/>
        <xdr:cNvCxnSpPr/>
      </xdr:nvCxnSpPr>
      <xdr:spPr>
        <a:xfrm flipV="1">
          <a:off x="3797300" y="12704882"/>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141998</xdr:rowOff>
    </xdr:from>
    <xdr:ext cx="534377" cy="259045"/>
    <xdr:sp macro="" textlink="">
      <xdr:nvSpPr>
        <xdr:cNvPr id="172" name="民生費平均値テキスト"/>
        <xdr:cNvSpPr txBox="1"/>
      </xdr:nvSpPr>
      <xdr:spPr>
        <a:xfrm>
          <a:off x="4686300" y="1248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119121</xdr:rowOff>
    </xdr:from>
    <xdr:to>
      <xdr:col>24</xdr:col>
      <xdr:colOff>114300</xdr:colOff>
      <xdr:row>74</xdr:row>
      <xdr:rowOff>49271</xdr:rowOff>
    </xdr:to>
    <xdr:sp macro="" textlink="">
      <xdr:nvSpPr>
        <xdr:cNvPr id="173" name="フローチャート: 判断 172"/>
        <xdr:cNvSpPr/>
      </xdr:nvSpPr>
      <xdr:spPr>
        <a:xfrm>
          <a:off x="4584700" y="1263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24257</xdr:rowOff>
    </xdr:from>
    <xdr:to>
      <xdr:col>19</xdr:col>
      <xdr:colOff>177800</xdr:colOff>
      <xdr:row>75</xdr:row>
      <xdr:rowOff>151358</xdr:rowOff>
    </xdr:to>
    <xdr:cxnSp macro="">
      <xdr:nvCxnSpPr>
        <xdr:cNvPr id="174" name="直線コネクタ 173"/>
        <xdr:cNvCxnSpPr/>
      </xdr:nvCxnSpPr>
      <xdr:spPr>
        <a:xfrm flipV="1">
          <a:off x="2908300" y="12711557"/>
          <a:ext cx="889000" cy="2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77332</xdr:rowOff>
    </xdr:from>
    <xdr:to>
      <xdr:col>20</xdr:col>
      <xdr:colOff>38100</xdr:colOff>
      <xdr:row>74</xdr:row>
      <xdr:rowOff>7482</xdr:rowOff>
    </xdr:to>
    <xdr:sp macro="" textlink="">
      <xdr:nvSpPr>
        <xdr:cNvPr id="175" name="フローチャート: 判断 174"/>
        <xdr:cNvSpPr/>
      </xdr:nvSpPr>
      <xdr:spPr>
        <a:xfrm>
          <a:off x="3746500" y="1259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24009</xdr:rowOff>
    </xdr:from>
    <xdr:ext cx="534377" cy="259045"/>
    <xdr:sp macro="" textlink="">
      <xdr:nvSpPr>
        <xdr:cNvPr id="176" name="テキスト ボックス 175"/>
        <xdr:cNvSpPr txBox="1"/>
      </xdr:nvSpPr>
      <xdr:spPr>
        <a:xfrm>
          <a:off x="35174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151358</xdr:rowOff>
    </xdr:from>
    <xdr:to>
      <xdr:col>15</xdr:col>
      <xdr:colOff>50800</xdr:colOff>
      <xdr:row>76</xdr:row>
      <xdr:rowOff>37928</xdr:rowOff>
    </xdr:to>
    <xdr:cxnSp macro="">
      <xdr:nvCxnSpPr>
        <xdr:cNvPr id="177" name="直線コネクタ 176"/>
        <xdr:cNvCxnSpPr/>
      </xdr:nvCxnSpPr>
      <xdr:spPr>
        <a:xfrm flipV="1">
          <a:off x="2019300" y="13010108"/>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45878</xdr:rowOff>
    </xdr:from>
    <xdr:to>
      <xdr:col>15</xdr:col>
      <xdr:colOff>101600</xdr:colOff>
      <xdr:row>75</xdr:row>
      <xdr:rowOff>147478</xdr:rowOff>
    </xdr:to>
    <xdr:sp macro="" textlink="">
      <xdr:nvSpPr>
        <xdr:cNvPr id="178" name="フローチャート: 判断 177"/>
        <xdr:cNvSpPr/>
      </xdr:nvSpPr>
      <xdr:spPr>
        <a:xfrm>
          <a:off x="28575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164005</xdr:rowOff>
    </xdr:from>
    <xdr:ext cx="534377" cy="259045"/>
    <xdr:sp macro="" textlink="">
      <xdr:nvSpPr>
        <xdr:cNvPr id="179" name="テキスト ボックス 178"/>
        <xdr:cNvSpPr txBox="1"/>
      </xdr:nvSpPr>
      <xdr:spPr>
        <a:xfrm>
          <a:off x="2641111" y="126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37928</xdr:rowOff>
    </xdr:from>
    <xdr:to>
      <xdr:col>10</xdr:col>
      <xdr:colOff>114300</xdr:colOff>
      <xdr:row>76</xdr:row>
      <xdr:rowOff>48763</xdr:rowOff>
    </xdr:to>
    <xdr:cxnSp macro="">
      <xdr:nvCxnSpPr>
        <xdr:cNvPr id="180" name="直線コネクタ 179"/>
        <xdr:cNvCxnSpPr/>
      </xdr:nvCxnSpPr>
      <xdr:spPr>
        <a:xfrm flipV="1">
          <a:off x="1130300" y="13068128"/>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81" name="フローチャート: 判断 180"/>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45290</xdr:rowOff>
    </xdr:from>
    <xdr:ext cx="534377" cy="259045"/>
    <xdr:sp macro="" textlink="">
      <xdr:nvSpPr>
        <xdr:cNvPr id="182" name="テキスト ボックス 181"/>
        <xdr:cNvSpPr txBox="1"/>
      </xdr:nvSpPr>
      <xdr:spPr>
        <a:xfrm>
          <a:off x="17521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3" name="フローチャート: 判断 182"/>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155522</xdr:rowOff>
    </xdr:from>
    <xdr:ext cx="534377" cy="259045"/>
    <xdr:sp macro="" textlink="">
      <xdr:nvSpPr>
        <xdr:cNvPr id="184" name="テキスト ボックス 183"/>
        <xdr:cNvSpPr txBox="1"/>
      </xdr:nvSpPr>
      <xdr:spPr>
        <a:xfrm>
          <a:off x="863111" y="135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138232</xdr:rowOff>
    </xdr:from>
    <xdr:to>
      <xdr:col>24</xdr:col>
      <xdr:colOff>114300</xdr:colOff>
      <xdr:row>74</xdr:row>
      <xdr:rowOff>68382</xdr:rowOff>
    </xdr:to>
    <xdr:sp macro="" textlink="">
      <xdr:nvSpPr>
        <xdr:cNvPr id="190" name="楕円 189"/>
        <xdr:cNvSpPr/>
      </xdr:nvSpPr>
      <xdr:spPr>
        <a:xfrm>
          <a:off x="4584700" y="126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116659</xdr:rowOff>
    </xdr:from>
    <xdr:ext cx="534377" cy="259045"/>
    <xdr:sp macro="" textlink="">
      <xdr:nvSpPr>
        <xdr:cNvPr id="191" name="民生費該当値テキスト"/>
        <xdr:cNvSpPr txBox="1"/>
      </xdr:nvSpPr>
      <xdr:spPr>
        <a:xfrm>
          <a:off x="4686300" y="12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144907</xdr:rowOff>
    </xdr:from>
    <xdr:to>
      <xdr:col>20</xdr:col>
      <xdr:colOff>38100</xdr:colOff>
      <xdr:row>74</xdr:row>
      <xdr:rowOff>75057</xdr:rowOff>
    </xdr:to>
    <xdr:sp macro="" textlink="">
      <xdr:nvSpPr>
        <xdr:cNvPr id="192" name="楕円 191"/>
        <xdr:cNvSpPr/>
      </xdr:nvSpPr>
      <xdr:spPr>
        <a:xfrm>
          <a:off x="3746500" y="126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66184</xdr:rowOff>
    </xdr:from>
    <xdr:ext cx="534377" cy="259045"/>
    <xdr:sp macro="" textlink="">
      <xdr:nvSpPr>
        <xdr:cNvPr id="193" name="テキスト ボックス 192"/>
        <xdr:cNvSpPr txBox="1"/>
      </xdr:nvSpPr>
      <xdr:spPr>
        <a:xfrm>
          <a:off x="3517411" y="1275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100559</xdr:rowOff>
    </xdr:from>
    <xdr:to>
      <xdr:col>15</xdr:col>
      <xdr:colOff>101600</xdr:colOff>
      <xdr:row>76</xdr:row>
      <xdr:rowOff>30708</xdr:rowOff>
    </xdr:to>
    <xdr:sp macro="" textlink="">
      <xdr:nvSpPr>
        <xdr:cNvPr id="194" name="楕円 193"/>
        <xdr:cNvSpPr/>
      </xdr:nvSpPr>
      <xdr:spPr>
        <a:xfrm>
          <a:off x="2857500" y="12959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21835</xdr:rowOff>
    </xdr:from>
    <xdr:ext cx="534377" cy="259045"/>
    <xdr:sp macro="" textlink="">
      <xdr:nvSpPr>
        <xdr:cNvPr id="195" name="テキスト ボックス 194"/>
        <xdr:cNvSpPr txBox="1"/>
      </xdr:nvSpPr>
      <xdr:spPr>
        <a:xfrm>
          <a:off x="2641111" y="130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158578</xdr:rowOff>
    </xdr:from>
    <xdr:to>
      <xdr:col>10</xdr:col>
      <xdr:colOff>165100</xdr:colOff>
      <xdr:row>76</xdr:row>
      <xdr:rowOff>88728</xdr:rowOff>
    </xdr:to>
    <xdr:sp macro="" textlink="">
      <xdr:nvSpPr>
        <xdr:cNvPr id="196" name="楕円 195"/>
        <xdr:cNvSpPr/>
      </xdr:nvSpPr>
      <xdr:spPr>
        <a:xfrm>
          <a:off x="1968500" y="130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105254</xdr:rowOff>
    </xdr:from>
    <xdr:ext cx="534377" cy="259045"/>
    <xdr:sp macro="" textlink="">
      <xdr:nvSpPr>
        <xdr:cNvPr id="197" name="テキスト ボックス 196"/>
        <xdr:cNvSpPr txBox="1"/>
      </xdr:nvSpPr>
      <xdr:spPr>
        <a:xfrm>
          <a:off x="1752111" y="1279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169413</xdr:rowOff>
    </xdr:from>
    <xdr:to>
      <xdr:col>6</xdr:col>
      <xdr:colOff>38100</xdr:colOff>
      <xdr:row>76</xdr:row>
      <xdr:rowOff>99563</xdr:rowOff>
    </xdr:to>
    <xdr:sp macro="" textlink="">
      <xdr:nvSpPr>
        <xdr:cNvPr id="198" name="楕円 197"/>
        <xdr:cNvSpPr/>
      </xdr:nvSpPr>
      <xdr:spPr>
        <a:xfrm>
          <a:off x="1079500" y="130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116090</xdr:rowOff>
    </xdr:from>
    <xdr:ext cx="534377" cy="259045"/>
    <xdr:sp macro="" textlink="">
      <xdr:nvSpPr>
        <xdr:cNvPr id="199" name="テキスト ボックス 198"/>
        <xdr:cNvSpPr txBox="1"/>
      </xdr:nvSpPr>
      <xdr:spPr>
        <a:xfrm>
          <a:off x="863111" y="128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2" name="直線コネクタ 221"/>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3"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4" name="直線コネクタ 223"/>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5"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6" name="直線コネクタ 225"/>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10274</xdr:rowOff>
    </xdr:from>
    <xdr:to>
      <xdr:col>24</xdr:col>
      <xdr:colOff>63500</xdr:colOff>
      <xdr:row>91</xdr:row>
      <xdr:rowOff>37097</xdr:rowOff>
    </xdr:to>
    <xdr:cxnSp macro="">
      <xdr:nvCxnSpPr>
        <xdr:cNvPr id="227" name="直線コネクタ 226"/>
        <xdr:cNvCxnSpPr/>
      </xdr:nvCxnSpPr>
      <xdr:spPr>
        <a:xfrm flipV="1">
          <a:off x="3797300" y="15612224"/>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81348</xdr:rowOff>
    </xdr:from>
    <xdr:ext cx="534377" cy="259045"/>
    <xdr:sp macro="" textlink="">
      <xdr:nvSpPr>
        <xdr:cNvPr id="228" name="衛生費平均値テキスト"/>
        <xdr:cNvSpPr txBox="1"/>
      </xdr:nvSpPr>
      <xdr:spPr>
        <a:xfrm>
          <a:off x="4686300" y="1654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29" name="フローチャート: 判断 228"/>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37097</xdr:rowOff>
    </xdr:from>
    <xdr:to>
      <xdr:col>19</xdr:col>
      <xdr:colOff>177800</xdr:colOff>
      <xdr:row>92</xdr:row>
      <xdr:rowOff>8293</xdr:rowOff>
    </xdr:to>
    <xdr:cxnSp macro="">
      <xdr:nvCxnSpPr>
        <xdr:cNvPr id="230" name="直線コネクタ 229"/>
        <xdr:cNvCxnSpPr/>
      </xdr:nvCxnSpPr>
      <xdr:spPr>
        <a:xfrm flipV="1">
          <a:off x="2908300" y="15639047"/>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1" name="フローチャート: 判断 230"/>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37267</xdr:rowOff>
    </xdr:from>
    <xdr:ext cx="534377" cy="259045"/>
    <xdr:sp macro="" textlink="">
      <xdr:nvSpPr>
        <xdr:cNvPr id="232" name="テキスト ボックス 231"/>
        <xdr:cNvSpPr txBox="1"/>
      </xdr:nvSpPr>
      <xdr:spPr>
        <a:xfrm>
          <a:off x="35174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8293</xdr:rowOff>
    </xdr:from>
    <xdr:to>
      <xdr:col>15</xdr:col>
      <xdr:colOff>50800</xdr:colOff>
      <xdr:row>92</xdr:row>
      <xdr:rowOff>82511</xdr:rowOff>
    </xdr:to>
    <xdr:cxnSp macro="">
      <xdr:nvCxnSpPr>
        <xdr:cNvPr id="233" name="直線コネクタ 232"/>
        <xdr:cNvCxnSpPr/>
      </xdr:nvCxnSpPr>
      <xdr:spPr>
        <a:xfrm flipV="1">
          <a:off x="2019300" y="15781693"/>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4" name="フローチャート: 判断 233"/>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47134</xdr:rowOff>
    </xdr:from>
    <xdr:ext cx="534377" cy="259045"/>
    <xdr:sp macro="" textlink="">
      <xdr:nvSpPr>
        <xdr:cNvPr id="235" name="テキスト ボックス 234"/>
        <xdr:cNvSpPr txBox="1"/>
      </xdr:nvSpPr>
      <xdr:spPr>
        <a:xfrm>
          <a:off x="2641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19265</xdr:rowOff>
    </xdr:from>
    <xdr:to>
      <xdr:col>10</xdr:col>
      <xdr:colOff>114300</xdr:colOff>
      <xdr:row>92</xdr:row>
      <xdr:rowOff>82511</xdr:rowOff>
    </xdr:to>
    <xdr:cxnSp macro="">
      <xdr:nvCxnSpPr>
        <xdr:cNvPr id="236" name="直線コネクタ 235"/>
        <xdr:cNvCxnSpPr/>
      </xdr:nvCxnSpPr>
      <xdr:spPr>
        <a:xfrm>
          <a:off x="1130300" y="15621215"/>
          <a:ext cx="8890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7" name="フローチャート: 判断 236"/>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134154</xdr:rowOff>
    </xdr:from>
    <xdr:ext cx="534377" cy="259045"/>
    <xdr:sp macro="" textlink="">
      <xdr:nvSpPr>
        <xdr:cNvPr id="238" name="テキスト ボックス 237"/>
        <xdr:cNvSpPr txBox="1"/>
      </xdr:nvSpPr>
      <xdr:spPr>
        <a:xfrm>
          <a:off x="1752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32474</xdr:rowOff>
    </xdr:from>
    <xdr:to>
      <xdr:col>6</xdr:col>
      <xdr:colOff>38100</xdr:colOff>
      <xdr:row>97</xdr:row>
      <xdr:rowOff>134074</xdr:rowOff>
    </xdr:to>
    <xdr:sp macro="" textlink="">
      <xdr:nvSpPr>
        <xdr:cNvPr id="239" name="フローチャート: 判断 238"/>
        <xdr:cNvSpPr/>
      </xdr:nvSpPr>
      <xdr:spPr>
        <a:xfrm>
          <a:off x="1079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125201</xdr:rowOff>
    </xdr:from>
    <xdr:ext cx="534377" cy="259045"/>
    <xdr:sp macro="" textlink="">
      <xdr:nvSpPr>
        <xdr:cNvPr id="240" name="テキスト ボックス 239"/>
        <xdr:cNvSpPr txBox="1"/>
      </xdr:nvSpPr>
      <xdr:spPr>
        <a:xfrm>
          <a:off x="863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130924</xdr:rowOff>
    </xdr:from>
    <xdr:to>
      <xdr:col>24</xdr:col>
      <xdr:colOff>114300</xdr:colOff>
      <xdr:row>91</xdr:row>
      <xdr:rowOff>61074</xdr:rowOff>
    </xdr:to>
    <xdr:sp macro="" textlink="">
      <xdr:nvSpPr>
        <xdr:cNvPr id="246" name="楕円 245"/>
        <xdr:cNvSpPr/>
      </xdr:nvSpPr>
      <xdr:spPr>
        <a:xfrm>
          <a:off x="4584700" y="155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83951</xdr:rowOff>
    </xdr:from>
    <xdr:ext cx="534377" cy="259045"/>
    <xdr:sp macro="" textlink="">
      <xdr:nvSpPr>
        <xdr:cNvPr id="247" name="衛生費該当値テキスト"/>
        <xdr:cNvSpPr txBox="1"/>
      </xdr:nvSpPr>
      <xdr:spPr>
        <a:xfrm>
          <a:off x="4686300" y="15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157747</xdr:rowOff>
    </xdr:from>
    <xdr:to>
      <xdr:col>20</xdr:col>
      <xdr:colOff>38100</xdr:colOff>
      <xdr:row>91</xdr:row>
      <xdr:rowOff>87897</xdr:rowOff>
    </xdr:to>
    <xdr:sp macro="" textlink="">
      <xdr:nvSpPr>
        <xdr:cNvPr id="248" name="楕円 247"/>
        <xdr:cNvSpPr/>
      </xdr:nvSpPr>
      <xdr:spPr>
        <a:xfrm>
          <a:off x="3746500" y="155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104424</xdr:rowOff>
    </xdr:from>
    <xdr:ext cx="534377" cy="259045"/>
    <xdr:sp macro="" textlink="">
      <xdr:nvSpPr>
        <xdr:cNvPr id="249" name="テキスト ボックス 248"/>
        <xdr:cNvSpPr txBox="1"/>
      </xdr:nvSpPr>
      <xdr:spPr>
        <a:xfrm>
          <a:off x="3517411" y="153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128943</xdr:rowOff>
    </xdr:from>
    <xdr:to>
      <xdr:col>15</xdr:col>
      <xdr:colOff>101600</xdr:colOff>
      <xdr:row>92</xdr:row>
      <xdr:rowOff>59093</xdr:rowOff>
    </xdr:to>
    <xdr:sp macro="" textlink="">
      <xdr:nvSpPr>
        <xdr:cNvPr id="250" name="楕円 249"/>
        <xdr:cNvSpPr/>
      </xdr:nvSpPr>
      <xdr:spPr>
        <a:xfrm>
          <a:off x="2857500" y="157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75620</xdr:rowOff>
    </xdr:from>
    <xdr:ext cx="534377" cy="259045"/>
    <xdr:sp macro="" textlink="">
      <xdr:nvSpPr>
        <xdr:cNvPr id="251" name="テキスト ボックス 250"/>
        <xdr:cNvSpPr txBox="1"/>
      </xdr:nvSpPr>
      <xdr:spPr>
        <a:xfrm>
          <a:off x="2641111" y="155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31711</xdr:rowOff>
    </xdr:from>
    <xdr:to>
      <xdr:col>10</xdr:col>
      <xdr:colOff>165100</xdr:colOff>
      <xdr:row>92</xdr:row>
      <xdr:rowOff>133311</xdr:rowOff>
    </xdr:to>
    <xdr:sp macro="" textlink="">
      <xdr:nvSpPr>
        <xdr:cNvPr id="252" name="楕円 251"/>
        <xdr:cNvSpPr/>
      </xdr:nvSpPr>
      <xdr:spPr>
        <a:xfrm>
          <a:off x="1968500" y="158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149838</xdr:rowOff>
    </xdr:from>
    <xdr:ext cx="534377" cy="259045"/>
    <xdr:sp macro="" textlink="">
      <xdr:nvSpPr>
        <xdr:cNvPr id="253" name="テキスト ボックス 252"/>
        <xdr:cNvSpPr txBox="1"/>
      </xdr:nvSpPr>
      <xdr:spPr>
        <a:xfrm>
          <a:off x="1752111" y="155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139915</xdr:rowOff>
    </xdr:from>
    <xdr:to>
      <xdr:col>6</xdr:col>
      <xdr:colOff>38100</xdr:colOff>
      <xdr:row>91</xdr:row>
      <xdr:rowOff>70065</xdr:rowOff>
    </xdr:to>
    <xdr:sp macro="" textlink="">
      <xdr:nvSpPr>
        <xdr:cNvPr id="254" name="楕円 253"/>
        <xdr:cNvSpPr/>
      </xdr:nvSpPr>
      <xdr:spPr>
        <a:xfrm>
          <a:off x="1079500" y="155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86592</xdr:rowOff>
    </xdr:from>
    <xdr:ext cx="534377" cy="259045"/>
    <xdr:sp macro="" textlink="">
      <xdr:nvSpPr>
        <xdr:cNvPr id="255" name="テキスト ボックス 254"/>
        <xdr:cNvSpPr txBox="1"/>
      </xdr:nvSpPr>
      <xdr:spPr>
        <a:xfrm>
          <a:off x="863111" y="153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64" name="直線コネクタ 26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65" name="テキスト ボックス 26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67" name="テキスト ボックス 26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8" name="直線コネクタ 26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69" name="テキスト ボックス 26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134728</xdr:rowOff>
    </xdr:from>
    <xdr:to>
      <xdr:col>54</xdr:col>
      <xdr:colOff>189865</xdr:colOff>
      <xdr:row>37</xdr:row>
      <xdr:rowOff>135471</xdr:rowOff>
    </xdr:to>
    <xdr:cxnSp macro="">
      <xdr:nvCxnSpPr>
        <xdr:cNvPr id="273" name="直線コネクタ 272"/>
        <xdr:cNvCxnSpPr/>
      </xdr:nvCxnSpPr>
      <xdr:spPr>
        <a:xfrm flipV="1">
          <a:off x="10475595" y="6306928"/>
          <a:ext cx="1270" cy="17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143521</xdr:rowOff>
    </xdr:from>
    <xdr:ext cx="469744" cy="259045"/>
    <xdr:sp macro="" textlink="">
      <xdr:nvSpPr>
        <xdr:cNvPr id="274" name="労働費最小値テキスト"/>
        <xdr:cNvSpPr txBox="1"/>
      </xdr:nvSpPr>
      <xdr:spPr>
        <a:xfrm>
          <a:off x="10528300" y="648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135471</xdr:rowOff>
    </xdr:from>
    <xdr:to>
      <xdr:col>55</xdr:col>
      <xdr:colOff>88900</xdr:colOff>
      <xdr:row>37</xdr:row>
      <xdr:rowOff>135471</xdr:rowOff>
    </xdr:to>
    <xdr:cxnSp macro="">
      <xdr:nvCxnSpPr>
        <xdr:cNvPr id="275" name="直線コネクタ 274"/>
        <xdr:cNvCxnSpPr/>
      </xdr:nvCxnSpPr>
      <xdr:spPr>
        <a:xfrm>
          <a:off x="10388600" y="6479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81405</xdr:rowOff>
    </xdr:from>
    <xdr:ext cx="469744" cy="259045"/>
    <xdr:sp macro="" textlink="">
      <xdr:nvSpPr>
        <xdr:cNvPr id="276" name="労働費最大値テキスト"/>
        <xdr:cNvSpPr txBox="1"/>
      </xdr:nvSpPr>
      <xdr:spPr>
        <a:xfrm>
          <a:off x="10528300" y="608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134728</xdr:rowOff>
    </xdr:from>
    <xdr:to>
      <xdr:col>55</xdr:col>
      <xdr:colOff>88900</xdr:colOff>
      <xdr:row>36</xdr:row>
      <xdr:rowOff>134728</xdr:rowOff>
    </xdr:to>
    <xdr:cxnSp macro="">
      <xdr:nvCxnSpPr>
        <xdr:cNvPr id="277" name="直線コネクタ 276"/>
        <xdr:cNvCxnSpPr/>
      </xdr:nvCxnSpPr>
      <xdr:spPr>
        <a:xfrm>
          <a:off x="10388600" y="63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167132</xdr:rowOff>
    </xdr:from>
    <xdr:to>
      <xdr:col>55</xdr:col>
      <xdr:colOff>0</xdr:colOff>
      <xdr:row>36</xdr:row>
      <xdr:rowOff>170218</xdr:rowOff>
    </xdr:to>
    <xdr:cxnSp macro="">
      <xdr:nvCxnSpPr>
        <xdr:cNvPr id="278" name="直線コネクタ 277"/>
        <xdr:cNvCxnSpPr/>
      </xdr:nvCxnSpPr>
      <xdr:spPr>
        <a:xfrm>
          <a:off x="9639300" y="5996432"/>
          <a:ext cx="838200" cy="3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16521</xdr:rowOff>
    </xdr:from>
    <xdr:ext cx="469744" cy="259045"/>
    <xdr:sp macro="" textlink="">
      <xdr:nvSpPr>
        <xdr:cNvPr id="279" name="労働費平均値テキスト"/>
        <xdr:cNvSpPr txBox="1"/>
      </xdr:nvSpPr>
      <xdr:spPr>
        <a:xfrm>
          <a:off x="10528300" y="636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38094</xdr:rowOff>
    </xdr:from>
    <xdr:to>
      <xdr:col>55</xdr:col>
      <xdr:colOff>50800</xdr:colOff>
      <xdr:row>37</xdr:row>
      <xdr:rowOff>139694</xdr:rowOff>
    </xdr:to>
    <xdr:sp macro="" textlink="">
      <xdr:nvSpPr>
        <xdr:cNvPr id="280" name="フローチャート: 判断 279"/>
        <xdr:cNvSpPr/>
      </xdr:nvSpPr>
      <xdr:spPr>
        <a:xfrm>
          <a:off x="10426700" y="63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135642</xdr:rowOff>
    </xdr:from>
    <xdr:to>
      <xdr:col>50</xdr:col>
      <xdr:colOff>114300</xdr:colOff>
      <xdr:row>34</xdr:row>
      <xdr:rowOff>167132</xdr:rowOff>
    </xdr:to>
    <xdr:cxnSp macro="">
      <xdr:nvCxnSpPr>
        <xdr:cNvPr id="281" name="直線コネクタ 280"/>
        <xdr:cNvCxnSpPr/>
      </xdr:nvCxnSpPr>
      <xdr:spPr>
        <a:xfrm>
          <a:off x="8750300" y="5622042"/>
          <a:ext cx="889000" cy="3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12948</xdr:rowOff>
    </xdr:from>
    <xdr:to>
      <xdr:col>50</xdr:col>
      <xdr:colOff>165100</xdr:colOff>
      <xdr:row>37</xdr:row>
      <xdr:rowOff>114548</xdr:rowOff>
    </xdr:to>
    <xdr:sp macro="" textlink="">
      <xdr:nvSpPr>
        <xdr:cNvPr id="282" name="フローチャート: 判断 281"/>
        <xdr:cNvSpPr/>
      </xdr:nvSpPr>
      <xdr:spPr>
        <a:xfrm>
          <a:off x="9588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105675</xdr:rowOff>
    </xdr:from>
    <xdr:ext cx="469744" cy="259045"/>
    <xdr:sp macro="" textlink="">
      <xdr:nvSpPr>
        <xdr:cNvPr id="283" name="テキスト ボックス 282"/>
        <xdr:cNvSpPr txBox="1"/>
      </xdr:nvSpPr>
      <xdr:spPr>
        <a:xfrm>
          <a:off x="93917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135642</xdr:rowOff>
    </xdr:from>
    <xdr:to>
      <xdr:col>45</xdr:col>
      <xdr:colOff>177800</xdr:colOff>
      <xdr:row>34</xdr:row>
      <xdr:rowOff>146329</xdr:rowOff>
    </xdr:to>
    <xdr:cxnSp macro="">
      <xdr:nvCxnSpPr>
        <xdr:cNvPr id="284" name="直線コネクタ 283"/>
        <xdr:cNvCxnSpPr/>
      </xdr:nvCxnSpPr>
      <xdr:spPr>
        <a:xfrm flipV="1">
          <a:off x="7861300" y="5622042"/>
          <a:ext cx="889000" cy="3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102844</xdr:rowOff>
    </xdr:from>
    <xdr:to>
      <xdr:col>46</xdr:col>
      <xdr:colOff>38100</xdr:colOff>
      <xdr:row>37</xdr:row>
      <xdr:rowOff>32994</xdr:rowOff>
    </xdr:to>
    <xdr:sp macro="" textlink="">
      <xdr:nvSpPr>
        <xdr:cNvPr id="285" name="フローチャート: 判断 284"/>
        <xdr:cNvSpPr/>
      </xdr:nvSpPr>
      <xdr:spPr>
        <a:xfrm>
          <a:off x="8699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24121</xdr:rowOff>
    </xdr:from>
    <xdr:ext cx="469744" cy="259045"/>
    <xdr:sp macro="" textlink="">
      <xdr:nvSpPr>
        <xdr:cNvPr id="286" name="テキスト ボックス 285"/>
        <xdr:cNvSpPr txBox="1"/>
      </xdr:nvSpPr>
      <xdr:spPr>
        <a:xfrm>
          <a:off x="8515428" y="63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130442</xdr:rowOff>
    </xdr:from>
    <xdr:to>
      <xdr:col>41</xdr:col>
      <xdr:colOff>50800</xdr:colOff>
      <xdr:row>34</xdr:row>
      <xdr:rowOff>146329</xdr:rowOff>
    </xdr:to>
    <xdr:cxnSp macro="">
      <xdr:nvCxnSpPr>
        <xdr:cNvPr id="287" name="直線コネクタ 286"/>
        <xdr:cNvCxnSpPr/>
      </xdr:nvCxnSpPr>
      <xdr:spPr>
        <a:xfrm>
          <a:off x="6972300" y="5273942"/>
          <a:ext cx="889000" cy="70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147479</xdr:rowOff>
    </xdr:from>
    <xdr:to>
      <xdr:col>41</xdr:col>
      <xdr:colOff>101600</xdr:colOff>
      <xdr:row>37</xdr:row>
      <xdr:rowOff>77629</xdr:rowOff>
    </xdr:to>
    <xdr:sp macro="" textlink="">
      <xdr:nvSpPr>
        <xdr:cNvPr id="288" name="フローチャート: 判断 287"/>
        <xdr:cNvSpPr/>
      </xdr:nvSpPr>
      <xdr:spPr>
        <a:xfrm>
          <a:off x="7810500" y="63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68756</xdr:rowOff>
    </xdr:from>
    <xdr:ext cx="469744" cy="259045"/>
    <xdr:sp macro="" textlink="">
      <xdr:nvSpPr>
        <xdr:cNvPr id="289" name="テキスト ボックス 288"/>
        <xdr:cNvSpPr txBox="1"/>
      </xdr:nvSpPr>
      <xdr:spPr>
        <a:xfrm>
          <a:off x="7626428" y="641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16777</xdr:rowOff>
    </xdr:from>
    <xdr:to>
      <xdr:col>36</xdr:col>
      <xdr:colOff>165100</xdr:colOff>
      <xdr:row>36</xdr:row>
      <xdr:rowOff>118377</xdr:rowOff>
    </xdr:to>
    <xdr:sp macro="" textlink="">
      <xdr:nvSpPr>
        <xdr:cNvPr id="290" name="フローチャート: 判断 289"/>
        <xdr:cNvSpPr/>
      </xdr:nvSpPr>
      <xdr:spPr>
        <a:xfrm>
          <a:off x="6921500" y="618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109504</xdr:rowOff>
    </xdr:from>
    <xdr:ext cx="469744" cy="259045"/>
    <xdr:sp macro="" textlink="">
      <xdr:nvSpPr>
        <xdr:cNvPr id="291" name="テキスト ボックス 290"/>
        <xdr:cNvSpPr txBox="1"/>
      </xdr:nvSpPr>
      <xdr:spPr>
        <a:xfrm>
          <a:off x="6737428" y="62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119418</xdr:rowOff>
    </xdr:from>
    <xdr:to>
      <xdr:col>55</xdr:col>
      <xdr:colOff>50800</xdr:colOff>
      <xdr:row>37</xdr:row>
      <xdr:rowOff>49568</xdr:rowOff>
    </xdr:to>
    <xdr:sp macro="" textlink="">
      <xdr:nvSpPr>
        <xdr:cNvPr id="297" name="楕円 296"/>
        <xdr:cNvSpPr/>
      </xdr:nvSpPr>
      <xdr:spPr>
        <a:xfrm>
          <a:off x="104267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36955</xdr:rowOff>
    </xdr:from>
    <xdr:ext cx="469744" cy="259045"/>
    <xdr:sp macro="" textlink="">
      <xdr:nvSpPr>
        <xdr:cNvPr id="298" name="労働費該当値テキスト"/>
        <xdr:cNvSpPr txBox="1"/>
      </xdr:nvSpPr>
      <xdr:spPr>
        <a:xfrm>
          <a:off x="10528300" y="620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116332</xdr:rowOff>
    </xdr:from>
    <xdr:to>
      <xdr:col>50</xdr:col>
      <xdr:colOff>165100</xdr:colOff>
      <xdr:row>35</xdr:row>
      <xdr:rowOff>46482</xdr:rowOff>
    </xdr:to>
    <xdr:sp macro="" textlink="">
      <xdr:nvSpPr>
        <xdr:cNvPr id="299" name="楕円 298"/>
        <xdr:cNvSpPr/>
      </xdr:nvSpPr>
      <xdr:spPr>
        <a:xfrm>
          <a:off x="9588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63009</xdr:rowOff>
    </xdr:from>
    <xdr:ext cx="469744" cy="259045"/>
    <xdr:sp macro="" textlink="">
      <xdr:nvSpPr>
        <xdr:cNvPr id="300" name="テキスト ボックス 299"/>
        <xdr:cNvSpPr txBox="1"/>
      </xdr:nvSpPr>
      <xdr:spPr>
        <a:xfrm>
          <a:off x="9391728"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84842</xdr:rowOff>
    </xdr:from>
    <xdr:to>
      <xdr:col>46</xdr:col>
      <xdr:colOff>38100</xdr:colOff>
      <xdr:row>33</xdr:row>
      <xdr:rowOff>14992</xdr:rowOff>
    </xdr:to>
    <xdr:sp macro="" textlink="">
      <xdr:nvSpPr>
        <xdr:cNvPr id="301" name="楕円 300"/>
        <xdr:cNvSpPr/>
      </xdr:nvSpPr>
      <xdr:spPr>
        <a:xfrm>
          <a:off x="8699500" y="55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31519</xdr:rowOff>
    </xdr:from>
    <xdr:ext cx="534377" cy="259045"/>
    <xdr:sp macro="" textlink="">
      <xdr:nvSpPr>
        <xdr:cNvPr id="302" name="テキスト ボックス 301"/>
        <xdr:cNvSpPr txBox="1"/>
      </xdr:nvSpPr>
      <xdr:spPr>
        <a:xfrm>
          <a:off x="8483111" y="534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95529</xdr:rowOff>
    </xdr:from>
    <xdr:to>
      <xdr:col>41</xdr:col>
      <xdr:colOff>101600</xdr:colOff>
      <xdr:row>35</xdr:row>
      <xdr:rowOff>25679</xdr:rowOff>
    </xdr:to>
    <xdr:sp macro="" textlink="">
      <xdr:nvSpPr>
        <xdr:cNvPr id="303" name="楕円 302"/>
        <xdr:cNvSpPr/>
      </xdr:nvSpPr>
      <xdr:spPr>
        <a:xfrm>
          <a:off x="7810500" y="59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42206</xdr:rowOff>
    </xdr:from>
    <xdr:ext cx="469744" cy="259045"/>
    <xdr:sp macro="" textlink="">
      <xdr:nvSpPr>
        <xdr:cNvPr id="304" name="テキスト ボックス 303"/>
        <xdr:cNvSpPr txBox="1"/>
      </xdr:nvSpPr>
      <xdr:spPr>
        <a:xfrm>
          <a:off x="7626428" y="57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79642</xdr:rowOff>
    </xdr:from>
    <xdr:to>
      <xdr:col>36</xdr:col>
      <xdr:colOff>165100</xdr:colOff>
      <xdr:row>31</xdr:row>
      <xdr:rowOff>9792</xdr:rowOff>
    </xdr:to>
    <xdr:sp macro="" textlink="">
      <xdr:nvSpPr>
        <xdr:cNvPr id="305" name="楕円 304"/>
        <xdr:cNvSpPr/>
      </xdr:nvSpPr>
      <xdr:spPr>
        <a:xfrm>
          <a:off x="6921500" y="52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26319</xdr:rowOff>
    </xdr:from>
    <xdr:ext cx="534377" cy="259045"/>
    <xdr:sp macro="" textlink="">
      <xdr:nvSpPr>
        <xdr:cNvPr id="306" name="テキスト ボックス 305"/>
        <xdr:cNvSpPr txBox="1"/>
      </xdr:nvSpPr>
      <xdr:spPr>
        <a:xfrm>
          <a:off x="6705111" y="49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5" name="テキスト ボックス 31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6" name="直線コネクタ 31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17" name="テキスト ボックス 31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8" name="直線コネクタ 31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19" name="テキスト ボックス 31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0" name="直線コネクタ 31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1" name="テキスト ボックス 32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2" name="直線コネクタ 32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3" name="テキスト ボックス 32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4" name="直線コネクタ 32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5" name="テキスト ボックス 32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29" name="直線コネクタ 328"/>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0"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1" name="直線コネクタ 330"/>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32"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33" name="直線コネクタ 332"/>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166256</xdr:rowOff>
    </xdr:from>
    <xdr:to>
      <xdr:col>55</xdr:col>
      <xdr:colOff>0</xdr:colOff>
      <xdr:row>55</xdr:row>
      <xdr:rowOff>38506</xdr:rowOff>
    </xdr:to>
    <xdr:cxnSp macro="">
      <xdr:nvCxnSpPr>
        <xdr:cNvPr id="334" name="直線コネクタ 333"/>
        <xdr:cNvCxnSpPr/>
      </xdr:nvCxnSpPr>
      <xdr:spPr>
        <a:xfrm flipV="1">
          <a:off x="9639300" y="9253106"/>
          <a:ext cx="838200" cy="2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109046</xdr:rowOff>
    </xdr:from>
    <xdr:ext cx="534377" cy="259045"/>
    <xdr:sp macro="" textlink="">
      <xdr:nvSpPr>
        <xdr:cNvPr id="335" name="農林水産業費平均値テキスト"/>
        <xdr:cNvSpPr txBox="1"/>
      </xdr:nvSpPr>
      <xdr:spPr>
        <a:xfrm>
          <a:off x="10528300" y="9538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36" name="フローチャート: 判断 335"/>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12332</xdr:rowOff>
    </xdr:from>
    <xdr:to>
      <xdr:col>50</xdr:col>
      <xdr:colOff>114300</xdr:colOff>
      <xdr:row>55</xdr:row>
      <xdr:rowOff>38506</xdr:rowOff>
    </xdr:to>
    <xdr:cxnSp macro="">
      <xdr:nvCxnSpPr>
        <xdr:cNvPr id="337" name="直線コネクタ 336"/>
        <xdr:cNvCxnSpPr/>
      </xdr:nvCxnSpPr>
      <xdr:spPr>
        <a:xfrm>
          <a:off x="8750300" y="9442082"/>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38" name="フローチャート: 判断 337"/>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37190</xdr:rowOff>
    </xdr:from>
    <xdr:ext cx="534377" cy="259045"/>
    <xdr:sp macro="" textlink="">
      <xdr:nvSpPr>
        <xdr:cNvPr id="339" name="テキスト ボックス 338"/>
        <xdr:cNvSpPr txBox="1"/>
      </xdr:nvSpPr>
      <xdr:spPr>
        <a:xfrm>
          <a:off x="93594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91618</xdr:rowOff>
    </xdr:from>
    <xdr:to>
      <xdr:col>45</xdr:col>
      <xdr:colOff>177800</xdr:colOff>
      <xdr:row>55</xdr:row>
      <xdr:rowOff>12332</xdr:rowOff>
    </xdr:to>
    <xdr:cxnSp macro="">
      <xdr:nvCxnSpPr>
        <xdr:cNvPr id="340" name="直線コネクタ 339"/>
        <xdr:cNvCxnSpPr/>
      </xdr:nvCxnSpPr>
      <xdr:spPr>
        <a:xfrm>
          <a:off x="7861300" y="9007018"/>
          <a:ext cx="889000" cy="4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41" name="フローチャート: 判断 340"/>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68775</xdr:rowOff>
    </xdr:from>
    <xdr:ext cx="534377" cy="259045"/>
    <xdr:sp macro="" textlink="">
      <xdr:nvSpPr>
        <xdr:cNvPr id="342" name="テキスト ボックス 341"/>
        <xdr:cNvSpPr txBox="1"/>
      </xdr:nvSpPr>
      <xdr:spPr>
        <a:xfrm>
          <a:off x="8483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91618</xdr:rowOff>
    </xdr:from>
    <xdr:to>
      <xdr:col>41</xdr:col>
      <xdr:colOff>50800</xdr:colOff>
      <xdr:row>54</xdr:row>
      <xdr:rowOff>89827</xdr:rowOff>
    </xdr:to>
    <xdr:cxnSp macro="">
      <xdr:nvCxnSpPr>
        <xdr:cNvPr id="343" name="直線コネクタ 342"/>
        <xdr:cNvCxnSpPr/>
      </xdr:nvCxnSpPr>
      <xdr:spPr>
        <a:xfrm flipV="1">
          <a:off x="6972300" y="9007018"/>
          <a:ext cx="889000" cy="3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44" name="フローチャート: 判断 343"/>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116323</xdr:rowOff>
    </xdr:from>
    <xdr:ext cx="534377" cy="259045"/>
    <xdr:sp macro="" textlink="">
      <xdr:nvSpPr>
        <xdr:cNvPr id="345" name="テキスト ボックス 344"/>
        <xdr:cNvSpPr txBox="1"/>
      </xdr:nvSpPr>
      <xdr:spPr>
        <a:xfrm>
          <a:off x="7594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36093</xdr:rowOff>
    </xdr:from>
    <xdr:to>
      <xdr:col>36</xdr:col>
      <xdr:colOff>165100</xdr:colOff>
      <xdr:row>56</xdr:row>
      <xdr:rowOff>137693</xdr:rowOff>
    </xdr:to>
    <xdr:sp macro="" textlink="">
      <xdr:nvSpPr>
        <xdr:cNvPr id="346" name="フローチャート: 判断 345"/>
        <xdr:cNvSpPr/>
      </xdr:nvSpPr>
      <xdr:spPr>
        <a:xfrm>
          <a:off x="6921500" y="96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128820</xdr:rowOff>
    </xdr:from>
    <xdr:ext cx="534377" cy="259045"/>
    <xdr:sp macro="" textlink="">
      <xdr:nvSpPr>
        <xdr:cNvPr id="347" name="テキスト ボックス 346"/>
        <xdr:cNvSpPr txBox="1"/>
      </xdr:nvSpPr>
      <xdr:spPr>
        <a:xfrm>
          <a:off x="6705111" y="97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115456</xdr:rowOff>
    </xdr:from>
    <xdr:to>
      <xdr:col>55</xdr:col>
      <xdr:colOff>50800</xdr:colOff>
      <xdr:row>54</xdr:row>
      <xdr:rowOff>45606</xdr:rowOff>
    </xdr:to>
    <xdr:sp macro="" textlink="">
      <xdr:nvSpPr>
        <xdr:cNvPr id="353" name="楕円 352"/>
        <xdr:cNvSpPr/>
      </xdr:nvSpPr>
      <xdr:spPr>
        <a:xfrm>
          <a:off x="10426700" y="92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138333</xdr:rowOff>
    </xdr:from>
    <xdr:ext cx="534377" cy="259045"/>
    <xdr:sp macro="" textlink="">
      <xdr:nvSpPr>
        <xdr:cNvPr id="354" name="農林水産業費該当値テキスト"/>
        <xdr:cNvSpPr txBox="1"/>
      </xdr:nvSpPr>
      <xdr:spPr>
        <a:xfrm>
          <a:off x="10528300" y="90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159156</xdr:rowOff>
    </xdr:from>
    <xdr:to>
      <xdr:col>50</xdr:col>
      <xdr:colOff>165100</xdr:colOff>
      <xdr:row>55</xdr:row>
      <xdr:rowOff>89306</xdr:rowOff>
    </xdr:to>
    <xdr:sp macro="" textlink="">
      <xdr:nvSpPr>
        <xdr:cNvPr id="355" name="楕円 354"/>
        <xdr:cNvSpPr/>
      </xdr:nvSpPr>
      <xdr:spPr>
        <a:xfrm>
          <a:off x="9588500" y="94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105833</xdr:rowOff>
    </xdr:from>
    <xdr:ext cx="534377" cy="259045"/>
    <xdr:sp macro="" textlink="">
      <xdr:nvSpPr>
        <xdr:cNvPr id="356" name="テキスト ボックス 355"/>
        <xdr:cNvSpPr txBox="1"/>
      </xdr:nvSpPr>
      <xdr:spPr>
        <a:xfrm>
          <a:off x="9359411" y="91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132982</xdr:rowOff>
    </xdr:from>
    <xdr:to>
      <xdr:col>46</xdr:col>
      <xdr:colOff>38100</xdr:colOff>
      <xdr:row>55</xdr:row>
      <xdr:rowOff>63132</xdr:rowOff>
    </xdr:to>
    <xdr:sp macro="" textlink="">
      <xdr:nvSpPr>
        <xdr:cNvPr id="357" name="楕円 356"/>
        <xdr:cNvSpPr/>
      </xdr:nvSpPr>
      <xdr:spPr>
        <a:xfrm>
          <a:off x="8699500" y="93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79659</xdr:rowOff>
    </xdr:from>
    <xdr:ext cx="534377" cy="259045"/>
    <xdr:sp macro="" textlink="">
      <xdr:nvSpPr>
        <xdr:cNvPr id="358" name="テキスト ボックス 357"/>
        <xdr:cNvSpPr txBox="1"/>
      </xdr:nvSpPr>
      <xdr:spPr>
        <a:xfrm>
          <a:off x="8483111" y="91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40818</xdr:rowOff>
    </xdr:from>
    <xdr:to>
      <xdr:col>41</xdr:col>
      <xdr:colOff>101600</xdr:colOff>
      <xdr:row>52</xdr:row>
      <xdr:rowOff>142418</xdr:rowOff>
    </xdr:to>
    <xdr:sp macro="" textlink="">
      <xdr:nvSpPr>
        <xdr:cNvPr id="359" name="楕円 358"/>
        <xdr:cNvSpPr/>
      </xdr:nvSpPr>
      <xdr:spPr>
        <a:xfrm>
          <a:off x="7810500" y="89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158945</xdr:rowOff>
    </xdr:from>
    <xdr:ext cx="534377" cy="259045"/>
    <xdr:sp macro="" textlink="">
      <xdr:nvSpPr>
        <xdr:cNvPr id="360" name="テキスト ボックス 359"/>
        <xdr:cNvSpPr txBox="1"/>
      </xdr:nvSpPr>
      <xdr:spPr>
        <a:xfrm>
          <a:off x="7594111" y="87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39027</xdr:rowOff>
    </xdr:from>
    <xdr:to>
      <xdr:col>36</xdr:col>
      <xdr:colOff>165100</xdr:colOff>
      <xdr:row>54</xdr:row>
      <xdr:rowOff>140627</xdr:rowOff>
    </xdr:to>
    <xdr:sp macro="" textlink="">
      <xdr:nvSpPr>
        <xdr:cNvPr id="361" name="楕円 360"/>
        <xdr:cNvSpPr/>
      </xdr:nvSpPr>
      <xdr:spPr>
        <a:xfrm>
          <a:off x="6921500" y="92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157154</xdr:rowOff>
    </xdr:from>
    <xdr:ext cx="534377" cy="259045"/>
    <xdr:sp macro="" textlink="">
      <xdr:nvSpPr>
        <xdr:cNvPr id="362" name="テキスト ボックス 361"/>
        <xdr:cNvSpPr txBox="1"/>
      </xdr:nvSpPr>
      <xdr:spPr>
        <a:xfrm>
          <a:off x="6705111" y="90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86" name="直線コネクタ 385"/>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87"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88" name="直線コネクタ 387"/>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89"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0" name="直線コネクタ 389"/>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155865</xdr:rowOff>
    </xdr:from>
    <xdr:to>
      <xdr:col>55</xdr:col>
      <xdr:colOff>0</xdr:colOff>
      <xdr:row>70</xdr:row>
      <xdr:rowOff>44913</xdr:rowOff>
    </xdr:to>
    <xdr:cxnSp macro="">
      <xdr:nvCxnSpPr>
        <xdr:cNvPr id="391" name="直線コネクタ 390"/>
        <xdr:cNvCxnSpPr/>
      </xdr:nvCxnSpPr>
      <xdr:spPr>
        <a:xfrm>
          <a:off x="9639300" y="11985915"/>
          <a:ext cx="838200" cy="6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22309</xdr:rowOff>
    </xdr:from>
    <xdr:ext cx="534377" cy="259045"/>
    <xdr:sp macro="" textlink="">
      <xdr:nvSpPr>
        <xdr:cNvPr id="392" name="商工費平均値テキスト"/>
        <xdr:cNvSpPr txBox="1"/>
      </xdr:nvSpPr>
      <xdr:spPr>
        <a:xfrm>
          <a:off x="10528300" y="12881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393" name="フローチャート: 判断 392"/>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146656</xdr:rowOff>
    </xdr:from>
    <xdr:to>
      <xdr:col>50</xdr:col>
      <xdr:colOff>114300</xdr:colOff>
      <xdr:row>69</xdr:row>
      <xdr:rowOff>155865</xdr:rowOff>
    </xdr:to>
    <xdr:cxnSp macro="">
      <xdr:nvCxnSpPr>
        <xdr:cNvPr id="394" name="直線コネクタ 393"/>
        <xdr:cNvCxnSpPr/>
      </xdr:nvCxnSpPr>
      <xdr:spPr>
        <a:xfrm>
          <a:off x="8750300" y="11976706"/>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395" name="フローチャート: 判断 394"/>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99576</xdr:rowOff>
    </xdr:from>
    <xdr:ext cx="534377" cy="259045"/>
    <xdr:sp macro="" textlink="">
      <xdr:nvSpPr>
        <xdr:cNvPr id="396" name="テキスト ボックス 395"/>
        <xdr:cNvSpPr txBox="1"/>
      </xdr:nvSpPr>
      <xdr:spPr>
        <a:xfrm>
          <a:off x="93594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146656</xdr:rowOff>
    </xdr:from>
    <xdr:to>
      <xdr:col>45</xdr:col>
      <xdr:colOff>177800</xdr:colOff>
      <xdr:row>70</xdr:row>
      <xdr:rowOff>51754</xdr:rowOff>
    </xdr:to>
    <xdr:cxnSp macro="">
      <xdr:nvCxnSpPr>
        <xdr:cNvPr id="397" name="直線コネクタ 396"/>
        <xdr:cNvCxnSpPr/>
      </xdr:nvCxnSpPr>
      <xdr:spPr>
        <a:xfrm flipV="1">
          <a:off x="7861300" y="11976706"/>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398" name="フローチャート: 判断 397"/>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17035</xdr:rowOff>
    </xdr:from>
    <xdr:ext cx="534377" cy="259045"/>
    <xdr:sp macro="" textlink="">
      <xdr:nvSpPr>
        <xdr:cNvPr id="399" name="テキスト ボックス 398"/>
        <xdr:cNvSpPr txBox="1"/>
      </xdr:nvSpPr>
      <xdr:spPr>
        <a:xfrm>
          <a:off x="8483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51754</xdr:rowOff>
    </xdr:from>
    <xdr:to>
      <xdr:col>41</xdr:col>
      <xdr:colOff>50800</xdr:colOff>
      <xdr:row>70</xdr:row>
      <xdr:rowOff>51853</xdr:rowOff>
    </xdr:to>
    <xdr:cxnSp macro="">
      <xdr:nvCxnSpPr>
        <xdr:cNvPr id="400" name="直線コネクタ 399"/>
        <xdr:cNvCxnSpPr/>
      </xdr:nvCxnSpPr>
      <xdr:spPr>
        <a:xfrm flipV="1">
          <a:off x="6972300" y="1205325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01" name="フローチャート: 判断 400"/>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67654</xdr:rowOff>
    </xdr:from>
    <xdr:ext cx="534377" cy="259045"/>
    <xdr:sp macro="" textlink="">
      <xdr:nvSpPr>
        <xdr:cNvPr id="402" name="テキスト ボックス 401"/>
        <xdr:cNvSpPr txBox="1"/>
      </xdr:nvSpPr>
      <xdr:spPr>
        <a:xfrm>
          <a:off x="7594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122113</xdr:rowOff>
    </xdr:from>
    <xdr:to>
      <xdr:col>36</xdr:col>
      <xdr:colOff>165100</xdr:colOff>
      <xdr:row>76</xdr:row>
      <xdr:rowOff>52263</xdr:rowOff>
    </xdr:to>
    <xdr:sp macro="" textlink="">
      <xdr:nvSpPr>
        <xdr:cNvPr id="403" name="フローチャート: 判断 402"/>
        <xdr:cNvSpPr/>
      </xdr:nvSpPr>
      <xdr:spPr>
        <a:xfrm>
          <a:off x="6921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43389</xdr:rowOff>
    </xdr:from>
    <xdr:ext cx="534377" cy="259045"/>
    <xdr:sp macro="" textlink="">
      <xdr:nvSpPr>
        <xdr:cNvPr id="404" name="テキスト ボックス 403"/>
        <xdr:cNvSpPr txBox="1"/>
      </xdr:nvSpPr>
      <xdr:spPr>
        <a:xfrm>
          <a:off x="6705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165563</xdr:rowOff>
    </xdr:from>
    <xdr:to>
      <xdr:col>55</xdr:col>
      <xdr:colOff>50800</xdr:colOff>
      <xdr:row>70</xdr:row>
      <xdr:rowOff>95713</xdr:rowOff>
    </xdr:to>
    <xdr:sp macro="" textlink="">
      <xdr:nvSpPr>
        <xdr:cNvPr id="410" name="楕円 409"/>
        <xdr:cNvSpPr/>
      </xdr:nvSpPr>
      <xdr:spPr>
        <a:xfrm>
          <a:off x="10426700" y="119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118590</xdr:rowOff>
    </xdr:from>
    <xdr:ext cx="534377" cy="259045"/>
    <xdr:sp macro="" textlink="">
      <xdr:nvSpPr>
        <xdr:cNvPr id="411" name="商工費該当値テキスト"/>
        <xdr:cNvSpPr txBox="1"/>
      </xdr:nvSpPr>
      <xdr:spPr>
        <a:xfrm>
          <a:off x="10528300" y="119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105065</xdr:rowOff>
    </xdr:from>
    <xdr:to>
      <xdr:col>50</xdr:col>
      <xdr:colOff>165100</xdr:colOff>
      <xdr:row>70</xdr:row>
      <xdr:rowOff>35215</xdr:rowOff>
    </xdr:to>
    <xdr:sp macro="" textlink="">
      <xdr:nvSpPr>
        <xdr:cNvPr id="412" name="楕円 411"/>
        <xdr:cNvSpPr/>
      </xdr:nvSpPr>
      <xdr:spPr>
        <a:xfrm>
          <a:off x="9588500" y="119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68</xdr:row>
      <xdr:rowOff>51742</xdr:rowOff>
    </xdr:from>
    <xdr:ext cx="599010" cy="259045"/>
    <xdr:sp macro="" textlink="">
      <xdr:nvSpPr>
        <xdr:cNvPr id="413" name="テキスト ボックス 412"/>
        <xdr:cNvSpPr txBox="1"/>
      </xdr:nvSpPr>
      <xdr:spPr>
        <a:xfrm>
          <a:off x="9327095" y="1171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95856</xdr:rowOff>
    </xdr:from>
    <xdr:to>
      <xdr:col>46</xdr:col>
      <xdr:colOff>38100</xdr:colOff>
      <xdr:row>70</xdr:row>
      <xdr:rowOff>26006</xdr:rowOff>
    </xdr:to>
    <xdr:sp macro="" textlink="">
      <xdr:nvSpPr>
        <xdr:cNvPr id="414" name="楕円 413"/>
        <xdr:cNvSpPr/>
      </xdr:nvSpPr>
      <xdr:spPr>
        <a:xfrm>
          <a:off x="8699500" y="11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42533</xdr:rowOff>
    </xdr:from>
    <xdr:ext cx="599010" cy="259045"/>
    <xdr:sp macro="" textlink="">
      <xdr:nvSpPr>
        <xdr:cNvPr id="415" name="テキスト ボックス 414"/>
        <xdr:cNvSpPr txBox="1"/>
      </xdr:nvSpPr>
      <xdr:spPr>
        <a:xfrm>
          <a:off x="8450795" y="1170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954</xdr:rowOff>
    </xdr:from>
    <xdr:to>
      <xdr:col>41</xdr:col>
      <xdr:colOff>101600</xdr:colOff>
      <xdr:row>70</xdr:row>
      <xdr:rowOff>102554</xdr:rowOff>
    </xdr:to>
    <xdr:sp macro="" textlink="">
      <xdr:nvSpPr>
        <xdr:cNvPr id="416" name="楕円 415"/>
        <xdr:cNvSpPr/>
      </xdr:nvSpPr>
      <xdr:spPr>
        <a:xfrm>
          <a:off x="7810500" y="120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119081</xdr:rowOff>
    </xdr:from>
    <xdr:ext cx="534377" cy="259045"/>
    <xdr:sp macro="" textlink="">
      <xdr:nvSpPr>
        <xdr:cNvPr id="417" name="テキスト ボックス 416"/>
        <xdr:cNvSpPr txBox="1"/>
      </xdr:nvSpPr>
      <xdr:spPr>
        <a:xfrm>
          <a:off x="7594111" y="117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1053</xdr:rowOff>
    </xdr:from>
    <xdr:to>
      <xdr:col>36</xdr:col>
      <xdr:colOff>165100</xdr:colOff>
      <xdr:row>70</xdr:row>
      <xdr:rowOff>102653</xdr:rowOff>
    </xdr:to>
    <xdr:sp macro="" textlink="">
      <xdr:nvSpPr>
        <xdr:cNvPr id="418" name="楕円 417"/>
        <xdr:cNvSpPr/>
      </xdr:nvSpPr>
      <xdr:spPr>
        <a:xfrm>
          <a:off x="6921500" y="12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119180</xdr:rowOff>
    </xdr:from>
    <xdr:ext cx="534377" cy="259045"/>
    <xdr:sp macro="" textlink="">
      <xdr:nvSpPr>
        <xdr:cNvPr id="419" name="テキスト ボックス 418"/>
        <xdr:cNvSpPr txBox="1"/>
      </xdr:nvSpPr>
      <xdr:spPr>
        <a:xfrm>
          <a:off x="6705111" y="117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0" name="テキスト ボックス 42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6" name="テキスト ボックス 43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44" name="直線コネクタ 443"/>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45"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46" name="直線コネクタ 445"/>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47"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48" name="直線コネクタ 447"/>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16729</xdr:rowOff>
    </xdr:from>
    <xdr:to>
      <xdr:col>55</xdr:col>
      <xdr:colOff>0</xdr:colOff>
      <xdr:row>90</xdr:row>
      <xdr:rowOff>164553</xdr:rowOff>
    </xdr:to>
    <xdr:cxnSp macro="">
      <xdr:nvCxnSpPr>
        <xdr:cNvPr id="449" name="直線コネクタ 448"/>
        <xdr:cNvCxnSpPr/>
      </xdr:nvCxnSpPr>
      <xdr:spPr>
        <a:xfrm flipV="1">
          <a:off x="9639300" y="15447229"/>
          <a:ext cx="838200" cy="1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46018</xdr:rowOff>
    </xdr:from>
    <xdr:ext cx="534377" cy="259045"/>
    <xdr:sp macro="" textlink="">
      <xdr:nvSpPr>
        <xdr:cNvPr id="450" name="土木費平均値テキスト"/>
        <xdr:cNvSpPr txBox="1"/>
      </xdr:nvSpPr>
      <xdr:spPr>
        <a:xfrm>
          <a:off x="10528300" y="1650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1" name="フローチャート: 判断 450"/>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164553</xdr:rowOff>
    </xdr:from>
    <xdr:to>
      <xdr:col>50</xdr:col>
      <xdr:colOff>114300</xdr:colOff>
      <xdr:row>91</xdr:row>
      <xdr:rowOff>169549</xdr:rowOff>
    </xdr:to>
    <xdr:cxnSp macro="">
      <xdr:nvCxnSpPr>
        <xdr:cNvPr id="452" name="直線コネクタ 451"/>
        <xdr:cNvCxnSpPr/>
      </xdr:nvCxnSpPr>
      <xdr:spPr>
        <a:xfrm flipV="1">
          <a:off x="8750300" y="15595053"/>
          <a:ext cx="8890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53" name="フローチャート: 判断 452"/>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23289</xdr:rowOff>
    </xdr:from>
    <xdr:ext cx="534377" cy="259045"/>
    <xdr:sp macro="" textlink="">
      <xdr:nvSpPr>
        <xdr:cNvPr id="454" name="テキスト ボックス 453"/>
        <xdr:cNvSpPr txBox="1"/>
      </xdr:nvSpPr>
      <xdr:spPr>
        <a:xfrm>
          <a:off x="93594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169549</xdr:rowOff>
    </xdr:from>
    <xdr:to>
      <xdr:col>45</xdr:col>
      <xdr:colOff>177800</xdr:colOff>
      <xdr:row>94</xdr:row>
      <xdr:rowOff>160469</xdr:rowOff>
    </xdr:to>
    <xdr:cxnSp macro="">
      <xdr:nvCxnSpPr>
        <xdr:cNvPr id="455" name="直線コネクタ 454"/>
        <xdr:cNvCxnSpPr/>
      </xdr:nvCxnSpPr>
      <xdr:spPr>
        <a:xfrm flipV="1">
          <a:off x="7861300" y="15771499"/>
          <a:ext cx="889000" cy="5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56" name="フローチャート: 判断 455"/>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67767</xdr:rowOff>
    </xdr:from>
    <xdr:ext cx="534377" cy="259045"/>
    <xdr:sp macro="" textlink="">
      <xdr:nvSpPr>
        <xdr:cNvPr id="457" name="テキスト ボックス 456"/>
        <xdr:cNvSpPr txBox="1"/>
      </xdr:nvSpPr>
      <xdr:spPr>
        <a:xfrm>
          <a:off x="8483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160469</xdr:rowOff>
    </xdr:from>
    <xdr:to>
      <xdr:col>41</xdr:col>
      <xdr:colOff>50800</xdr:colOff>
      <xdr:row>96</xdr:row>
      <xdr:rowOff>16304</xdr:rowOff>
    </xdr:to>
    <xdr:cxnSp macro="">
      <xdr:nvCxnSpPr>
        <xdr:cNvPr id="458" name="直線コネクタ 457"/>
        <xdr:cNvCxnSpPr/>
      </xdr:nvCxnSpPr>
      <xdr:spPr>
        <a:xfrm flipV="1">
          <a:off x="6972300" y="16276769"/>
          <a:ext cx="889000" cy="1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59" name="フローチャート: 判断 458"/>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109569</xdr:rowOff>
    </xdr:from>
    <xdr:ext cx="534377" cy="259045"/>
    <xdr:sp macro="" textlink="">
      <xdr:nvSpPr>
        <xdr:cNvPr id="460" name="テキスト ボックス 459"/>
        <xdr:cNvSpPr txBox="1"/>
      </xdr:nvSpPr>
      <xdr:spPr>
        <a:xfrm>
          <a:off x="7594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18180</xdr:rowOff>
    </xdr:from>
    <xdr:to>
      <xdr:col>36</xdr:col>
      <xdr:colOff>165100</xdr:colOff>
      <xdr:row>97</xdr:row>
      <xdr:rowOff>119780</xdr:rowOff>
    </xdr:to>
    <xdr:sp macro="" textlink="">
      <xdr:nvSpPr>
        <xdr:cNvPr id="461" name="フローチャート: 判断 460"/>
        <xdr:cNvSpPr/>
      </xdr:nvSpPr>
      <xdr:spPr>
        <a:xfrm>
          <a:off x="6921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110907</xdr:rowOff>
    </xdr:from>
    <xdr:ext cx="534377" cy="259045"/>
    <xdr:sp macro="" textlink="">
      <xdr:nvSpPr>
        <xdr:cNvPr id="462" name="テキスト ボックス 461"/>
        <xdr:cNvSpPr txBox="1"/>
      </xdr:nvSpPr>
      <xdr:spPr>
        <a:xfrm>
          <a:off x="6705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137379</xdr:rowOff>
    </xdr:from>
    <xdr:to>
      <xdr:col>55</xdr:col>
      <xdr:colOff>50800</xdr:colOff>
      <xdr:row>90</xdr:row>
      <xdr:rowOff>67529</xdr:rowOff>
    </xdr:to>
    <xdr:sp macro="" textlink="">
      <xdr:nvSpPr>
        <xdr:cNvPr id="468" name="楕円 467"/>
        <xdr:cNvSpPr/>
      </xdr:nvSpPr>
      <xdr:spPr>
        <a:xfrm>
          <a:off x="10426700" y="153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90406</xdr:rowOff>
    </xdr:from>
    <xdr:ext cx="599010" cy="259045"/>
    <xdr:sp macro="" textlink="">
      <xdr:nvSpPr>
        <xdr:cNvPr id="469" name="土木費該当値テキスト"/>
        <xdr:cNvSpPr txBox="1"/>
      </xdr:nvSpPr>
      <xdr:spPr>
        <a:xfrm>
          <a:off x="10528300" y="153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113753</xdr:rowOff>
    </xdr:from>
    <xdr:to>
      <xdr:col>50</xdr:col>
      <xdr:colOff>165100</xdr:colOff>
      <xdr:row>91</xdr:row>
      <xdr:rowOff>43903</xdr:rowOff>
    </xdr:to>
    <xdr:sp macro="" textlink="">
      <xdr:nvSpPr>
        <xdr:cNvPr id="470" name="楕円 469"/>
        <xdr:cNvSpPr/>
      </xdr:nvSpPr>
      <xdr:spPr>
        <a:xfrm>
          <a:off x="9588500" y="15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60430</xdr:rowOff>
    </xdr:from>
    <xdr:ext cx="599010" cy="259045"/>
    <xdr:sp macro="" textlink="">
      <xdr:nvSpPr>
        <xdr:cNvPr id="471" name="テキスト ボックス 470"/>
        <xdr:cNvSpPr txBox="1"/>
      </xdr:nvSpPr>
      <xdr:spPr>
        <a:xfrm>
          <a:off x="9327095" y="1531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118749</xdr:rowOff>
    </xdr:from>
    <xdr:to>
      <xdr:col>46</xdr:col>
      <xdr:colOff>38100</xdr:colOff>
      <xdr:row>92</xdr:row>
      <xdr:rowOff>48899</xdr:rowOff>
    </xdr:to>
    <xdr:sp macro="" textlink="">
      <xdr:nvSpPr>
        <xdr:cNvPr id="472" name="楕円 471"/>
        <xdr:cNvSpPr/>
      </xdr:nvSpPr>
      <xdr:spPr>
        <a:xfrm>
          <a:off x="8699500" y="157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65426</xdr:rowOff>
    </xdr:from>
    <xdr:ext cx="599010" cy="259045"/>
    <xdr:sp macro="" textlink="">
      <xdr:nvSpPr>
        <xdr:cNvPr id="473" name="テキスト ボックス 472"/>
        <xdr:cNvSpPr txBox="1"/>
      </xdr:nvSpPr>
      <xdr:spPr>
        <a:xfrm>
          <a:off x="8450795" y="154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109669</xdr:rowOff>
    </xdr:from>
    <xdr:to>
      <xdr:col>41</xdr:col>
      <xdr:colOff>101600</xdr:colOff>
      <xdr:row>95</xdr:row>
      <xdr:rowOff>39819</xdr:rowOff>
    </xdr:to>
    <xdr:sp macro="" textlink="">
      <xdr:nvSpPr>
        <xdr:cNvPr id="474" name="楕円 473"/>
        <xdr:cNvSpPr/>
      </xdr:nvSpPr>
      <xdr:spPr>
        <a:xfrm>
          <a:off x="7810500" y="162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56346</xdr:rowOff>
    </xdr:from>
    <xdr:ext cx="534377" cy="259045"/>
    <xdr:sp macro="" textlink="">
      <xdr:nvSpPr>
        <xdr:cNvPr id="475" name="テキスト ボックス 474"/>
        <xdr:cNvSpPr txBox="1"/>
      </xdr:nvSpPr>
      <xdr:spPr>
        <a:xfrm>
          <a:off x="7594111" y="160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136954</xdr:rowOff>
    </xdr:from>
    <xdr:to>
      <xdr:col>36</xdr:col>
      <xdr:colOff>165100</xdr:colOff>
      <xdr:row>96</xdr:row>
      <xdr:rowOff>67104</xdr:rowOff>
    </xdr:to>
    <xdr:sp macro="" textlink="">
      <xdr:nvSpPr>
        <xdr:cNvPr id="476" name="楕円 475"/>
        <xdr:cNvSpPr/>
      </xdr:nvSpPr>
      <xdr:spPr>
        <a:xfrm>
          <a:off x="6921500" y="164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83631</xdr:rowOff>
    </xdr:from>
    <xdr:ext cx="534377" cy="259045"/>
    <xdr:sp macro="" textlink="">
      <xdr:nvSpPr>
        <xdr:cNvPr id="477" name="テキスト ボックス 476"/>
        <xdr:cNvSpPr txBox="1"/>
      </xdr:nvSpPr>
      <xdr:spPr>
        <a:xfrm>
          <a:off x="6705111" y="161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10541</xdr:rowOff>
    </xdr:from>
    <xdr:to>
      <xdr:col>85</xdr:col>
      <xdr:colOff>126364</xdr:colOff>
      <xdr:row>35</xdr:row>
      <xdr:rowOff>109819</xdr:rowOff>
    </xdr:to>
    <xdr:cxnSp macro="">
      <xdr:nvCxnSpPr>
        <xdr:cNvPr id="502" name="直線コネクタ 501"/>
        <xdr:cNvCxnSpPr/>
      </xdr:nvCxnSpPr>
      <xdr:spPr>
        <a:xfrm flipV="1">
          <a:off x="16317595" y="5154041"/>
          <a:ext cx="1269" cy="95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113646</xdr:rowOff>
    </xdr:from>
    <xdr:ext cx="534377" cy="259045"/>
    <xdr:sp macro="" textlink="">
      <xdr:nvSpPr>
        <xdr:cNvPr id="503" name="警察費最小値テキスト"/>
        <xdr:cNvSpPr txBox="1"/>
      </xdr:nvSpPr>
      <xdr:spPr>
        <a:xfrm>
          <a:off x="16370300" y="61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109819</xdr:rowOff>
    </xdr:from>
    <xdr:to>
      <xdr:col>86</xdr:col>
      <xdr:colOff>25400</xdr:colOff>
      <xdr:row>35</xdr:row>
      <xdr:rowOff>109819</xdr:rowOff>
    </xdr:to>
    <xdr:cxnSp macro="">
      <xdr:nvCxnSpPr>
        <xdr:cNvPr id="504" name="直線コネクタ 503"/>
        <xdr:cNvCxnSpPr/>
      </xdr:nvCxnSpPr>
      <xdr:spPr>
        <a:xfrm>
          <a:off x="16230600" y="611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128668</xdr:rowOff>
    </xdr:from>
    <xdr:ext cx="534377" cy="259045"/>
    <xdr:sp macro="" textlink="">
      <xdr:nvSpPr>
        <xdr:cNvPr id="505" name="警察費最大値テキスト"/>
        <xdr:cNvSpPr txBox="1"/>
      </xdr:nvSpPr>
      <xdr:spPr>
        <a:xfrm>
          <a:off x="16370300" y="4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10541</xdr:rowOff>
    </xdr:from>
    <xdr:to>
      <xdr:col>86</xdr:col>
      <xdr:colOff>25400</xdr:colOff>
      <xdr:row>30</xdr:row>
      <xdr:rowOff>10541</xdr:rowOff>
    </xdr:to>
    <xdr:cxnSp macro="">
      <xdr:nvCxnSpPr>
        <xdr:cNvPr id="506" name="直線コネクタ 505"/>
        <xdr:cNvCxnSpPr/>
      </xdr:nvCxnSpPr>
      <xdr:spPr>
        <a:xfrm>
          <a:off x="16230600" y="5154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62466</xdr:rowOff>
    </xdr:from>
    <xdr:to>
      <xdr:col>85</xdr:col>
      <xdr:colOff>127000</xdr:colOff>
      <xdr:row>36</xdr:row>
      <xdr:rowOff>76835</xdr:rowOff>
    </xdr:to>
    <xdr:cxnSp macro="">
      <xdr:nvCxnSpPr>
        <xdr:cNvPr id="507" name="直線コネクタ 506"/>
        <xdr:cNvCxnSpPr/>
      </xdr:nvCxnSpPr>
      <xdr:spPr>
        <a:xfrm flipV="1">
          <a:off x="15481300" y="6063216"/>
          <a:ext cx="8382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93652</xdr:rowOff>
    </xdr:from>
    <xdr:ext cx="534377" cy="259045"/>
    <xdr:sp macro="" textlink="">
      <xdr:nvSpPr>
        <xdr:cNvPr id="508" name="警察費平均値テキスト"/>
        <xdr:cNvSpPr txBox="1"/>
      </xdr:nvSpPr>
      <xdr:spPr>
        <a:xfrm>
          <a:off x="16370300" y="5580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70775</xdr:rowOff>
    </xdr:from>
    <xdr:to>
      <xdr:col>85</xdr:col>
      <xdr:colOff>177800</xdr:colOff>
      <xdr:row>34</xdr:row>
      <xdr:rowOff>925</xdr:rowOff>
    </xdr:to>
    <xdr:sp macro="" textlink="">
      <xdr:nvSpPr>
        <xdr:cNvPr id="509" name="フローチャート: 判断 508"/>
        <xdr:cNvSpPr/>
      </xdr:nvSpPr>
      <xdr:spPr>
        <a:xfrm>
          <a:off x="16268700" y="57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76835</xdr:rowOff>
    </xdr:from>
    <xdr:to>
      <xdr:col>81</xdr:col>
      <xdr:colOff>50800</xdr:colOff>
      <xdr:row>36</xdr:row>
      <xdr:rowOff>121412</xdr:rowOff>
    </xdr:to>
    <xdr:cxnSp macro="">
      <xdr:nvCxnSpPr>
        <xdr:cNvPr id="510" name="直線コネクタ 509"/>
        <xdr:cNvCxnSpPr/>
      </xdr:nvCxnSpPr>
      <xdr:spPr>
        <a:xfrm flipV="1">
          <a:off x="14592300" y="624903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123190</xdr:rowOff>
    </xdr:from>
    <xdr:to>
      <xdr:col>81</xdr:col>
      <xdr:colOff>101600</xdr:colOff>
      <xdr:row>34</xdr:row>
      <xdr:rowOff>53340</xdr:rowOff>
    </xdr:to>
    <xdr:sp macro="" textlink="">
      <xdr:nvSpPr>
        <xdr:cNvPr id="511" name="フローチャート: 判断 510"/>
        <xdr:cNvSpPr/>
      </xdr:nvSpPr>
      <xdr:spPr>
        <a:xfrm>
          <a:off x="1543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69867</xdr:rowOff>
    </xdr:from>
    <xdr:ext cx="534377" cy="259045"/>
    <xdr:sp macro="" textlink="">
      <xdr:nvSpPr>
        <xdr:cNvPr id="512" name="テキスト ボックス 511"/>
        <xdr:cNvSpPr txBox="1"/>
      </xdr:nvSpPr>
      <xdr:spPr>
        <a:xfrm>
          <a:off x="15201411" y="55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121412</xdr:rowOff>
    </xdr:from>
    <xdr:to>
      <xdr:col>76</xdr:col>
      <xdr:colOff>114300</xdr:colOff>
      <xdr:row>36</xdr:row>
      <xdr:rowOff>160601</xdr:rowOff>
    </xdr:to>
    <xdr:cxnSp macro="">
      <xdr:nvCxnSpPr>
        <xdr:cNvPr id="513" name="直線コネクタ 512"/>
        <xdr:cNvCxnSpPr/>
      </xdr:nvCxnSpPr>
      <xdr:spPr>
        <a:xfrm flipV="1">
          <a:off x="13703300" y="629361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141641</xdr:rowOff>
    </xdr:from>
    <xdr:to>
      <xdr:col>76</xdr:col>
      <xdr:colOff>165100</xdr:colOff>
      <xdr:row>34</xdr:row>
      <xdr:rowOff>71791</xdr:rowOff>
    </xdr:to>
    <xdr:sp macro="" textlink="">
      <xdr:nvSpPr>
        <xdr:cNvPr id="514" name="フローチャート: 判断 513"/>
        <xdr:cNvSpPr/>
      </xdr:nvSpPr>
      <xdr:spPr>
        <a:xfrm>
          <a:off x="14541500" y="57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88318</xdr:rowOff>
    </xdr:from>
    <xdr:ext cx="534377" cy="259045"/>
    <xdr:sp macro="" textlink="">
      <xdr:nvSpPr>
        <xdr:cNvPr id="515" name="テキスト ボックス 514"/>
        <xdr:cNvSpPr txBox="1"/>
      </xdr:nvSpPr>
      <xdr:spPr>
        <a:xfrm>
          <a:off x="14325111" y="55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160601</xdr:rowOff>
    </xdr:from>
    <xdr:to>
      <xdr:col>71</xdr:col>
      <xdr:colOff>177800</xdr:colOff>
      <xdr:row>38</xdr:row>
      <xdr:rowOff>32095</xdr:rowOff>
    </xdr:to>
    <xdr:cxnSp macro="">
      <xdr:nvCxnSpPr>
        <xdr:cNvPr id="516" name="直線コネクタ 515"/>
        <xdr:cNvCxnSpPr/>
      </xdr:nvCxnSpPr>
      <xdr:spPr>
        <a:xfrm flipV="1">
          <a:off x="12814300" y="6332801"/>
          <a:ext cx="889000" cy="2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65224</xdr:rowOff>
    </xdr:from>
    <xdr:to>
      <xdr:col>72</xdr:col>
      <xdr:colOff>38100</xdr:colOff>
      <xdr:row>34</xdr:row>
      <xdr:rowOff>166824</xdr:rowOff>
    </xdr:to>
    <xdr:sp macro="" textlink="">
      <xdr:nvSpPr>
        <xdr:cNvPr id="517" name="フローチャート: 判断 516"/>
        <xdr:cNvSpPr/>
      </xdr:nvSpPr>
      <xdr:spPr>
        <a:xfrm>
          <a:off x="13652500" y="589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11901</xdr:rowOff>
    </xdr:from>
    <xdr:ext cx="534377" cy="259045"/>
    <xdr:sp macro="" textlink="">
      <xdr:nvSpPr>
        <xdr:cNvPr id="518" name="テキスト ボックス 517"/>
        <xdr:cNvSpPr txBox="1"/>
      </xdr:nvSpPr>
      <xdr:spPr>
        <a:xfrm>
          <a:off x="13436111" y="56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109637</xdr:rowOff>
    </xdr:from>
    <xdr:to>
      <xdr:col>67</xdr:col>
      <xdr:colOff>101600</xdr:colOff>
      <xdr:row>36</xdr:row>
      <xdr:rowOff>39787</xdr:rowOff>
    </xdr:to>
    <xdr:sp macro="" textlink="">
      <xdr:nvSpPr>
        <xdr:cNvPr id="519" name="フローチャート: 判断 518"/>
        <xdr:cNvSpPr/>
      </xdr:nvSpPr>
      <xdr:spPr>
        <a:xfrm>
          <a:off x="12763500" y="61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56314</xdr:rowOff>
    </xdr:from>
    <xdr:ext cx="534377" cy="259045"/>
    <xdr:sp macro="" textlink="">
      <xdr:nvSpPr>
        <xdr:cNvPr id="520" name="テキスト ボックス 519"/>
        <xdr:cNvSpPr txBox="1"/>
      </xdr:nvSpPr>
      <xdr:spPr>
        <a:xfrm>
          <a:off x="12547111" y="58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11666</xdr:rowOff>
    </xdr:from>
    <xdr:to>
      <xdr:col>85</xdr:col>
      <xdr:colOff>177800</xdr:colOff>
      <xdr:row>35</xdr:row>
      <xdr:rowOff>113266</xdr:rowOff>
    </xdr:to>
    <xdr:sp macro="" textlink="">
      <xdr:nvSpPr>
        <xdr:cNvPr id="526" name="楕円 525"/>
        <xdr:cNvSpPr/>
      </xdr:nvSpPr>
      <xdr:spPr>
        <a:xfrm>
          <a:off x="16268700" y="60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98043</xdr:rowOff>
    </xdr:from>
    <xdr:ext cx="534377" cy="259045"/>
    <xdr:sp macro="" textlink="">
      <xdr:nvSpPr>
        <xdr:cNvPr id="527" name="警察費該当値テキスト"/>
        <xdr:cNvSpPr txBox="1"/>
      </xdr:nvSpPr>
      <xdr:spPr>
        <a:xfrm>
          <a:off x="16370300" y="592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26035</xdr:rowOff>
    </xdr:from>
    <xdr:to>
      <xdr:col>81</xdr:col>
      <xdr:colOff>101600</xdr:colOff>
      <xdr:row>36</xdr:row>
      <xdr:rowOff>127635</xdr:rowOff>
    </xdr:to>
    <xdr:sp macro="" textlink="">
      <xdr:nvSpPr>
        <xdr:cNvPr id="528" name="楕円 527"/>
        <xdr:cNvSpPr/>
      </xdr:nvSpPr>
      <xdr:spPr>
        <a:xfrm>
          <a:off x="15430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118762</xdr:rowOff>
    </xdr:from>
    <xdr:ext cx="534377" cy="259045"/>
    <xdr:sp macro="" textlink="">
      <xdr:nvSpPr>
        <xdr:cNvPr id="529" name="テキスト ボックス 528"/>
        <xdr:cNvSpPr txBox="1"/>
      </xdr:nvSpPr>
      <xdr:spPr>
        <a:xfrm>
          <a:off x="15201411" y="62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70612</xdr:rowOff>
    </xdr:from>
    <xdr:to>
      <xdr:col>76</xdr:col>
      <xdr:colOff>165100</xdr:colOff>
      <xdr:row>37</xdr:row>
      <xdr:rowOff>762</xdr:rowOff>
    </xdr:to>
    <xdr:sp macro="" textlink="">
      <xdr:nvSpPr>
        <xdr:cNvPr id="530" name="楕円 529"/>
        <xdr:cNvSpPr/>
      </xdr:nvSpPr>
      <xdr:spPr>
        <a:xfrm>
          <a:off x="14541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163339</xdr:rowOff>
    </xdr:from>
    <xdr:ext cx="534377" cy="259045"/>
    <xdr:sp macro="" textlink="">
      <xdr:nvSpPr>
        <xdr:cNvPr id="531" name="テキスト ボックス 530"/>
        <xdr:cNvSpPr txBox="1"/>
      </xdr:nvSpPr>
      <xdr:spPr>
        <a:xfrm>
          <a:off x="14325111"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109801</xdr:rowOff>
    </xdr:from>
    <xdr:to>
      <xdr:col>72</xdr:col>
      <xdr:colOff>38100</xdr:colOff>
      <xdr:row>37</xdr:row>
      <xdr:rowOff>39951</xdr:rowOff>
    </xdr:to>
    <xdr:sp macro="" textlink="">
      <xdr:nvSpPr>
        <xdr:cNvPr id="532" name="楕円 531"/>
        <xdr:cNvSpPr/>
      </xdr:nvSpPr>
      <xdr:spPr>
        <a:xfrm>
          <a:off x="13652500" y="628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31078</xdr:rowOff>
    </xdr:from>
    <xdr:ext cx="534377" cy="259045"/>
    <xdr:sp macro="" textlink="">
      <xdr:nvSpPr>
        <xdr:cNvPr id="533" name="テキスト ボックス 532"/>
        <xdr:cNvSpPr txBox="1"/>
      </xdr:nvSpPr>
      <xdr:spPr>
        <a:xfrm>
          <a:off x="13436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152745</xdr:rowOff>
    </xdr:from>
    <xdr:to>
      <xdr:col>67</xdr:col>
      <xdr:colOff>101600</xdr:colOff>
      <xdr:row>38</xdr:row>
      <xdr:rowOff>82894</xdr:rowOff>
    </xdr:to>
    <xdr:sp macro="" textlink="">
      <xdr:nvSpPr>
        <xdr:cNvPr id="534" name="楕円 533"/>
        <xdr:cNvSpPr/>
      </xdr:nvSpPr>
      <xdr:spPr>
        <a:xfrm>
          <a:off x="12763500" y="64963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74022</xdr:rowOff>
    </xdr:from>
    <xdr:ext cx="534377" cy="259045"/>
    <xdr:sp macro="" textlink="">
      <xdr:nvSpPr>
        <xdr:cNvPr id="535" name="テキスト ボックス 534"/>
        <xdr:cNvSpPr txBox="1"/>
      </xdr:nvSpPr>
      <xdr:spPr>
        <a:xfrm>
          <a:off x="12547111" y="65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6" name="テキスト ボックス 54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108382</xdr:rowOff>
    </xdr:from>
    <xdr:to>
      <xdr:col>85</xdr:col>
      <xdr:colOff>126364</xdr:colOff>
      <xdr:row>55</xdr:row>
      <xdr:rowOff>147427</xdr:rowOff>
    </xdr:to>
    <xdr:cxnSp macro="">
      <xdr:nvCxnSpPr>
        <xdr:cNvPr id="556" name="直線コネクタ 555"/>
        <xdr:cNvCxnSpPr/>
      </xdr:nvCxnSpPr>
      <xdr:spPr>
        <a:xfrm flipV="1">
          <a:off x="16317595" y="88523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151254</xdr:rowOff>
    </xdr:from>
    <xdr:ext cx="599010" cy="259045"/>
    <xdr:sp macro="" textlink="">
      <xdr:nvSpPr>
        <xdr:cNvPr id="557" name="教育費最小値テキスト"/>
        <xdr:cNvSpPr txBox="1"/>
      </xdr:nvSpPr>
      <xdr:spPr>
        <a:xfrm>
          <a:off x="16370300" y="95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147427</xdr:rowOff>
    </xdr:from>
    <xdr:to>
      <xdr:col>86</xdr:col>
      <xdr:colOff>25400</xdr:colOff>
      <xdr:row>55</xdr:row>
      <xdr:rowOff>147427</xdr:rowOff>
    </xdr:to>
    <xdr:cxnSp macro="">
      <xdr:nvCxnSpPr>
        <xdr:cNvPr id="558" name="直線コネクタ 557"/>
        <xdr:cNvCxnSpPr/>
      </xdr:nvCxnSpPr>
      <xdr:spPr>
        <a:xfrm>
          <a:off x="16230600" y="957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55059</xdr:rowOff>
    </xdr:from>
    <xdr:ext cx="599010" cy="259045"/>
    <xdr:sp macro="" textlink="">
      <xdr:nvSpPr>
        <xdr:cNvPr id="559" name="教育費最大値テキスト"/>
        <xdr:cNvSpPr txBox="1"/>
      </xdr:nvSpPr>
      <xdr:spPr>
        <a:xfrm>
          <a:off x="16370300" y="86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108382</xdr:rowOff>
    </xdr:from>
    <xdr:to>
      <xdr:col>86</xdr:col>
      <xdr:colOff>25400</xdr:colOff>
      <xdr:row>51</xdr:row>
      <xdr:rowOff>108382</xdr:rowOff>
    </xdr:to>
    <xdr:cxnSp macro="">
      <xdr:nvCxnSpPr>
        <xdr:cNvPr id="560" name="直線コネクタ 559"/>
        <xdr:cNvCxnSpPr/>
      </xdr:nvCxnSpPr>
      <xdr:spPr>
        <a:xfrm>
          <a:off x="16230600" y="885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113091</xdr:rowOff>
    </xdr:from>
    <xdr:to>
      <xdr:col>85</xdr:col>
      <xdr:colOff>127000</xdr:colOff>
      <xdr:row>51</xdr:row>
      <xdr:rowOff>111171</xdr:rowOff>
    </xdr:to>
    <xdr:cxnSp macro="">
      <xdr:nvCxnSpPr>
        <xdr:cNvPr id="561" name="直線コネクタ 560"/>
        <xdr:cNvCxnSpPr/>
      </xdr:nvCxnSpPr>
      <xdr:spPr>
        <a:xfrm>
          <a:off x="15481300" y="8685591"/>
          <a:ext cx="8382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18041</xdr:rowOff>
    </xdr:from>
    <xdr:ext cx="599010" cy="259045"/>
    <xdr:sp macro="" textlink="">
      <xdr:nvSpPr>
        <xdr:cNvPr id="562" name="教育費平均値テキスト"/>
        <xdr:cNvSpPr txBox="1"/>
      </xdr:nvSpPr>
      <xdr:spPr>
        <a:xfrm>
          <a:off x="16370300" y="9104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39614</xdr:rowOff>
    </xdr:from>
    <xdr:to>
      <xdr:col>85</xdr:col>
      <xdr:colOff>177800</xdr:colOff>
      <xdr:row>53</xdr:row>
      <xdr:rowOff>141214</xdr:rowOff>
    </xdr:to>
    <xdr:sp macro="" textlink="">
      <xdr:nvSpPr>
        <xdr:cNvPr id="563" name="フローチャート: 判断 562"/>
        <xdr:cNvSpPr/>
      </xdr:nvSpPr>
      <xdr:spPr>
        <a:xfrm>
          <a:off x="16268700" y="912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113091</xdr:rowOff>
    </xdr:from>
    <xdr:to>
      <xdr:col>81</xdr:col>
      <xdr:colOff>50800</xdr:colOff>
      <xdr:row>51</xdr:row>
      <xdr:rowOff>20965</xdr:rowOff>
    </xdr:to>
    <xdr:cxnSp macro="">
      <xdr:nvCxnSpPr>
        <xdr:cNvPr id="564" name="直線コネクタ 563"/>
        <xdr:cNvCxnSpPr/>
      </xdr:nvCxnSpPr>
      <xdr:spPr>
        <a:xfrm flipV="1">
          <a:off x="14592300" y="8685591"/>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121087</xdr:rowOff>
    </xdr:from>
    <xdr:to>
      <xdr:col>81</xdr:col>
      <xdr:colOff>101600</xdr:colOff>
      <xdr:row>54</xdr:row>
      <xdr:rowOff>51237</xdr:rowOff>
    </xdr:to>
    <xdr:sp macro="" textlink="">
      <xdr:nvSpPr>
        <xdr:cNvPr id="565" name="フローチャート: 判断 564"/>
        <xdr:cNvSpPr/>
      </xdr:nvSpPr>
      <xdr:spPr>
        <a:xfrm>
          <a:off x="15430500" y="920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42364</xdr:rowOff>
    </xdr:from>
    <xdr:ext cx="599010" cy="259045"/>
    <xdr:sp macro="" textlink="">
      <xdr:nvSpPr>
        <xdr:cNvPr id="566" name="テキスト ボックス 565"/>
        <xdr:cNvSpPr txBox="1"/>
      </xdr:nvSpPr>
      <xdr:spPr>
        <a:xfrm>
          <a:off x="15169095" y="930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20965</xdr:rowOff>
    </xdr:from>
    <xdr:to>
      <xdr:col>76</xdr:col>
      <xdr:colOff>114300</xdr:colOff>
      <xdr:row>53</xdr:row>
      <xdr:rowOff>4826</xdr:rowOff>
    </xdr:to>
    <xdr:cxnSp macro="">
      <xdr:nvCxnSpPr>
        <xdr:cNvPr id="567" name="直線コネクタ 566"/>
        <xdr:cNvCxnSpPr/>
      </xdr:nvCxnSpPr>
      <xdr:spPr>
        <a:xfrm flipV="1">
          <a:off x="13703300" y="8764915"/>
          <a:ext cx="889000" cy="3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150713</xdr:rowOff>
    </xdr:from>
    <xdr:to>
      <xdr:col>76</xdr:col>
      <xdr:colOff>165100</xdr:colOff>
      <xdr:row>54</xdr:row>
      <xdr:rowOff>80863</xdr:rowOff>
    </xdr:to>
    <xdr:sp macro="" textlink="">
      <xdr:nvSpPr>
        <xdr:cNvPr id="568" name="フローチャート: 判断 567"/>
        <xdr:cNvSpPr/>
      </xdr:nvSpPr>
      <xdr:spPr>
        <a:xfrm>
          <a:off x="145415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71990</xdr:rowOff>
    </xdr:from>
    <xdr:ext cx="599010" cy="259045"/>
    <xdr:sp macro="" textlink="">
      <xdr:nvSpPr>
        <xdr:cNvPr id="569" name="テキスト ボックス 568"/>
        <xdr:cNvSpPr txBox="1"/>
      </xdr:nvSpPr>
      <xdr:spPr>
        <a:xfrm>
          <a:off x="14292795" y="933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4826</xdr:rowOff>
    </xdr:from>
    <xdr:to>
      <xdr:col>71</xdr:col>
      <xdr:colOff>177800</xdr:colOff>
      <xdr:row>53</xdr:row>
      <xdr:rowOff>149164</xdr:rowOff>
    </xdr:to>
    <xdr:cxnSp macro="">
      <xdr:nvCxnSpPr>
        <xdr:cNvPr id="570" name="直線コネクタ 569"/>
        <xdr:cNvCxnSpPr/>
      </xdr:nvCxnSpPr>
      <xdr:spPr>
        <a:xfrm flipV="1">
          <a:off x="12814300" y="9091676"/>
          <a:ext cx="889000" cy="1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53787</xdr:rowOff>
    </xdr:from>
    <xdr:to>
      <xdr:col>72</xdr:col>
      <xdr:colOff>38100</xdr:colOff>
      <xdr:row>55</xdr:row>
      <xdr:rowOff>155387</xdr:rowOff>
    </xdr:to>
    <xdr:sp macro="" textlink="">
      <xdr:nvSpPr>
        <xdr:cNvPr id="571" name="フローチャート: 判断 570"/>
        <xdr:cNvSpPr/>
      </xdr:nvSpPr>
      <xdr:spPr>
        <a:xfrm>
          <a:off x="13652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146514</xdr:rowOff>
    </xdr:from>
    <xdr:ext cx="599010" cy="259045"/>
    <xdr:sp macro="" textlink="">
      <xdr:nvSpPr>
        <xdr:cNvPr id="572" name="テキスト ボックス 571"/>
        <xdr:cNvSpPr txBox="1"/>
      </xdr:nvSpPr>
      <xdr:spPr>
        <a:xfrm>
          <a:off x="13403795"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17622</xdr:rowOff>
    </xdr:from>
    <xdr:to>
      <xdr:col>67</xdr:col>
      <xdr:colOff>101600</xdr:colOff>
      <xdr:row>57</xdr:row>
      <xdr:rowOff>119222</xdr:rowOff>
    </xdr:to>
    <xdr:sp macro="" textlink="">
      <xdr:nvSpPr>
        <xdr:cNvPr id="573" name="フローチャート: 判断 572"/>
        <xdr:cNvSpPr/>
      </xdr:nvSpPr>
      <xdr:spPr>
        <a:xfrm>
          <a:off x="12763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110349</xdr:rowOff>
    </xdr:from>
    <xdr:ext cx="534377" cy="259045"/>
    <xdr:sp macro="" textlink="">
      <xdr:nvSpPr>
        <xdr:cNvPr id="574" name="テキスト ボックス 573"/>
        <xdr:cNvSpPr txBox="1"/>
      </xdr:nvSpPr>
      <xdr:spPr>
        <a:xfrm>
          <a:off x="12547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60371</xdr:rowOff>
    </xdr:from>
    <xdr:to>
      <xdr:col>85</xdr:col>
      <xdr:colOff>177800</xdr:colOff>
      <xdr:row>51</xdr:row>
      <xdr:rowOff>161971</xdr:rowOff>
    </xdr:to>
    <xdr:sp macro="" textlink="">
      <xdr:nvSpPr>
        <xdr:cNvPr id="580" name="楕円 579"/>
        <xdr:cNvSpPr/>
      </xdr:nvSpPr>
      <xdr:spPr>
        <a:xfrm>
          <a:off x="16268700" y="88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10609</xdr:rowOff>
    </xdr:from>
    <xdr:ext cx="599010" cy="259045"/>
    <xdr:sp macro="" textlink="">
      <xdr:nvSpPr>
        <xdr:cNvPr id="581" name="教育費該当値テキスト"/>
        <xdr:cNvSpPr txBox="1"/>
      </xdr:nvSpPr>
      <xdr:spPr>
        <a:xfrm>
          <a:off x="16370300" y="875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62291</xdr:rowOff>
    </xdr:from>
    <xdr:to>
      <xdr:col>81</xdr:col>
      <xdr:colOff>101600</xdr:colOff>
      <xdr:row>50</xdr:row>
      <xdr:rowOff>163891</xdr:rowOff>
    </xdr:to>
    <xdr:sp macro="" textlink="">
      <xdr:nvSpPr>
        <xdr:cNvPr id="582" name="楕円 581"/>
        <xdr:cNvSpPr/>
      </xdr:nvSpPr>
      <xdr:spPr>
        <a:xfrm>
          <a:off x="15430500" y="86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8968</xdr:rowOff>
    </xdr:from>
    <xdr:ext cx="599010" cy="259045"/>
    <xdr:sp macro="" textlink="">
      <xdr:nvSpPr>
        <xdr:cNvPr id="583" name="テキスト ボックス 582"/>
        <xdr:cNvSpPr txBox="1"/>
      </xdr:nvSpPr>
      <xdr:spPr>
        <a:xfrm>
          <a:off x="15169095" y="841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141615</xdr:rowOff>
    </xdr:from>
    <xdr:to>
      <xdr:col>76</xdr:col>
      <xdr:colOff>165100</xdr:colOff>
      <xdr:row>51</xdr:row>
      <xdr:rowOff>71765</xdr:rowOff>
    </xdr:to>
    <xdr:sp macro="" textlink="">
      <xdr:nvSpPr>
        <xdr:cNvPr id="584" name="楕円 583"/>
        <xdr:cNvSpPr/>
      </xdr:nvSpPr>
      <xdr:spPr>
        <a:xfrm>
          <a:off x="14541500" y="87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88292</xdr:rowOff>
    </xdr:from>
    <xdr:ext cx="599010" cy="259045"/>
    <xdr:sp macro="" textlink="">
      <xdr:nvSpPr>
        <xdr:cNvPr id="585" name="テキスト ボックス 584"/>
        <xdr:cNvSpPr txBox="1"/>
      </xdr:nvSpPr>
      <xdr:spPr>
        <a:xfrm>
          <a:off x="14292795" y="848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125476</xdr:rowOff>
    </xdr:from>
    <xdr:to>
      <xdr:col>72</xdr:col>
      <xdr:colOff>38100</xdr:colOff>
      <xdr:row>53</xdr:row>
      <xdr:rowOff>55626</xdr:rowOff>
    </xdr:to>
    <xdr:sp macro="" textlink="">
      <xdr:nvSpPr>
        <xdr:cNvPr id="586" name="楕円 585"/>
        <xdr:cNvSpPr/>
      </xdr:nvSpPr>
      <xdr:spPr>
        <a:xfrm>
          <a:off x="13652500" y="90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72153</xdr:rowOff>
    </xdr:from>
    <xdr:ext cx="599010" cy="259045"/>
    <xdr:sp macro="" textlink="">
      <xdr:nvSpPr>
        <xdr:cNvPr id="587" name="テキスト ボックス 586"/>
        <xdr:cNvSpPr txBox="1"/>
      </xdr:nvSpPr>
      <xdr:spPr>
        <a:xfrm>
          <a:off x="13403795" y="88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98364</xdr:rowOff>
    </xdr:from>
    <xdr:to>
      <xdr:col>67</xdr:col>
      <xdr:colOff>101600</xdr:colOff>
      <xdr:row>54</xdr:row>
      <xdr:rowOff>28514</xdr:rowOff>
    </xdr:to>
    <xdr:sp macro="" textlink="">
      <xdr:nvSpPr>
        <xdr:cNvPr id="588" name="楕円 587"/>
        <xdr:cNvSpPr/>
      </xdr:nvSpPr>
      <xdr:spPr>
        <a:xfrm>
          <a:off x="12763500" y="91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45041</xdr:rowOff>
    </xdr:from>
    <xdr:ext cx="599010" cy="259045"/>
    <xdr:sp macro="" textlink="">
      <xdr:nvSpPr>
        <xdr:cNvPr id="589" name="テキスト ボックス 588"/>
        <xdr:cNvSpPr txBox="1"/>
      </xdr:nvSpPr>
      <xdr:spPr>
        <a:xfrm>
          <a:off x="12514795" y="896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58812</xdr:rowOff>
    </xdr:from>
    <xdr:to>
      <xdr:col>85</xdr:col>
      <xdr:colOff>126364</xdr:colOff>
      <xdr:row>78</xdr:row>
      <xdr:rowOff>134451</xdr:rowOff>
    </xdr:to>
    <xdr:cxnSp macro="">
      <xdr:nvCxnSpPr>
        <xdr:cNvPr id="609" name="直線コネクタ 608"/>
        <xdr:cNvCxnSpPr/>
      </xdr:nvCxnSpPr>
      <xdr:spPr>
        <a:xfrm flipV="1">
          <a:off x="16317595" y="12917562"/>
          <a:ext cx="1269" cy="58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138278</xdr:rowOff>
    </xdr:from>
    <xdr:ext cx="378565" cy="259045"/>
    <xdr:sp macro="" textlink="">
      <xdr:nvSpPr>
        <xdr:cNvPr id="610" name="災害復旧費最小値テキスト"/>
        <xdr:cNvSpPr txBox="1"/>
      </xdr:nvSpPr>
      <xdr:spPr>
        <a:xfrm>
          <a:off x="16370300" y="135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134451</xdr:rowOff>
    </xdr:from>
    <xdr:to>
      <xdr:col>86</xdr:col>
      <xdr:colOff>25400</xdr:colOff>
      <xdr:row>78</xdr:row>
      <xdr:rowOff>134451</xdr:rowOff>
    </xdr:to>
    <xdr:cxnSp macro="">
      <xdr:nvCxnSpPr>
        <xdr:cNvPr id="611" name="直線コネクタ 610"/>
        <xdr:cNvCxnSpPr/>
      </xdr:nvCxnSpPr>
      <xdr:spPr>
        <a:xfrm>
          <a:off x="16230600" y="1350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5489</xdr:rowOff>
    </xdr:from>
    <xdr:ext cx="534377" cy="259045"/>
    <xdr:sp macro="" textlink="">
      <xdr:nvSpPr>
        <xdr:cNvPr id="612" name="災害復旧費最大値テキスト"/>
        <xdr:cNvSpPr txBox="1"/>
      </xdr:nvSpPr>
      <xdr:spPr>
        <a:xfrm>
          <a:off x="16370300" y="126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58812</xdr:rowOff>
    </xdr:from>
    <xdr:to>
      <xdr:col>86</xdr:col>
      <xdr:colOff>25400</xdr:colOff>
      <xdr:row>75</xdr:row>
      <xdr:rowOff>58812</xdr:rowOff>
    </xdr:to>
    <xdr:cxnSp macro="">
      <xdr:nvCxnSpPr>
        <xdr:cNvPr id="613" name="直線コネクタ 612"/>
        <xdr:cNvCxnSpPr/>
      </xdr:nvCxnSpPr>
      <xdr:spPr>
        <a:xfrm>
          <a:off x="16230600" y="12917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149466</xdr:rowOff>
    </xdr:from>
    <xdr:to>
      <xdr:col>85</xdr:col>
      <xdr:colOff>127000</xdr:colOff>
      <xdr:row>75</xdr:row>
      <xdr:rowOff>58812</xdr:rowOff>
    </xdr:to>
    <xdr:cxnSp macro="">
      <xdr:nvCxnSpPr>
        <xdr:cNvPr id="614" name="直線コネクタ 613"/>
        <xdr:cNvCxnSpPr/>
      </xdr:nvCxnSpPr>
      <xdr:spPr>
        <a:xfrm>
          <a:off x="15481300" y="12836766"/>
          <a:ext cx="838200" cy="8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156043</xdr:rowOff>
    </xdr:from>
    <xdr:ext cx="469744" cy="259045"/>
    <xdr:sp macro="" textlink="">
      <xdr:nvSpPr>
        <xdr:cNvPr id="615" name="災害復旧費平均値テキスト"/>
        <xdr:cNvSpPr txBox="1"/>
      </xdr:nvSpPr>
      <xdr:spPr>
        <a:xfrm>
          <a:off x="16370300" y="13357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6166</xdr:rowOff>
    </xdr:from>
    <xdr:to>
      <xdr:col>85</xdr:col>
      <xdr:colOff>177800</xdr:colOff>
      <xdr:row>78</xdr:row>
      <xdr:rowOff>107766</xdr:rowOff>
    </xdr:to>
    <xdr:sp macro="" textlink="">
      <xdr:nvSpPr>
        <xdr:cNvPr id="616" name="フローチャート: 判断 615"/>
        <xdr:cNvSpPr/>
      </xdr:nvSpPr>
      <xdr:spPr>
        <a:xfrm>
          <a:off x="16268700" y="133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113813</xdr:rowOff>
    </xdr:from>
    <xdr:to>
      <xdr:col>81</xdr:col>
      <xdr:colOff>50800</xdr:colOff>
      <xdr:row>74</xdr:row>
      <xdr:rowOff>149466</xdr:rowOff>
    </xdr:to>
    <xdr:cxnSp macro="">
      <xdr:nvCxnSpPr>
        <xdr:cNvPr id="617" name="直線コネクタ 616"/>
        <xdr:cNvCxnSpPr/>
      </xdr:nvCxnSpPr>
      <xdr:spPr>
        <a:xfrm>
          <a:off x="14592300" y="12801113"/>
          <a:ext cx="889000" cy="3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171397</xdr:rowOff>
    </xdr:from>
    <xdr:to>
      <xdr:col>81</xdr:col>
      <xdr:colOff>101600</xdr:colOff>
      <xdr:row>78</xdr:row>
      <xdr:rowOff>101547</xdr:rowOff>
    </xdr:to>
    <xdr:sp macro="" textlink="">
      <xdr:nvSpPr>
        <xdr:cNvPr id="618" name="フローチャート: 判断 617"/>
        <xdr:cNvSpPr/>
      </xdr:nvSpPr>
      <xdr:spPr>
        <a:xfrm>
          <a:off x="15430500" y="133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92674</xdr:rowOff>
    </xdr:from>
    <xdr:ext cx="469744" cy="259045"/>
    <xdr:sp macro="" textlink="">
      <xdr:nvSpPr>
        <xdr:cNvPr id="619" name="テキスト ボックス 618"/>
        <xdr:cNvSpPr txBox="1"/>
      </xdr:nvSpPr>
      <xdr:spPr>
        <a:xfrm>
          <a:off x="15233728" y="1346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32139</xdr:rowOff>
    </xdr:from>
    <xdr:to>
      <xdr:col>76</xdr:col>
      <xdr:colOff>114300</xdr:colOff>
      <xdr:row>74</xdr:row>
      <xdr:rowOff>113813</xdr:rowOff>
    </xdr:to>
    <xdr:cxnSp macro="">
      <xdr:nvCxnSpPr>
        <xdr:cNvPr id="620" name="直線コネクタ 619"/>
        <xdr:cNvCxnSpPr/>
      </xdr:nvCxnSpPr>
      <xdr:spPr>
        <a:xfrm>
          <a:off x="13703300" y="12719439"/>
          <a:ext cx="8890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15638</xdr:rowOff>
    </xdr:from>
    <xdr:to>
      <xdr:col>76</xdr:col>
      <xdr:colOff>165100</xdr:colOff>
      <xdr:row>78</xdr:row>
      <xdr:rowOff>117238</xdr:rowOff>
    </xdr:to>
    <xdr:sp macro="" textlink="">
      <xdr:nvSpPr>
        <xdr:cNvPr id="621" name="フローチャート: 判断 620"/>
        <xdr:cNvSpPr/>
      </xdr:nvSpPr>
      <xdr:spPr>
        <a:xfrm>
          <a:off x="14541500" y="1338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108365</xdr:rowOff>
    </xdr:from>
    <xdr:ext cx="469744" cy="259045"/>
    <xdr:sp macro="" textlink="">
      <xdr:nvSpPr>
        <xdr:cNvPr id="622" name="テキスト ボックス 621"/>
        <xdr:cNvSpPr txBox="1"/>
      </xdr:nvSpPr>
      <xdr:spPr>
        <a:xfrm>
          <a:off x="14357428" y="134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114362</xdr:rowOff>
    </xdr:from>
    <xdr:to>
      <xdr:col>71</xdr:col>
      <xdr:colOff>177800</xdr:colOff>
      <xdr:row>74</xdr:row>
      <xdr:rowOff>32139</xdr:rowOff>
    </xdr:to>
    <xdr:cxnSp macro="">
      <xdr:nvCxnSpPr>
        <xdr:cNvPr id="623" name="直線コネクタ 622"/>
        <xdr:cNvCxnSpPr/>
      </xdr:nvCxnSpPr>
      <xdr:spPr>
        <a:xfrm>
          <a:off x="12814300" y="12115862"/>
          <a:ext cx="889000" cy="60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19323</xdr:rowOff>
    </xdr:from>
    <xdr:to>
      <xdr:col>72</xdr:col>
      <xdr:colOff>38100</xdr:colOff>
      <xdr:row>78</xdr:row>
      <xdr:rowOff>120923</xdr:rowOff>
    </xdr:to>
    <xdr:sp macro="" textlink="">
      <xdr:nvSpPr>
        <xdr:cNvPr id="624" name="フローチャート: 判断 623"/>
        <xdr:cNvSpPr/>
      </xdr:nvSpPr>
      <xdr:spPr>
        <a:xfrm>
          <a:off x="13652500" y="133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112050</xdr:rowOff>
    </xdr:from>
    <xdr:ext cx="469744" cy="259045"/>
    <xdr:sp macro="" textlink="">
      <xdr:nvSpPr>
        <xdr:cNvPr id="625" name="テキスト ボックス 624"/>
        <xdr:cNvSpPr txBox="1"/>
      </xdr:nvSpPr>
      <xdr:spPr>
        <a:xfrm>
          <a:off x="13468428" y="134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143920</xdr:rowOff>
    </xdr:from>
    <xdr:to>
      <xdr:col>67</xdr:col>
      <xdr:colOff>101600</xdr:colOff>
      <xdr:row>78</xdr:row>
      <xdr:rowOff>74070</xdr:rowOff>
    </xdr:to>
    <xdr:sp macro="" textlink="">
      <xdr:nvSpPr>
        <xdr:cNvPr id="626" name="フローチャート: 判断 625"/>
        <xdr:cNvSpPr/>
      </xdr:nvSpPr>
      <xdr:spPr>
        <a:xfrm>
          <a:off x="12763500" y="1334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65197</xdr:rowOff>
    </xdr:from>
    <xdr:ext cx="534377" cy="259045"/>
    <xdr:sp macro="" textlink="">
      <xdr:nvSpPr>
        <xdr:cNvPr id="627" name="テキスト ボックス 626"/>
        <xdr:cNvSpPr txBox="1"/>
      </xdr:nvSpPr>
      <xdr:spPr>
        <a:xfrm>
          <a:off x="12547111" y="134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8012</xdr:rowOff>
    </xdr:from>
    <xdr:to>
      <xdr:col>85</xdr:col>
      <xdr:colOff>177800</xdr:colOff>
      <xdr:row>75</xdr:row>
      <xdr:rowOff>109612</xdr:rowOff>
    </xdr:to>
    <xdr:sp macro="" textlink="">
      <xdr:nvSpPr>
        <xdr:cNvPr id="633" name="楕円 632"/>
        <xdr:cNvSpPr/>
      </xdr:nvSpPr>
      <xdr:spPr>
        <a:xfrm>
          <a:off x="16268700" y="128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132489</xdr:rowOff>
    </xdr:from>
    <xdr:ext cx="534377" cy="259045"/>
    <xdr:sp macro="" textlink="">
      <xdr:nvSpPr>
        <xdr:cNvPr id="634" name="災害復旧費該当値テキスト"/>
        <xdr:cNvSpPr txBox="1"/>
      </xdr:nvSpPr>
      <xdr:spPr>
        <a:xfrm>
          <a:off x="16370300" y="1281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98666</xdr:rowOff>
    </xdr:from>
    <xdr:to>
      <xdr:col>81</xdr:col>
      <xdr:colOff>101600</xdr:colOff>
      <xdr:row>75</xdr:row>
      <xdr:rowOff>28816</xdr:rowOff>
    </xdr:to>
    <xdr:sp macro="" textlink="">
      <xdr:nvSpPr>
        <xdr:cNvPr id="635" name="楕円 634"/>
        <xdr:cNvSpPr/>
      </xdr:nvSpPr>
      <xdr:spPr>
        <a:xfrm>
          <a:off x="15430500" y="127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45343</xdr:rowOff>
    </xdr:from>
    <xdr:ext cx="534377" cy="259045"/>
    <xdr:sp macro="" textlink="">
      <xdr:nvSpPr>
        <xdr:cNvPr id="636" name="テキスト ボックス 635"/>
        <xdr:cNvSpPr txBox="1"/>
      </xdr:nvSpPr>
      <xdr:spPr>
        <a:xfrm>
          <a:off x="15201411" y="125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63013</xdr:rowOff>
    </xdr:from>
    <xdr:to>
      <xdr:col>76</xdr:col>
      <xdr:colOff>165100</xdr:colOff>
      <xdr:row>74</xdr:row>
      <xdr:rowOff>164613</xdr:rowOff>
    </xdr:to>
    <xdr:sp macro="" textlink="">
      <xdr:nvSpPr>
        <xdr:cNvPr id="637" name="楕円 636"/>
        <xdr:cNvSpPr/>
      </xdr:nvSpPr>
      <xdr:spPr>
        <a:xfrm>
          <a:off x="14541500" y="12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9690</xdr:rowOff>
    </xdr:from>
    <xdr:ext cx="534377" cy="259045"/>
    <xdr:sp macro="" textlink="">
      <xdr:nvSpPr>
        <xdr:cNvPr id="638" name="テキスト ボックス 637"/>
        <xdr:cNvSpPr txBox="1"/>
      </xdr:nvSpPr>
      <xdr:spPr>
        <a:xfrm>
          <a:off x="14325111" y="125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152789</xdr:rowOff>
    </xdr:from>
    <xdr:to>
      <xdr:col>72</xdr:col>
      <xdr:colOff>38100</xdr:colOff>
      <xdr:row>74</xdr:row>
      <xdr:rowOff>82939</xdr:rowOff>
    </xdr:to>
    <xdr:sp macro="" textlink="">
      <xdr:nvSpPr>
        <xdr:cNvPr id="639" name="楕円 638"/>
        <xdr:cNvSpPr/>
      </xdr:nvSpPr>
      <xdr:spPr>
        <a:xfrm>
          <a:off x="13652500" y="126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99466</xdr:rowOff>
    </xdr:from>
    <xdr:ext cx="534377" cy="259045"/>
    <xdr:sp macro="" textlink="">
      <xdr:nvSpPr>
        <xdr:cNvPr id="640" name="テキスト ボックス 639"/>
        <xdr:cNvSpPr txBox="1"/>
      </xdr:nvSpPr>
      <xdr:spPr>
        <a:xfrm>
          <a:off x="13436111" y="124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63562</xdr:rowOff>
    </xdr:from>
    <xdr:to>
      <xdr:col>67</xdr:col>
      <xdr:colOff>101600</xdr:colOff>
      <xdr:row>70</xdr:row>
      <xdr:rowOff>165162</xdr:rowOff>
    </xdr:to>
    <xdr:sp macro="" textlink="">
      <xdr:nvSpPr>
        <xdr:cNvPr id="641" name="楕円 640"/>
        <xdr:cNvSpPr/>
      </xdr:nvSpPr>
      <xdr:spPr>
        <a:xfrm>
          <a:off x="12763500" y="120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10239</xdr:rowOff>
    </xdr:from>
    <xdr:ext cx="599010" cy="259045"/>
    <xdr:sp macro="" textlink="">
      <xdr:nvSpPr>
        <xdr:cNvPr id="642" name="テキスト ボックス 641"/>
        <xdr:cNvSpPr txBox="1"/>
      </xdr:nvSpPr>
      <xdr:spPr>
        <a:xfrm>
          <a:off x="12514795" y="118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3" name="テキスト ボックス 65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9" name="テキスト ボックス 65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126898</xdr:rowOff>
    </xdr:from>
    <xdr:to>
      <xdr:col>85</xdr:col>
      <xdr:colOff>126364</xdr:colOff>
      <xdr:row>97</xdr:row>
      <xdr:rowOff>68399</xdr:rowOff>
    </xdr:to>
    <xdr:cxnSp macro="">
      <xdr:nvCxnSpPr>
        <xdr:cNvPr id="663" name="直線コネクタ 662"/>
        <xdr:cNvCxnSpPr/>
      </xdr:nvCxnSpPr>
      <xdr:spPr>
        <a:xfrm flipV="1">
          <a:off x="16317595" y="15557398"/>
          <a:ext cx="1269" cy="114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72226</xdr:rowOff>
    </xdr:from>
    <xdr:ext cx="534377" cy="259045"/>
    <xdr:sp macro="" textlink="">
      <xdr:nvSpPr>
        <xdr:cNvPr id="664" name="公債費最小値テキスト"/>
        <xdr:cNvSpPr txBox="1"/>
      </xdr:nvSpPr>
      <xdr:spPr>
        <a:xfrm>
          <a:off x="16370300" y="16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68399</xdr:rowOff>
    </xdr:from>
    <xdr:to>
      <xdr:col>86</xdr:col>
      <xdr:colOff>25400</xdr:colOff>
      <xdr:row>97</xdr:row>
      <xdr:rowOff>68399</xdr:rowOff>
    </xdr:to>
    <xdr:cxnSp macro="">
      <xdr:nvCxnSpPr>
        <xdr:cNvPr id="665" name="直線コネクタ 664"/>
        <xdr:cNvCxnSpPr/>
      </xdr:nvCxnSpPr>
      <xdr:spPr>
        <a:xfrm>
          <a:off x="16230600" y="166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73575</xdr:rowOff>
    </xdr:from>
    <xdr:ext cx="599010" cy="259045"/>
    <xdr:sp macro="" textlink="">
      <xdr:nvSpPr>
        <xdr:cNvPr id="666" name="公債費最大値テキスト"/>
        <xdr:cNvSpPr txBox="1"/>
      </xdr:nvSpPr>
      <xdr:spPr>
        <a:xfrm>
          <a:off x="16370300" y="1533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126898</xdr:rowOff>
    </xdr:from>
    <xdr:to>
      <xdr:col>86</xdr:col>
      <xdr:colOff>25400</xdr:colOff>
      <xdr:row>90</xdr:row>
      <xdr:rowOff>126898</xdr:rowOff>
    </xdr:to>
    <xdr:cxnSp macro="">
      <xdr:nvCxnSpPr>
        <xdr:cNvPr id="667" name="直線コネクタ 666"/>
        <xdr:cNvCxnSpPr/>
      </xdr:nvCxnSpPr>
      <xdr:spPr>
        <a:xfrm>
          <a:off x="16230600" y="1555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45859</xdr:rowOff>
    </xdr:from>
    <xdr:to>
      <xdr:col>85</xdr:col>
      <xdr:colOff>127000</xdr:colOff>
      <xdr:row>91</xdr:row>
      <xdr:rowOff>72354</xdr:rowOff>
    </xdr:to>
    <xdr:cxnSp macro="">
      <xdr:nvCxnSpPr>
        <xdr:cNvPr id="668" name="直線コネクタ 667"/>
        <xdr:cNvCxnSpPr/>
      </xdr:nvCxnSpPr>
      <xdr:spPr>
        <a:xfrm>
          <a:off x="15481300" y="15647809"/>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168369</xdr:rowOff>
    </xdr:from>
    <xdr:ext cx="534377" cy="259045"/>
    <xdr:sp macro="" textlink="">
      <xdr:nvSpPr>
        <xdr:cNvPr id="669" name="公債費平均値テキスト"/>
        <xdr:cNvSpPr txBox="1"/>
      </xdr:nvSpPr>
      <xdr:spPr>
        <a:xfrm>
          <a:off x="16370300" y="15941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18492</xdr:rowOff>
    </xdr:from>
    <xdr:to>
      <xdr:col>85</xdr:col>
      <xdr:colOff>177800</xdr:colOff>
      <xdr:row>93</xdr:row>
      <xdr:rowOff>120092</xdr:rowOff>
    </xdr:to>
    <xdr:sp macro="" textlink="">
      <xdr:nvSpPr>
        <xdr:cNvPr id="670" name="フローチャート: 判断 669"/>
        <xdr:cNvSpPr/>
      </xdr:nvSpPr>
      <xdr:spPr>
        <a:xfrm>
          <a:off x="162687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78527</xdr:rowOff>
    </xdr:from>
    <xdr:to>
      <xdr:col>81</xdr:col>
      <xdr:colOff>50800</xdr:colOff>
      <xdr:row>91</xdr:row>
      <xdr:rowOff>45859</xdr:rowOff>
    </xdr:to>
    <xdr:cxnSp macro="">
      <xdr:nvCxnSpPr>
        <xdr:cNvPr id="671" name="直線コネクタ 670"/>
        <xdr:cNvCxnSpPr/>
      </xdr:nvCxnSpPr>
      <xdr:spPr>
        <a:xfrm>
          <a:off x="14592300" y="15509027"/>
          <a:ext cx="889000" cy="1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15497</xdr:rowOff>
    </xdr:from>
    <xdr:to>
      <xdr:col>81</xdr:col>
      <xdr:colOff>101600</xdr:colOff>
      <xdr:row>93</xdr:row>
      <xdr:rowOff>117097</xdr:rowOff>
    </xdr:to>
    <xdr:sp macro="" textlink="">
      <xdr:nvSpPr>
        <xdr:cNvPr id="672" name="フローチャート: 判断 671"/>
        <xdr:cNvSpPr/>
      </xdr:nvSpPr>
      <xdr:spPr>
        <a:xfrm>
          <a:off x="15430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108224</xdr:rowOff>
    </xdr:from>
    <xdr:ext cx="534377" cy="259045"/>
    <xdr:sp macro="" textlink="">
      <xdr:nvSpPr>
        <xdr:cNvPr id="673" name="テキスト ボックス 672"/>
        <xdr:cNvSpPr txBox="1"/>
      </xdr:nvSpPr>
      <xdr:spPr>
        <a:xfrm>
          <a:off x="152014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61633</xdr:rowOff>
    </xdr:from>
    <xdr:to>
      <xdr:col>76</xdr:col>
      <xdr:colOff>114300</xdr:colOff>
      <xdr:row>90</xdr:row>
      <xdr:rowOff>78527</xdr:rowOff>
    </xdr:to>
    <xdr:cxnSp macro="">
      <xdr:nvCxnSpPr>
        <xdr:cNvPr id="674" name="直線コネクタ 673"/>
        <xdr:cNvCxnSpPr/>
      </xdr:nvCxnSpPr>
      <xdr:spPr>
        <a:xfrm>
          <a:off x="13703300" y="15492133"/>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159172</xdr:rowOff>
    </xdr:from>
    <xdr:to>
      <xdr:col>76</xdr:col>
      <xdr:colOff>165100</xdr:colOff>
      <xdr:row>92</xdr:row>
      <xdr:rowOff>89322</xdr:rowOff>
    </xdr:to>
    <xdr:sp macro="" textlink="">
      <xdr:nvSpPr>
        <xdr:cNvPr id="675" name="フローチャート: 判断 674"/>
        <xdr:cNvSpPr/>
      </xdr:nvSpPr>
      <xdr:spPr>
        <a:xfrm>
          <a:off x="14541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80449</xdr:rowOff>
    </xdr:from>
    <xdr:ext cx="534377" cy="259045"/>
    <xdr:sp macro="" textlink="">
      <xdr:nvSpPr>
        <xdr:cNvPr id="676" name="テキスト ボックス 675"/>
        <xdr:cNvSpPr txBox="1"/>
      </xdr:nvSpPr>
      <xdr:spPr>
        <a:xfrm>
          <a:off x="143251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61633</xdr:rowOff>
    </xdr:from>
    <xdr:to>
      <xdr:col>71</xdr:col>
      <xdr:colOff>177800</xdr:colOff>
      <xdr:row>91</xdr:row>
      <xdr:rowOff>2014</xdr:rowOff>
    </xdr:to>
    <xdr:cxnSp macro="">
      <xdr:nvCxnSpPr>
        <xdr:cNvPr id="677" name="直線コネクタ 676"/>
        <xdr:cNvCxnSpPr/>
      </xdr:nvCxnSpPr>
      <xdr:spPr>
        <a:xfrm flipV="1">
          <a:off x="12814300" y="15492133"/>
          <a:ext cx="889000" cy="1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168339</xdr:rowOff>
    </xdr:from>
    <xdr:to>
      <xdr:col>72</xdr:col>
      <xdr:colOff>38100</xdr:colOff>
      <xdr:row>93</xdr:row>
      <xdr:rowOff>98489</xdr:rowOff>
    </xdr:to>
    <xdr:sp macro="" textlink="">
      <xdr:nvSpPr>
        <xdr:cNvPr id="678" name="フローチャート: 判断 677"/>
        <xdr:cNvSpPr/>
      </xdr:nvSpPr>
      <xdr:spPr>
        <a:xfrm>
          <a:off x="13652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89616</xdr:rowOff>
    </xdr:from>
    <xdr:ext cx="534377" cy="259045"/>
    <xdr:sp macro="" textlink="">
      <xdr:nvSpPr>
        <xdr:cNvPr id="679" name="テキスト ボックス 678"/>
        <xdr:cNvSpPr txBox="1"/>
      </xdr:nvSpPr>
      <xdr:spPr>
        <a:xfrm>
          <a:off x="13436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13074</xdr:rowOff>
    </xdr:from>
    <xdr:to>
      <xdr:col>67</xdr:col>
      <xdr:colOff>101600</xdr:colOff>
      <xdr:row>93</xdr:row>
      <xdr:rowOff>114674</xdr:rowOff>
    </xdr:to>
    <xdr:sp macro="" textlink="">
      <xdr:nvSpPr>
        <xdr:cNvPr id="680" name="フローチャート: 判断 679"/>
        <xdr:cNvSpPr/>
      </xdr:nvSpPr>
      <xdr:spPr>
        <a:xfrm>
          <a:off x="12763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105801</xdr:rowOff>
    </xdr:from>
    <xdr:ext cx="534377" cy="259045"/>
    <xdr:sp macro="" textlink="">
      <xdr:nvSpPr>
        <xdr:cNvPr id="681" name="テキスト ボックス 680"/>
        <xdr:cNvSpPr txBox="1"/>
      </xdr:nvSpPr>
      <xdr:spPr>
        <a:xfrm>
          <a:off x="12547111" y="160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21554</xdr:rowOff>
    </xdr:from>
    <xdr:to>
      <xdr:col>85</xdr:col>
      <xdr:colOff>177800</xdr:colOff>
      <xdr:row>91</xdr:row>
      <xdr:rowOff>123154</xdr:rowOff>
    </xdr:to>
    <xdr:sp macro="" textlink="">
      <xdr:nvSpPr>
        <xdr:cNvPr id="687" name="楕円 686"/>
        <xdr:cNvSpPr/>
      </xdr:nvSpPr>
      <xdr:spPr>
        <a:xfrm>
          <a:off x="16268700" y="156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107931</xdr:rowOff>
    </xdr:from>
    <xdr:ext cx="534377" cy="259045"/>
    <xdr:sp macro="" textlink="">
      <xdr:nvSpPr>
        <xdr:cNvPr id="688" name="公債費該当値テキスト"/>
        <xdr:cNvSpPr txBox="1"/>
      </xdr:nvSpPr>
      <xdr:spPr>
        <a:xfrm>
          <a:off x="16370300" y="1553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166509</xdr:rowOff>
    </xdr:from>
    <xdr:to>
      <xdr:col>81</xdr:col>
      <xdr:colOff>101600</xdr:colOff>
      <xdr:row>91</xdr:row>
      <xdr:rowOff>96659</xdr:rowOff>
    </xdr:to>
    <xdr:sp macro="" textlink="">
      <xdr:nvSpPr>
        <xdr:cNvPr id="689" name="楕円 688"/>
        <xdr:cNvSpPr/>
      </xdr:nvSpPr>
      <xdr:spPr>
        <a:xfrm>
          <a:off x="154305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113186</xdr:rowOff>
    </xdr:from>
    <xdr:ext cx="534377" cy="259045"/>
    <xdr:sp macro="" textlink="">
      <xdr:nvSpPr>
        <xdr:cNvPr id="690" name="テキスト ボックス 689"/>
        <xdr:cNvSpPr txBox="1"/>
      </xdr:nvSpPr>
      <xdr:spPr>
        <a:xfrm>
          <a:off x="15201411" y="153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27727</xdr:rowOff>
    </xdr:from>
    <xdr:to>
      <xdr:col>76</xdr:col>
      <xdr:colOff>165100</xdr:colOff>
      <xdr:row>90</xdr:row>
      <xdr:rowOff>129327</xdr:rowOff>
    </xdr:to>
    <xdr:sp macro="" textlink="">
      <xdr:nvSpPr>
        <xdr:cNvPr id="691" name="楕円 690"/>
        <xdr:cNvSpPr/>
      </xdr:nvSpPr>
      <xdr:spPr>
        <a:xfrm>
          <a:off x="14541500" y="154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145854</xdr:rowOff>
    </xdr:from>
    <xdr:ext cx="599010" cy="259045"/>
    <xdr:sp macro="" textlink="">
      <xdr:nvSpPr>
        <xdr:cNvPr id="692" name="テキスト ボックス 691"/>
        <xdr:cNvSpPr txBox="1"/>
      </xdr:nvSpPr>
      <xdr:spPr>
        <a:xfrm>
          <a:off x="14292795" y="152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10833</xdr:rowOff>
    </xdr:from>
    <xdr:to>
      <xdr:col>72</xdr:col>
      <xdr:colOff>38100</xdr:colOff>
      <xdr:row>90</xdr:row>
      <xdr:rowOff>112433</xdr:rowOff>
    </xdr:to>
    <xdr:sp macro="" textlink="">
      <xdr:nvSpPr>
        <xdr:cNvPr id="693" name="楕円 692"/>
        <xdr:cNvSpPr/>
      </xdr:nvSpPr>
      <xdr:spPr>
        <a:xfrm>
          <a:off x="13652500" y="154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128960</xdr:rowOff>
    </xdr:from>
    <xdr:ext cx="599010" cy="259045"/>
    <xdr:sp macro="" textlink="">
      <xdr:nvSpPr>
        <xdr:cNvPr id="694" name="テキスト ボックス 693"/>
        <xdr:cNvSpPr txBox="1"/>
      </xdr:nvSpPr>
      <xdr:spPr>
        <a:xfrm>
          <a:off x="13403795" y="1521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122664</xdr:rowOff>
    </xdr:from>
    <xdr:to>
      <xdr:col>67</xdr:col>
      <xdr:colOff>101600</xdr:colOff>
      <xdr:row>91</xdr:row>
      <xdr:rowOff>52814</xdr:rowOff>
    </xdr:to>
    <xdr:sp macro="" textlink="">
      <xdr:nvSpPr>
        <xdr:cNvPr id="695" name="楕円 694"/>
        <xdr:cNvSpPr/>
      </xdr:nvSpPr>
      <xdr:spPr>
        <a:xfrm>
          <a:off x="12763500" y="155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69341</xdr:rowOff>
    </xdr:from>
    <xdr:ext cx="534377" cy="259045"/>
    <xdr:sp macro="" textlink="">
      <xdr:nvSpPr>
        <xdr:cNvPr id="696" name="テキスト ボックス 695"/>
        <xdr:cNvSpPr txBox="1"/>
      </xdr:nvSpPr>
      <xdr:spPr>
        <a:xfrm>
          <a:off x="12547111" y="153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8" name="テキスト ボックス 70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0" name="テキスト ボックス 70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2" name="テキスト ボックス 71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16" name="直線コネクタ 715"/>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19"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20" name="直線コネクタ 719"/>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125984</xdr:rowOff>
    </xdr:to>
    <xdr:cxnSp macro="">
      <xdr:nvCxnSpPr>
        <xdr:cNvPr id="721" name="直線コネクタ 720"/>
        <xdr:cNvCxnSpPr/>
      </xdr:nvCxnSpPr>
      <xdr:spPr>
        <a:xfrm>
          <a:off x="21323300" y="6641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22"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23" name="フローチャート: 判断 722"/>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125984</xdr:rowOff>
    </xdr:from>
    <xdr:to>
      <xdr:col>111</xdr:col>
      <xdr:colOff>177800</xdr:colOff>
      <xdr:row>38</xdr:row>
      <xdr:rowOff>125984</xdr:rowOff>
    </xdr:to>
    <xdr:cxnSp macro="">
      <xdr:nvCxnSpPr>
        <xdr:cNvPr id="724" name="直線コネクタ 723"/>
        <xdr:cNvCxnSpPr/>
      </xdr:nvCxnSpPr>
      <xdr:spPr>
        <a:xfrm>
          <a:off x="20434300" y="6641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25" name="フローチャート: 判断 724"/>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26" name="テキスト ボックス 725"/>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123698</xdr:rowOff>
    </xdr:from>
    <xdr:to>
      <xdr:col>107</xdr:col>
      <xdr:colOff>50800</xdr:colOff>
      <xdr:row>38</xdr:row>
      <xdr:rowOff>125984</xdr:rowOff>
    </xdr:to>
    <xdr:cxnSp macro="">
      <xdr:nvCxnSpPr>
        <xdr:cNvPr id="727" name="直線コネクタ 726"/>
        <xdr:cNvCxnSpPr/>
      </xdr:nvCxnSpPr>
      <xdr:spPr>
        <a:xfrm>
          <a:off x="19545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28" name="フローチャート: 判断 727"/>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29" name="テキスト ボックス 728"/>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123698</xdr:rowOff>
    </xdr:from>
    <xdr:to>
      <xdr:col>102</xdr:col>
      <xdr:colOff>114300</xdr:colOff>
      <xdr:row>38</xdr:row>
      <xdr:rowOff>123698</xdr:rowOff>
    </xdr:to>
    <xdr:cxnSp macro="">
      <xdr:nvCxnSpPr>
        <xdr:cNvPr id="730" name="直線コネクタ 729"/>
        <xdr:cNvCxnSpPr/>
      </xdr:nvCxnSpPr>
      <xdr:spPr>
        <a:xfrm>
          <a:off x="18656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31" name="フローチャート: 判断 730"/>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32" name="テキスト ボックス 731"/>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33" name="フローチャート: 判断 732"/>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7891</xdr:rowOff>
    </xdr:from>
    <xdr:ext cx="249299" cy="259045"/>
    <xdr:sp macro="" textlink="">
      <xdr:nvSpPr>
        <xdr:cNvPr id="734" name="テキスト ボックス 733"/>
        <xdr:cNvSpPr txBox="1"/>
      </xdr:nvSpPr>
      <xdr:spPr>
        <a:xfrm>
          <a:off x="18531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75184</xdr:rowOff>
    </xdr:from>
    <xdr:to>
      <xdr:col>116</xdr:col>
      <xdr:colOff>114300</xdr:colOff>
      <xdr:row>39</xdr:row>
      <xdr:rowOff>5334</xdr:rowOff>
    </xdr:to>
    <xdr:sp macro="" textlink="">
      <xdr:nvSpPr>
        <xdr:cNvPr id="740" name="楕円 739"/>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161561</xdr:rowOff>
    </xdr:from>
    <xdr:ext cx="249299" cy="259045"/>
    <xdr:sp macro="" textlink="">
      <xdr:nvSpPr>
        <xdr:cNvPr id="741" name="諸支出金該当値テキスト"/>
        <xdr:cNvSpPr txBox="1"/>
      </xdr:nvSpPr>
      <xdr:spPr>
        <a:xfrm>
          <a:off x="22212300" y="6505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42" name="楕円 741"/>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167911</xdr:rowOff>
    </xdr:from>
    <xdr:ext cx="249299" cy="259045"/>
    <xdr:sp macro="" textlink="">
      <xdr:nvSpPr>
        <xdr:cNvPr id="743" name="テキスト ボックス 742"/>
        <xdr:cNvSpPr txBox="1"/>
      </xdr:nvSpPr>
      <xdr:spPr>
        <a:xfrm>
          <a:off x="211859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75184</xdr:rowOff>
    </xdr:from>
    <xdr:to>
      <xdr:col>107</xdr:col>
      <xdr:colOff>101600</xdr:colOff>
      <xdr:row>39</xdr:row>
      <xdr:rowOff>5334</xdr:rowOff>
    </xdr:to>
    <xdr:sp macro="" textlink="">
      <xdr:nvSpPr>
        <xdr:cNvPr id="744" name="楕円 743"/>
        <xdr:cNvSpPr/>
      </xdr:nvSpPr>
      <xdr:spPr>
        <a:xfrm>
          <a:off x="20383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167911</xdr:rowOff>
    </xdr:from>
    <xdr:ext cx="249299" cy="259045"/>
    <xdr:sp macro="" textlink="">
      <xdr:nvSpPr>
        <xdr:cNvPr id="745" name="テキスト ボックス 744"/>
        <xdr:cNvSpPr txBox="1"/>
      </xdr:nvSpPr>
      <xdr:spPr>
        <a:xfrm>
          <a:off x="20309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46" name="楕円 745"/>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165625</xdr:rowOff>
    </xdr:from>
    <xdr:ext cx="249299" cy="259045"/>
    <xdr:sp macro="" textlink="">
      <xdr:nvSpPr>
        <xdr:cNvPr id="747" name="テキスト ボックス 746"/>
        <xdr:cNvSpPr txBox="1"/>
      </xdr:nvSpPr>
      <xdr:spPr>
        <a:xfrm>
          <a:off x="19420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8" name="楕円 747"/>
        <xdr:cNvSpPr/>
      </xdr:nvSpPr>
      <xdr:spPr>
        <a:xfrm>
          <a:off x="18605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9" name="テキスト ボックス 748"/>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主な構成項目である土木費は、住民一人当たり</a:t>
          </a:r>
          <a:r>
            <a:rPr kumimoji="1" lang="en-US" altLang="ja-JP" sz="1300">
              <a:latin typeface="ＭＳ Ｐゴシック" panose="020B0600070205080204" pitchFamily="50" charset="-128"/>
              <a:ea typeface="ＭＳ Ｐゴシック" panose="020B0600070205080204" pitchFamily="50" charset="-128"/>
            </a:rPr>
            <a:t>139,531</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円となっており、類似団体平均に比べ高くなっている。これは、台風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号対応による河川改修事業の増等により前年度比</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億円増加（</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116,874</a:t>
          </a:r>
          <a:r>
            <a:rPr kumimoji="1" lang="ja-JP" altLang="en-US" sz="1300">
              <a:latin typeface="ＭＳ Ｐゴシック" panose="020B0600070205080204" pitchFamily="50" charset="-128"/>
              <a:ea typeface="ＭＳ Ｐゴシック" panose="020B0600070205080204" pitchFamily="50" charset="-128"/>
            </a:rPr>
            <a:t>円となっており、退職手当の増等により、類似団体平均に比べて高くなっている。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95,446</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高くなっている。これは、国の経済対策に呼応して建設地方債・財源対策債を多額に発行してきたこと、本県の教育環境や社会インフラの充実のための公共施設の整備に積極的に取り組んできたこと等が主な要因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年度決算では、公共事業等債や地方道路等整備事業債に係る県債償還額の減少及び借入利率の減少に伴う利息の減少により、償還額が減少したため前年度比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億円の減（△</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％）となっている。公債費は平成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年度をピークに低下しているものの引き続き高い水準で推移する見込であり、引き続き、低利資金の活用や資金調達方法の多様化を図り、公債費負担の軽減に努めていく。</a:t>
          </a:r>
        </a:p>
        <a:p>
          <a:r>
            <a:rPr kumimoji="1" lang="ja-JP" altLang="en-US" sz="1300">
              <a:latin typeface="ＭＳ Ｐゴシック" panose="020B0600070205080204" pitchFamily="50" charset="-128"/>
              <a:ea typeface="ＭＳ Ｐゴシック" panose="020B0600070205080204" pitchFamily="50" charset="-128"/>
            </a:rPr>
            <a:t>　一方、災害復旧費は、住民一人当たり</a:t>
          </a:r>
          <a:r>
            <a:rPr kumimoji="1" lang="en-US" altLang="ja-JP" sz="1300">
              <a:latin typeface="ＭＳ Ｐゴシック" panose="020B0600070205080204" pitchFamily="50" charset="-128"/>
              <a:ea typeface="ＭＳ Ｐゴシック" panose="020B0600070205080204" pitchFamily="50" charset="-128"/>
            </a:rPr>
            <a:t>65,096</a:t>
          </a:r>
          <a:r>
            <a:rPr kumimoji="1" lang="ja-JP" altLang="en-US" sz="1300">
              <a:latin typeface="ＭＳ Ｐゴシック" panose="020B0600070205080204" pitchFamily="50" charset="-128"/>
              <a:ea typeface="ＭＳ Ｐゴシック" panose="020B0600070205080204" pitchFamily="50" charset="-128"/>
            </a:rPr>
            <a:t>円となっており、東日本大震災津波からの復旧・復興事業により類似団体平均に比べて高くなっているが、漁港災害復旧事業費の減等により前年度比</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億円の減（△</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　財政調整基金残高増減の主因は、東日本大震災からの復旧・復興事業に係る財源調整によるものである。</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H24</a:t>
          </a:r>
          <a:r>
            <a:rPr kumimoji="1" lang="ja-JP" altLang="en-US" sz="700">
              <a:latin typeface="ＭＳ ゴシック" pitchFamily="49" charset="-128"/>
              <a:ea typeface="ＭＳ ゴシック" pitchFamily="49" charset="-128"/>
            </a:rPr>
            <a:t>は復旧・復興へのきめ細やかな対応の財源とするため、財政調整基金から</a:t>
          </a:r>
          <a:r>
            <a:rPr kumimoji="1" lang="en-US" altLang="ja-JP" sz="700">
              <a:latin typeface="ＭＳ ゴシック" pitchFamily="49" charset="-128"/>
              <a:ea typeface="ＭＳ ゴシック" pitchFamily="49" charset="-128"/>
            </a:rPr>
            <a:t>228</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158</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H25</a:t>
          </a:r>
          <a:r>
            <a:rPr kumimoji="1" lang="ja-JP" altLang="en-US" sz="700">
              <a:latin typeface="ＭＳ ゴシック" pitchFamily="49" charset="-128"/>
              <a:ea typeface="ＭＳ ゴシック" pitchFamily="49" charset="-128"/>
            </a:rPr>
            <a:t>は震災復興特別交付税の後年度精算予定額を積み立てたことにより残高が増加した。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H26</a:t>
          </a:r>
          <a:r>
            <a:rPr kumimoji="1" lang="ja-JP" altLang="en-US" sz="700">
              <a:latin typeface="ＭＳ ゴシック" pitchFamily="49" charset="-128"/>
              <a:ea typeface="ＭＳ ゴシック" pitchFamily="49" charset="-128"/>
            </a:rPr>
            <a:t>は公債費や国の制度改正などへの対応、県営施設の改修など県民サービスに資する経費等として、財政調整基金から</a:t>
          </a:r>
          <a:r>
            <a:rPr kumimoji="1" lang="en-US" altLang="ja-JP" sz="700">
              <a:latin typeface="ＭＳ ゴシック" pitchFamily="49" charset="-128"/>
              <a:ea typeface="ＭＳ ゴシック" pitchFamily="49" charset="-128"/>
            </a:rPr>
            <a:t>155</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24</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H27</a:t>
          </a:r>
          <a:r>
            <a:rPr kumimoji="1" lang="ja-JP" altLang="en-US" sz="700">
              <a:latin typeface="ＭＳ ゴシック" pitchFamily="49" charset="-128"/>
              <a:ea typeface="ＭＳ ゴシック" pitchFamily="49" charset="-128"/>
            </a:rPr>
            <a:t>は震災対応等の財源調整として、財政調整基金から</a:t>
          </a:r>
          <a:r>
            <a:rPr kumimoji="1" lang="en-US" altLang="ja-JP" sz="700">
              <a:latin typeface="ＭＳ ゴシック" pitchFamily="49" charset="-128"/>
              <a:ea typeface="ＭＳ ゴシック" pitchFamily="49" charset="-128"/>
            </a:rPr>
            <a:t>139</a:t>
          </a:r>
          <a:r>
            <a:rPr kumimoji="1" lang="ja-JP" altLang="en-US" sz="700">
              <a:latin typeface="ＭＳ ゴシック" pitchFamily="49" charset="-128"/>
              <a:ea typeface="ＭＳ ゴシック" pitchFamily="49" charset="-128"/>
            </a:rPr>
            <a:t>億円の取崩しを行った（残高は▲８億円となった）。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H28</a:t>
          </a:r>
          <a:r>
            <a:rPr kumimoji="1" lang="ja-JP" altLang="en-US" sz="700">
              <a:latin typeface="ＭＳ ゴシック" pitchFamily="49" charset="-128"/>
              <a:ea typeface="ＭＳ ゴシック" pitchFamily="49" charset="-128"/>
            </a:rPr>
            <a:t>は震災対応等の財源調整として、財政調整基金から</a:t>
          </a:r>
          <a:r>
            <a:rPr kumimoji="1" lang="en-US" altLang="ja-JP" sz="700">
              <a:latin typeface="ＭＳ ゴシック" pitchFamily="49" charset="-128"/>
              <a:ea typeface="ＭＳ ゴシック" pitchFamily="49" charset="-128"/>
            </a:rPr>
            <a:t>183</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56</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a:t>
          </a:r>
          <a:r>
            <a:rPr kumimoji="1" lang="en-US" altLang="ja-JP" sz="700">
              <a:latin typeface="ＭＳ ゴシック" pitchFamily="49" charset="-128"/>
              <a:ea typeface="ＭＳ ゴシック" pitchFamily="49" charset="-128"/>
            </a:rPr>
            <a:t>H29</a:t>
          </a:r>
          <a:r>
            <a:rPr kumimoji="1" lang="ja-JP" altLang="en-US" sz="700">
              <a:latin typeface="ＭＳ ゴシック" pitchFamily="49" charset="-128"/>
              <a:ea typeface="ＭＳ ゴシック" pitchFamily="49" charset="-128"/>
            </a:rPr>
            <a:t>は震災対応等の財源調整として、財政調整基金から</a:t>
          </a:r>
          <a:r>
            <a:rPr kumimoji="1" lang="en-US" altLang="ja-JP" sz="700">
              <a:latin typeface="ＭＳ ゴシック" pitchFamily="49" charset="-128"/>
              <a:ea typeface="ＭＳ ゴシック" pitchFamily="49" charset="-128"/>
            </a:rPr>
            <a:t>129</a:t>
          </a:r>
          <a:r>
            <a:rPr kumimoji="1" lang="ja-JP" altLang="en-US" sz="700">
              <a:latin typeface="ＭＳ ゴシック" pitchFamily="49" charset="-128"/>
              <a:ea typeface="ＭＳ ゴシック" pitchFamily="49" charset="-128"/>
            </a:rPr>
            <a:t>億円の取崩しを行った（残高は▲</a:t>
          </a:r>
          <a:r>
            <a:rPr kumimoji="1" lang="en-US" altLang="ja-JP" sz="7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億円となった）。</a:t>
          </a:r>
        </a:p>
        <a:p>
          <a:r>
            <a:rPr kumimoji="1" lang="ja-JP" altLang="en-US" sz="700">
              <a:latin typeface="ＭＳ ゴシック" pitchFamily="49" charset="-128"/>
              <a:ea typeface="ＭＳ ゴシック" pitchFamily="49" charset="-128"/>
            </a:rPr>
            <a:t>　実質収支額については、主に東日本大震災関連の復旧・復興事業に係る地方負担分に対する精算予定の震災復興特別交付税の超過額が発生しているため実質収支額が大きくなっている。（</a:t>
          </a:r>
          <a:r>
            <a:rPr kumimoji="1" lang="en-US" altLang="ja-JP" sz="700">
              <a:latin typeface="ＭＳ ゴシック" pitchFamily="49" charset="-128"/>
              <a:ea typeface="ＭＳ ゴシック" pitchFamily="49" charset="-128"/>
            </a:rPr>
            <a:t>H24</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152</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H25</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142</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H26</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110</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H27</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135</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H28</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170</a:t>
          </a:r>
          <a:r>
            <a:rPr kumimoji="1" lang="ja-JP" altLang="en-US" sz="700">
              <a:latin typeface="ＭＳ ゴシック" pitchFamily="49" charset="-128"/>
              <a:ea typeface="ＭＳ ゴシック" pitchFamily="49" charset="-128"/>
            </a:rPr>
            <a:t>億円、</a:t>
          </a:r>
          <a:r>
            <a:rPr kumimoji="1" lang="en-US" altLang="ja-JP" sz="700">
              <a:latin typeface="ＭＳ ゴシック" pitchFamily="49" charset="-128"/>
              <a:ea typeface="ＭＳ ゴシック" pitchFamily="49" charset="-128"/>
            </a:rPr>
            <a:t>H29</a:t>
          </a:r>
          <a:r>
            <a:rPr kumimoji="1" lang="ja-JP" altLang="en-US" sz="700">
              <a:latin typeface="ＭＳ ゴシック" pitchFamily="49" charset="-128"/>
              <a:ea typeface="ＭＳ ゴシック" pitchFamily="49" charset="-128"/>
            </a:rPr>
            <a:t>：</a:t>
          </a:r>
          <a:r>
            <a:rPr kumimoji="1" lang="en-US" altLang="ja-JP" sz="700">
              <a:latin typeface="ＭＳ ゴシック" pitchFamily="49" charset="-128"/>
              <a:ea typeface="ＭＳ ゴシック" pitchFamily="49" charset="-128"/>
            </a:rPr>
            <a:t>96</a:t>
          </a:r>
          <a:r>
            <a:rPr kumimoji="1" lang="ja-JP" altLang="en-US" sz="700">
              <a:latin typeface="ＭＳ ゴシック" pitchFamily="49" charset="-128"/>
              <a:ea typeface="ＭＳ ゴシック" pitchFamily="49" charset="-128"/>
            </a:rPr>
            <a:t>億円）</a:t>
          </a:r>
        </a:p>
        <a:p>
          <a:r>
            <a:rPr kumimoji="1" lang="ja-JP" altLang="en-US" sz="700">
              <a:latin typeface="ＭＳ ゴシック" pitchFamily="49" charset="-128"/>
              <a:ea typeface="ＭＳ ゴシック" pitchFamily="49" charset="-128"/>
            </a:rPr>
            <a:t>　実質単年度収支の比率については、東日本大震災の財源対策等による財政調整基金の取崩しと関連し、各年度において上昇・下降している。平成</a:t>
          </a:r>
          <a:r>
            <a:rPr kumimoji="1" lang="en-US" altLang="ja-JP" sz="700">
              <a:latin typeface="ＭＳ ゴシック" pitchFamily="49" charset="-128"/>
              <a:ea typeface="ＭＳ ゴシック" pitchFamily="49" charset="-128"/>
            </a:rPr>
            <a:t>29</a:t>
          </a:r>
          <a:r>
            <a:rPr kumimoji="1" lang="ja-JP" altLang="en-US" sz="700">
              <a:latin typeface="ＭＳ ゴシック" pitchFamily="49" charset="-128"/>
              <a:ea typeface="ＭＳ ゴシック" pitchFamily="49" charset="-128"/>
            </a:rPr>
            <a:t>年度は、財政調整基金から</a:t>
          </a:r>
          <a:r>
            <a:rPr kumimoji="1" lang="en-US" altLang="ja-JP" sz="700">
              <a:latin typeface="ＭＳ ゴシック" pitchFamily="49" charset="-128"/>
              <a:ea typeface="ＭＳ ゴシック" pitchFamily="49" charset="-128"/>
            </a:rPr>
            <a:t>129</a:t>
          </a:r>
          <a:r>
            <a:rPr kumimoji="1" lang="ja-JP" altLang="en-US" sz="700">
              <a:latin typeface="ＭＳ ゴシック" pitchFamily="49" charset="-128"/>
              <a:ea typeface="ＭＳ ゴシック" pitchFamily="49" charset="-128"/>
            </a:rPr>
            <a:t>億円の取崩しを行ったものの、実質単年度収支が黒字となったため、上昇した。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実質収支の標準財政規模に占める割合については、県立病院等事業会計や電気事業会計における資金剰余額の減少等により、対前年度比で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ポイント下降している。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ついては、国の経済対策に呼応して建設地方債・財源対策債を多額に発行してきたこと、本県の教育環境や社会インフラの充実のための公共施設の整備に積極的に取り組んできたこと等により、高水準となっ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年度は、公共事業等債や地方道路等整備事業債に係る県債償還額の減少及び借入利率の低下に伴う利払い額の減少により、元利償還金が減少したため対前年度比で</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億円の減となっている。</a:t>
          </a: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年度をピークに低下しているものの引き続き高い水準で推移する見込であり、今後も、低利資金の活用や資金調達方法の多様化を図り、公債費負担の軽減に努めていく。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将来負担比率の分子のうち、将来負担額については、平成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年度において、地方債の発行額の抑制により地方債現在高が</a:t>
          </a:r>
          <a:r>
            <a:rPr kumimoji="1" lang="en-US" altLang="ja-JP" sz="1400">
              <a:latin typeface="ＭＳ ゴシック" pitchFamily="49" charset="-128"/>
              <a:ea typeface="ＭＳ ゴシック" pitchFamily="49" charset="-128"/>
            </a:rPr>
            <a:t>313</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465</a:t>
          </a:r>
          <a:r>
            <a:rPr kumimoji="1" lang="ja-JP" altLang="en-US" sz="1400">
              <a:latin typeface="ＭＳ ゴシック" pitchFamily="49" charset="-128"/>
              <a:ea typeface="ＭＳ ゴシック" pitchFamily="49" charset="-128"/>
            </a:rPr>
            <a:t>億円の減少となり、減少傾向を示している。</a:t>
          </a:r>
        </a:p>
        <a:p>
          <a:r>
            <a:rPr kumimoji="1" lang="ja-JP" altLang="en-US" sz="1400">
              <a:latin typeface="ＭＳ ゴシック" pitchFamily="49" charset="-128"/>
              <a:ea typeface="ＭＳ ゴシック" pitchFamily="49" charset="-128"/>
            </a:rPr>
            <a:t>　また、充当可能財源は、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は基準財政需要額算入見込額が</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億円減少したこと等により、対前年度比で</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億円の減少となったが、将来負担比率の分子としては、対前年度比で</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億円の減少となった。</a:t>
          </a:r>
        </a:p>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年度をピークに低下しているものの引き続き高い水準で推移する見込であり、今後も、低利資金の活用や資金調達方法の多様化を図り、公債費負担の軽減に努めていく。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年度決算に伴う実質収支より財政調整基金に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億円積み立てた一方、財源対策のため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億円取り崩したこと、東日本大震災復興交付金基金から復興交付金事業に要する経費の財源に充てるため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復興交付金事業に要する経費の財源に充てるため東日本大震災復興交付金基金からの取り崩しを予定していることなどから、基金全体として減少していく見込み。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・東日本大震災復興交付金基金：県又は市町村が実施する東日本大震災復興特別区域法（平成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億円積み立てた一方、復興交付金事業に要する経費の財源に充てるため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・地域医療再生等臨時特例基金：地域における医療の確保等の促進を図るための事業に要する経費の財源に充てるための取り崩しにより、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億円取り崩しを予定しているため、基金全体としては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年度以降も事業の進捗に伴い減少していく見込みである。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・地域医療再生等臨時特例基金：平成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億円積み立てた一方、東日本大震災津波や平成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近年は減少傾向にあるが、大規模な災害や、将来の税収の変動、社会保障等に要する経費の増嵩等に対応するため、一定程度の基金残高を確保していく。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償還のための取崩により、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東日本大震災対応事業をはじめとする地方債の償還計画を踏まえ積立予定。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有形固定資産の老朽化に伴い、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％上昇したものの、類似団体平均を僅かながら下回っている。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年３月に策定した「岩手県公共施設等総合管理計画」に基づき、人口動態等の変化に対応した公共施設等のあり方を検討し、施設規模や配置、機能等の適正化を推進していく。</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51754</xdr:rowOff>
    </xdr:from>
    <xdr:ext cx="405111" cy="259045"/>
    <xdr:sp macro="" textlink="">
      <xdr:nvSpPr>
        <xdr:cNvPr id="70" name="有形固定資産減価償却率平均値テキスト"/>
        <xdr:cNvSpPr txBox="1"/>
      </xdr:nvSpPr>
      <xdr:spPr>
        <a:xfrm>
          <a:off x="4258945" y="5080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2867025" y="579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100844</xdr:rowOff>
    </xdr:from>
    <xdr:to>
      <xdr:col>23</xdr:col>
      <xdr:colOff>136525</xdr:colOff>
      <xdr:row>32</xdr:row>
      <xdr:rowOff>30994</xdr:rowOff>
    </xdr:to>
    <xdr:sp macro="" textlink="">
      <xdr:nvSpPr>
        <xdr:cNvPr id="79" name="楕円 78"/>
        <xdr:cNvSpPr/>
      </xdr:nvSpPr>
      <xdr:spPr>
        <a:xfrm>
          <a:off x="4157345" y="5297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79271</xdr:rowOff>
    </xdr:from>
    <xdr:ext cx="405111" cy="259045"/>
    <xdr:sp macro="" textlink="">
      <xdr:nvSpPr>
        <xdr:cNvPr id="80" name="有形固定資産減価償却率該当値テキスト"/>
        <xdr:cNvSpPr txBox="1"/>
      </xdr:nvSpPr>
      <xdr:spPr>
        <a:xfrm>
          <a:off x="4258945" y="527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81" name="楕円 80"/>
        <xdr:cNvSpPr/>
      </xdr:nvSpPr>
      <xdr:spPr>
        <a:xfrm>
          <a:off x="3537585" y="53658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151644</xdr:rowOff>
    </xdr:from>
    <xdr:to>
      <xdr:col>23</xdr:col>
      <xdr:colOff>85725</xdr:colOff>
      <xdr:row>32</xdr:row>
      <xdr:rowOff>52161</xdr:rowOff>
    </xdr:to>
    <xdr:cxnSp macro="">
      <xdr:nvCxnSpPr>
        <xdr:cNvPr id="82" name="直線コネクタ 81"/>
        <xdr:cNvCxnSpPr/>
      </xdr:nvCxnSpPr>
      <xdr:spPr>
        <a:xfrm flipV="1">
          <a:off x="3588385" y="5348484"/>
          <a:ext cx="61976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68083</xdr:rowOff>
    </xdr:from>
    <xdr:ext cx="405111" cy="259045"/>
    <xdr:sp macro="" textlink="">
      <xdr:nvSpPr>
        <xdr:cNvPr id="83" name="n_1aveValue有形固定資産減価償却率"/>
        <xdr:cNvSpPr txBox="1"/>
      </xdr:nvSpPr>
      <xdr:spPr>
        <a:xfrm>
          <a:off x="3395989" y="509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4" name="n_2aveValue有形固定資産減価償却率"/>
        <xdr:cNvSpPr txBox="1"/>
      </xdr:nvSpPr>
      <xdr:spPr>
        <a:xfrm>
          <a:off x="2738129" y="556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85" name="n_1mainValue有形固定資産減価償却率"/>
        <xdr:cNvSpPr txBox="1"/>
      </xdr:nvSpPr>
      <xdr:spPr>
        <a:xfrm>
          <a:off x="3395989" y="545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1" name="正方形/長方形 90"/>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2" name="正方形/長方形 91"/>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6" name="テキスト ボックス 95"/>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将来負担額は減少傾向にあるものの、過去の景気対策等のために発行した地方債の残高が類似団体と比較して多額のため、債務償還可能年数も類似団体と比べると長くなっている。</a:t>
          </a:r>
        </a:p>
        <a:p>
          <a:r>
            <a:rPr kumimoji="1" lang="ja-JP" altLang="en-US" sz="1100">
              <a:latin typeface="ＭＳ Ｐゴシック" panose="020B0600070205080204" pitchFamily="50" charset="-128"/>
              <a:ea typeface="ＭＳ Ｐゴシック" panose="020B0600070205080204" pitchFamily="50" charset="-128"/>
            </a:rPr>
            <a:t>　これまで公債費負担適正化計画に基づき、県債の発行額を維持・抑制するとともに、低利資金の活用や資金調達方法の多様化を図ってきたが、引き続き、県債の発行規模等に留意しながら、公債費負担の軽減に努めていく。</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0" name="直線コネクタ 99"/>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1" name="テキスト ボックス 100"/>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2" name="直線コネクタ 101"/>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3" name="テキスト ボックス 102"/>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4" name="直線コネクタ 103"/>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5" name="テキスト ボックス 104"/>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6" name="直線コネクタ 105"/>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7" name="テキスト ボックス 106"/>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11" name="直線コネクタ 110"/>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2" name="債務償還可能年数最小値テキスト"/>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3" name="直線コネクタ 112"/>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4"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5" name="直線コネクタ 114"/>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87012</xdr:rowOff>
    </xdr:from>
    <xdr:ext cx="405111" cy="259045"/>
    <xdr:sp macro="" textlink="">
      <xdr:nvSpPr>
        <xdr:cNvPr id="116" name="債務償還可能年数平均値テキスト"/>
        <xdr:cNvSpPr txBox="1"/>
      </xdr:nvSpPr>
      <xdr:spPr>
        <a:xfrm>
          <a:off x="13080365" y="49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7" name="フローチャート: 判断 116"/>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43815</xdr:rowOff>
    </xdr:from>
    <xdr:to>
      <xdr:col>76</xdr:col>
      <xdr:colOff>73025</xdr:colOff>
      <xdr:row>29</xdr:row>
      <xdr:rowOff>145415</xdr:rowOff>
    </xdr:to>
    <xdr:sp macro="" textlink="">
      <xdr:nvSpPr>
        <xdr:cNvPr id="123" name="楕円 122"/>
        <xdr:cNvSpPr/>
      </xdr:nvSpPr>
      <xdr:spPr>
        <a:xfrm>
          <a:off x="13001625" y="4905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66692</xdr:rowOff>
    </xdr:from>
    <xdr:ext cx="405111" cy="259045"/>
    <xdr:sp macro="" textlink="">
      <xdr:nvSpPr>
        <xdr:cNvPr id="124" name="債務償還可能年数該当値テキスト"/>
        <xdr:cNvSpPr txBox="1"/>
      </xdr:nvSpPr>
      <xdr:spPr>
        <a:xfrm>
          <a:off x="13080365" y="476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xdr:cNvCxnSpPr/>
      </xdr:nvCxnSpPr>
      <xdr:spPr>
        <a:xfrm flipV="1">
          <a:off x="4084955" y="5532120"/>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xdr:cNvSpPr txBox="1"/>
      </xdr:nvSpPr>
      <xdr:spPr>
        <a:xfrm>
          <a:off x="41376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xdr:cNvSpPr txBox="1"/>
      </xdr:nvSpPr>
      <xdr:spPr>
        <a:xfrm>
          <a:off x="413766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xdr:cNvCxnSpPr/>
      </xdr:nvCxnSpPr>
      <xdr:spPr>
        <a:xfrm>
          <a:off x="402082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42689</xdr:rowOff>
    </xdr:from>
    <xdr:ext cx="405111" cy="259045"/>
    <xdr:sp macro="" textlink="">
      <xdr:nvSpPr>
        <xdr:cNvPr id="59" name="【道路】&#10;有形固定資産減価償却率平均値テキスト"/>
        <xdr:cNvSpPr txBox="1"/>
      </xdr:nvSpPr>
      <xdr:spPr>
        <a:xfrm>
          <a:off x="4137660" y="658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xdr:cNvSpPr/>
      </xdr:nvSpPr>
      <xdr:spPr>
        <a:xfrm>
          <a:off x="403606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xdr:cNvSpPr/>
      </xdr:nvSpPr>
      <xdr:spPr>
        <a:xfrm>
          <a:off x="331216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xdr:cNvSpPr/>
      </xdr:nvSpPr>
      <xdr:spPr>
        <a:xfrm>
          <a:off x="2514600" y="69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116840</xdr:rowOff>
    </xdr:from>
    <xdr:to>
      <xdr:col>24</xdr:col>
      <xdr:colOff>114300</xdr:colOff>
      <xdr:row>33</xdr:row>
      <xdr:rowOff>46990</xdr:rowOff>
    </xdr:to>
    <xdr:sp macro="" textlink="">
      <xdr:nvSpPr>
        <xdr:cNvPr id="68" name="楕円 67"/>
        <xdr:cNvSpPr/>
      </xdr:nvSpPr>
      <xdr:spPr>
        <a:xfrm>
          <a:off x="4036060" y="548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69867</xdr:rowOff>
    </xdr:from>
    <xdr:ext cx="405111" cy="259045"/>
    <xdr:sp macro="" textlink="">
      <xdr:nvSpPr>
        <xdr:cNvPr id="69" name="【道路】&#10;有形固定資産減価償却率該当値テキスト"/>
        <xdr:cNvSpPr txBox="1"/>
      </xdr:nvSpPr>
      <xdr:spPr>
        <a:xfrm>
          <a:off x="413766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121412</xdr:rowOff>
    </xdr:from>
    <xdr:to>
      <xdr:col>20</xdr:col>
      <xdr:colOff>38100</xdr:colOff>
      <xdr:row>33</xdr:row>
      <xdr:rowOff>51562</xdr:rowOff>
    </xdr:to>
    <xdr:sp macro="" textlink="">
      <xdr:nvSpPr>
        <xdr:cNvPr id="70" name="楕円 69"/>
        <xdr:cNvSpPr/>
      </xdr:nvSpPr>
      <xdr:spPr>
        <a:xfrm>
          <a:off x="3312160" y="5485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167640</xdr:rowOff>
    </xdr:from>
    <xdr:to>
      <xdr:col>24</xdr:col>
      <xdr:colOff>63500</xdr:colOff>
      <xdr:row>33</xdr:row>
      <xdr:rowOff>762</xdr:rowOff>
    </xdr:to>
    <xdr:cxnSp macro="">
      <xdr:nvCxnSpPr>
        <xdr:cNvPr id="71" name="直線コネクタ 70"/>
        <xdr:cNvCxnSpPr/>
      </xdr:nvCxnSpPr>
      <xdr:spPr>
        <a:xfrm flipV="1">
          <a:off x="3355340" y="5532120"/>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115841</xdr:rowOff>
    </xdr:from>
    <xdr:ext cx="405111" cy="259045"/>
    <xdr:sp macro="" textlink="">
      <xdr:nvSpPr>
        <xdr:cNvPr id="72" name="n_1aveValue【道路】&#10;有形固定資産減価償却率"/>
        <xdr:cNvSpPr txBox="1"/>
      </xdr:nvSpPr>
      <xdr:spPr>
        <a:xfrm>
          <a:off x="317056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3" name="n_2aveValue【道路】&#10;有形固定資産減価償却率"/>
        <xdr:cNvSpPr txBox="1"/>
      </xdr:nvSpPr>
      <xdr:spPr>
        <a:xfrm>
          <a:off x="2385704" y="67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68089</xdr:rowOff>
    </xdr:from>
    <xdr:ext cx="405111" cy="259045"/>
    <xdr:sp macro="" textlink="">
      <xdr:nvSpPr>
        <xdr:cNvPr id="74" name="n_1mainValue【道路】&#10;有形固定資産減価償却率"/>
        <xdr:cNvSpPr txBox="1"/>
      </xdr:nvSpPr>
      <xdr:spPr>
        <a:xfrm>
          <a:off x="3170564" y="52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8" name="直線コネクタ 97"/>
        <xdr:cNvCxnSpPr/>
      </xdr:nvCxnSpPr>
      <xdr:spPr>
        <a:xfrm flipV="1">
          <a:off x="9218295" y="5748202"/>
          <a:ext cx="1270" cy="11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9" name="【道路】&#10;一人当たり延長最小値テキスト"/>
        <xdr:cNvSpPr txBox="1"/>
      </xdr:nvSpPr>
      <xdr:spPr>
        <a:xfrm>
          <a:off x="9271000" y="69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0" name="直線コネクタ 99"/>
        <xdr:cNvCxnSpPr/>
      </xdr:nvCxnSpPr>
      <xdr:spPr>
        <a:xfrm>
          <a:off x="9154160" y="689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101" name="【道路】&#10;一人当たり延長最大値テキスト"/>
        <xdr:cNvSpPr txBox="1"/>
      </xdr:nvSpPr>
      <xdr:spPr>
        <a:xfrm>
          <a:off x="927100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102" name="直線コネクタ 101"/>
        <xdr:cNvCxnSpPr/>
      </xdr:nvCxnSpPr>
      <xdr:spPr>
        <a:xfrm>
          <a:off x="915416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143600</xdr:rowOff>
    </xdr:from>
    <xdr:ext cx="469744" cy="259045"/>
    <xdr:sp macro="" textlink="">
      <xdr:nvSpPr>
        <xdr:cNvPr id="103" name="【道路】&#10;一人当たり延長平均値テキスト"/>
        <xdr:cNvSpPr txBox="1"/>
      </xdr:nvSpPr>
      <xdr:spPr>
        <a:xfrm>
          <a:off x="9271000" y="634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4" name="フローチャート: 判断 103"/>
        <xdr:cNvSpPr/>
      </xdr:nvSpPr>
      <xdr:spPr>
        <a:xfrm>
          <a:off x="9192260" y="6367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5" name="フローチャート: 判断 104"/>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6" name="フローチャート: 判断 105"/>
        <xdr:cNvSpPr/>
      </xdr:nvSpPr>
      <xdr:spPr>
        <a:xfrm>
          <a:off x="767080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97572</xdr:rowOff>
    </xdr:from>
    <xdr:to>
      <xdr:col>55</xdr:col>
      <xdr:colOff>50800</xdr:colOff>
      <xdr:row>37</xdr:row>
      <xdr:rowOff>27722</xdr:rowOff>
    </xdr:to>
    <xdr:sp macro="" textlink="">
      <xdr:nvSpPr>
        <xdr:cNvPr id="112" name="楕円 111"/>
        <xdr:cNvSpPr/>
      </xdr:nvSpPr>
      <xdr:spPr>
        <a:xfrm>
          <a:off x="9192260" y="6132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120449</xdr:rowOff>
    </xdr:from>
    <xdr:ext cx="469744" cy="259045"/>
    <xdr:sp macro="" textlink="">
      <xdr:nvSpPr>
        <xdr:cNvPr id="113" name="【道路】&#10;一人当たり延長該当値テキスト"/>
        <xdr:cNvSpPr txBox="1"/>
      </xdr:nvSpPr>
      <xdr:spPr>
        <a:xfrm>
          <a:off x="9271000" y="59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107369</xdr:rowOff>
    </xdr:from>
    <xdr:to>
      <xdr:col>50</xdr:col>
      <xdr:colOff>165100</xdr:colOff>
      <xdr:row>37</xdr:row>
      <xdr:rowOff>37519</xdr:rowOff>
    </xdr:to>
    <xdr:sp macro="" textlink="">
      <xdr:nvSpPr>
        <xdr:cNvPr id="114" name="楕円 113"/>
        <xdr:cNvSpPr/>
      </xdr:nvSpPr>
      <xdr:spPr>
        <a:xfrm>
          <a:off x="8445500" y="6142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148372</xdr:rowOff>
    </xdr:from>
    <xdr:to>
      <xdr:col>55</xdr:col>
      <xdr:colOff>0</xdr:colOff>
      <xdr:row>36</xdr:row>
      <xdr:rowOff>158169</xdr:rowOff>
    </xdr:to>
    <xdr:cxnSp macro="">
      <xdr:nvCxnSpPr>
        <xdr:cNvPr id="115" name="直線コネクタ 114"/>
        <xdr:cNvCxnSpPr/>
      </xdr:nvCxnSpPr>
      <xdr:spPr>
        <a:xfrm flipV="1">
          <a:off x="8496300" y="6183412"/>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16" name="n_1aveValue【道路】&#10;一人当たり延長"/>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7" name="n_2aveValue【道路】&#10;一人当たり延長"/>
        <xdr:cNvSpPr txBox="1"/>
      </xdr:nvSpPr>
      <xdr:spPr>
        <a:xfrm>
          <a:off x="7509587" y="62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54046</xdr:rowOff>
    </xdr:from>
    <xdr:ext cx="469744" cy="259045"/>
    <xdr:sp macro="" textlink="">
      <xdr:nvSpPr>
        <xdr:cNvPr id="118" name="n_1mainValue【道路】&#10;一人当たり延長"/>
        <xdr:cNvSpPr txBox="1"/>
      </xdr:nvSpPr>
      <xdr:spPr>
        <a:xfrm>
          <a:off x="8271587" y="592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8" name="直線コネクタ 127"/>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9" name="テキスト ボックス 128"/>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2" name="直線コネクタ 131"/>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3" name="テキスト ボックス 132"/>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7" name="直線コネクタ 136"/>
        <xdr:cNvCxnSpPr/>
      </xdr:nvCxnSpPr>
      <xdr:spPr>
        <a:xfrm flipV="1">
          <a:off x="4084955" y="9374505"/>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8" name="【橋りょう・トンネル】&#10;有形固定資産減価償却率最小値テキスト"/>
        <xdr:cNvSpPr txBox="1"/>
      </xdr:nvSpPr>
      <xdr:spPr>
        <a:xfrm>
          <a:off x="413766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9" name="直線コネクタ 138"/>
        <xdr:cNvCxnSpPr/>
      </xdr:nvCxnSpPr>
      <xdr:spPr>
        <a:xfrm>
          <a:off x="4020820" y="1068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40" name="【橋りょう・トンネル】&#10;有形固定資産減価償却率最大値テキスト"/>
        <xdr:cNvSpPr txBox="1"/>
      </xdr:nvSpPr>
      <xdr:spPr>
        <a:xfrm>
          <a:off x="413766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41" name="直線コネクタ 140"/>
        <xdr:cNvCxnSpPr/>
      </xdr:nvCxnSpPr>
      <xdr:spPr>
        <a:xfrm>
          <a:off x="4020820" y="9374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40657</xdr:rowOff>
    </xdr:from>
    <xdr:ext cx="405111" cy="259045"/>
    <xdr:sp macro="" textlink="">
      <xdr:nvSpPr>
        <xdr:cNvPr id="142" name="【橋りょう・トンネル】&#10;有形固定資産減価償却率平均値テキスト"/>
        <xdr:cNvSpPr txBox="1"/>
      </xdr:nvSpPr>
      <xdr:spPr>
        <a:xfrm>
          <a:off x="41376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3" name="フローチャート: 判断 142"/>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44" name="フローチャート: 判断 143"/>
        <xdr:cNvSpPr/>
      </xdr:nvSpPr>
      <xdr:spPr>
        <a:xfrm>
          <a:off x="331216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45" name="フローチャート: 判断 144"/>
        <xdr:cNvSpPr/>
      </xdr:nvSpPr>
      <xdr:spPr>
        <a:xfrm>
          <a:off x="251460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51" name="楕円 150"/>
        <xdr:cNvSpPr/>
      </xdr:nvSpPr>
      <xdr:spPr>
        <a:xfrm>
          <a:off x="403606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167657</xdr:rowOff>
    </xdr:from>
    <xdr:ext cx="405111" cy="259045"/>
    <xdr:sp macro="" textlink="">
      <xdr:nvSpPr>
        <xdr:cNvPr id="152" name="【橋りょう・トンネル】&#10;有形固定資産減価償却率該当値テキスト"/>
        <xdr:cNvSpPr txBox="1"/>
      </xdr:nvSpPr>
      <xdr:spPr>
        <a:xfrm>
          <a:off x="413766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53" name="楕円 152"/>
        <xdr:cNvSpPr/>
      </xdr:nvSpPr>
      <xdr:spPr>
        <a:xfrm>
          <a:off x="331216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61</xdr:row>
      <xdr:rowOff>11430</xdr:rowOff>
    </xdr:to>
    <xdr:cxnSp macro="">
      <xdr:nvCxnSpPr>
        <xdr:cNvPr id="154" name="直線コネクタ 153"/>
        <xdr:cNvCxnSpPr/>
      </xdr:nvCxnSpPr>
      <xdr:spPr>
        <a:xfrm flipV="1">
          <a:off x="3355340" y="10126980"/>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90187</xdr:rowOff>
    </xdr:from>
    <xdr:ext cx="405111" cy="259045"/>
    <xdr:sp macro="" textlink="">
      <xdr:nvSpPr>
        <xdr:cNvPr id="155" name="n_1aveValue【橋りょう・トンネル】&#10;有形固定資産減価償却率"/>
        <xdr:cNvSpPr txBox="1"/>
      </xdr:nvSpPr>
      <xdr:spPr>
        <a:xfrm>
          <a:off x="317056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56" name="n_2aveValue【橋りょう・トンネル】&#10;有形固定資産減価償却率"/>
        <xdr:cNvSpPr txBox="1"/>
      </xdr:nvSpPr>
      <xdr:spPr>
        <a:xfrm>
          <a:off x="238570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57" name="n_1mainValue【橋りょう・トンネル】&#10;有形固定資産減価償却率"/>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6" name="テキスト ボックス 165"/>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68" name="テキスト ボックス 167"/>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78" name="直線コネクタ 177"/>
        <xdr:cNvCxnSpPr/>
      </xdr:nvCxnSpPr>
      <xdr:spPr>
        <a:xfrm flipV="1">
          <a:off x="9218295" y="9603010"/>
          <a:ext cx="1270" cy="104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9" name="【橋りょう・トンネル】&#10;一人当たり有形固定資産（償却資産）額最小値テキスト"/>
        <xdr:cNvSpPr txBox="1"/>
      </xdr:nvSpPr>
      <xdr:spPr>
        <a:xfrm>
          <a:off x="9271000" y="106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80" name="直線コネクタ 179"/>
        <xdr:cNvCxnSpPr/>
      </xdr:nvCxnSpPr>
      <xdr:spPr>
        <a:xfrm>
          <a:off x="9154160" y="10644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81" name="【橋りょう・トンネル】&#10;一人当たり有形固定資産（償却資産）額最大値テキスト"/>
        <xdr:cNvSpPr txBox="1"/>
      </xdr:nvSpPr>
      <xdr:spPr>
        <a:xfrm>
          <a:off x="92710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82" name="直線コネクタ 181"/>
        <xdr:cNvCxnSpPr/>
      </xdr:nvCxnSpPr>
      <xdr:spPr>
        <a:xfrm>
          <a:off x="9154160" y="9603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53197</xdr:rowOff>
    </xdr:from>
    <xdr:ext cx="599010" cy="259045"/>
    <xdr:sp macro="" textlink="">
      <xdr:nvSpPr>
        <xdr:cNvPr id="183" name="【橋りょう・トンネル】&#10;一人当たり有形固定資産（償却資産）額平均値テキスト"/>
        <xdr:cNvSpPr txBox="1"/>
      </xdr:nvSpPr>
      <xdr:spPr>
        <a:xfrm>
          <a:off x="9271000" y="10111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84" name="フローチャート: 判断 183"/>
        <xdr:cNvSpPr/>
      </xdr:nvSpPr>
      <xdr:spPr>
        <a:xfrm>
          <a:off x="9192260" y="1013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85" name="フローチャート: 判断 184"/>
        <xdr:cNvSpPr/>
      </xdr:nvSpPr>
      <xdr:spPr>
        <a:xfrm>
          <a:off x="8445500" y="1005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86" name="フローチャート: 判断 185"/>
        <xdr:cNvSpPr/>
      </xdr:nvSpPr>
      <xdr:spPr>
        <a:xfrm>
          <a:off x="7670800" y="9914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168180</xdr:rowOff>
    </xdr:from>
    <xdr:to>
      <xdr:col>55</xdr:col>
      <xdr:colOff>50800</xdr:colOff>
      <xdr:row>57</xdr:row>
      <xdr:rowOff>98330</xdr:rowOff>
    </xdr:to>
    <xdr:sp macro="" textlink="">
      <xdr:nvSpPr>
        <xdr:cNvPr id="192" name="楕円 191"/>
        <xdr:cNvSpPr/>
      </xdr:nvSpPr>
      <xdr:spPr>
        <a:xfrm>
          <a:off x="9192260" y="9556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121207</xdr:rowOff>
    </xdr:from>
    <xdr:ext cx="599010" cy="259045"/>
    <xdr:sp macro="" textlink="">
      <xdr:nvSpPr>
        <xdr:cNvPr id="193" name="【橋りょう・トンネル】&#10;一人当たり有形固定資産（償却資産）額該当値テキスト"/>
        <xdr:cNvSpPr txBox="1"/>
      </xdr:nvSpPr>
      <xdr:spPr>
        <a:xfrm>
          <a:off x="9271000" y="950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21172</xdr:rowOff>
    </xdr:from>
    <xdr:to>
      <xdr:col>50</xdr:col>
      <xdr:colOff>165100</xdr:colOff>
      <xdr:row>57</xdr:row>
      <xdr:rowOff>122772</xdr:rowOff>
    </xdr:to>
    <xdr:sp macro="" textlink="">
      <xdr:nvSpPr>
        <xdr:cNvPr id="194" name="楕円 193"/>
        <xdr:cNvSpPr/>
      </xdr:nvSpPr>
      <xdr:spPr>
        <a:xfrm>
          <a:off x="8445500" y="957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47530</xdr:rowOff>
    </xdr:from>
    <xdr:to>
      <xdr:col>55</xdr:col>
      <xdr:colOff>0</xdr:colOff>
      <xdr:row>57</xdr:row>
      <xdr:rowOff>71972</xdr:rowOff>
    </xdr:to>
    <xdr:cxnSp macro="">
      <xdr:nvCxnSpPr>
        <xdr:cNvPr id="195" name="直線コネクタ 194"/>
        <xdr:cNvCxnSpPr/>
      </xdr:nvCxnSpPr>
      <xdr:spPr>
        <a:xfrm flipV="1">
          <a:off x="8496300" y="9603010"/>
          <a:ext cx="7239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81439</xdr:rowOff>
    </xdr:from>
    <xdr:ext cx="599010" cy="259045"/>
    <xdr:sp macro="" textlink="">
      <xdr:nvSpPr>
        <xdr:cNvPr id="196" name="n_1aveValue【橋りょう・トンネル】&#10;一人当たり有形固定資産（償却資産）額"/>
        <xdr:cNvSpPr txBox="1"/>
      </xdr:nvSpPr>
      <xdr:spPr>
        <a:xfrm>
          <a:off x="8214575" y="1013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97" name="n_2aveValue【橋りょう・トンネル】&#10;一人当たり有形固定資産（償却資産）額"/>
        <xdr:cNvSpPr txBox="1"/>
      </xdr:nvSpPr>
      <xdr:spPr>
        <a:xfrm>
          <a:off x="7444955" y="96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139299</xdr:rowOff>
    </xdr:from>
    <xdr:ext cx="599010" cy="259045"/>
    <xdr:sp macro="" textlink="">
      <xdr:nvSpPr>
        <xdr:cNvPr id="198" name="n_1mainValue【橋りょう・トンネル】&#10;一人当たり有形固定資産（償却資産）額"/>
        <xdr:cNvSpPr txBox="1"/>
      </xdr:nvSpPr>
      <xdr:spPr>
        <a:xfrm>
          <a:off x="8214575" y="935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0" name="正方形/長方形 19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1" name="正方形/長方形 20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2" name="正方形/長方形 201"/>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3" name="正方形/長方形 202"/>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7" name="テキスト ボックス 21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9" name="テキスト ボックス 21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21" name="直線コネクタ 220"/>
        <xdr:cNvCxnSpPr/>
      </xdr:nvCxnSpPr>
      <xdr:spPr>
        <a:xfrm flipV="1">
          <a:off x="4084955" y="1304925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22" name="【公営住宅】&#10;有形固定資産減価償却率最小値テキスト"/>
        <xdr:cNvSpPr txBox="1"/>
      </xdr:nvSpPr>
      <xdr:spPr>
        <a:xfrm>
          <a:off x="41376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23" name="直線コネクタ 222"/>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24" name="【公営住宅】&#10;有形固定資産減価償却率最大値テキスト"/>
        <xdr:cNvSpPr txBox="1"/>
      </xdr:nvSpPr>
      <xdr:spPr>
        <a:xfrm>
          <a:off x="41376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25" name="直線コネクタ 224"/>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143527</xdr:rowOff>
    </xdr:from>
    <xdr:ext cx="405111" cy="259045"/>
    <xdr:sp macro="" textlink="">
      <xdr:nvSpPr>
        <xdr:cNvPr id="226" name="【公営住宅】&#10;有形固定資産減価償却率平均値テキスト"/>
        <xdr:cNvSpPr txBox="1"/>
      </xdr:nvSpPr>
      <xdr:spPr>
        <a:xfrm>
          <a:off x="4137660" y="1355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27" name="フローチャート: 判断 226"/>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28" name="フローチャート: 判断 227"/>
        <xdr:cNvSpPr/>
      </xdr:nvSpPr>
      <xdr:spPr>
        <a:xfrm>
          <a:off x="3312160" y="13749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29" name="フローチャート: 判断 228"/>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235" name="楕円 234"/>
        <xdr:cNvSpPr/>
      </xdr:nvSpPr>
      <xdr:spPr>
        <a:xfrm>
          <a:off x="403606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41927</xdr:rowOff>
    </xdr:from>
    <xdr:ext cx="405111" cy="259045"/>
    <xdr:sp macro="" textlink="">
      <xdr:nvSpPr>
        <xdr:cNvPr id="236" name="【公営住宅】&#10;有形固定資産減価償却率該当値テキスト"/>
        <xdr:cNvSpPr txBox="1"/>
      </xdr:nvSpPr>
      <xdr:spPr>
        <a:xfrm>
          <a:off x="4137660"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37" name="楕円 236"/>
        <xdr:cNvSpPr/>
      </xdr:nvSpPr>
      <xdr:spPr>
        <a:xfrm>
          <a:off x="331216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114300</xdr:rowOff>
    </xdr:to>
    <xdr:cxnSp macro="">
      <xdr:nvCxnSpPr>
        <xdr:cNvPr id="238" name="直線コネクタ 237"/>
        <xdr:cNvCxnSpPr/>
      </xdr:nvCxnSpPr>
      <xdr:spPr>
        <a:xfrm>
          <a:off x="3355340" y="14077950"/>
          <a:ext cx="73152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120666</xdr:rowOff>
    </xdr:from>
    <xdr:ext cx="405111" cy="259045"/>
    <xdr:sp macro="" textlink="">
      <xdr:nvSpPr>
        <xdr:cNvPr id="239" name="n_1aveValue【公営住宅】&#10;有形固定資産減価償却率"/>
        <xdr:cNvSpPr txBox="1"/>
      </xdr:nvSpPr>
      <xdr:spPr>
        <a:xfrm>
          <a:off x="317056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40" name="n_2aveValue【公営住宅】&#10;有形固定資産減価償却率"/>
        <xdr:cNvSpPr txBox="1"/>
      </xdr:nvSpPr>
      <xdr:spPr>
        <a:xfrm>
          <a:off x="23857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41" name="n_1mainValue【公営住宅】&#10;有形固定資産減価償却率"/>
        <xdr:cNvSpPr txBox="1"/>
      </xdr:nvSpPr>
      <xdr:spPr>
        <a:xfrm>
          <a:off x="317056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0" name="テキスト ボックス 249"/>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64" name="直線コネクタ 263"/>
        <xdr:cNvCxnSpPr/>
      </xdr:nvCxnSpPr>
      <xdr:spPr>
        <a:xfrm flipV="1">
          <a:off x="9218295" y="1327975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65" name="【公営住宅】&#10;一人当たり面積最小値テキスト"/>
        <xdr:cNvSpPr txBox="1"/>
      </xdr:nvSpPr>
      <xdr:spPr>
        <a:xfrm>
          <a:off x="92710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66" name="直線コネクタ 265"/>
        <xdr:cNvCxnSpPr/>
      </xdr:nvCxnSpPr>
      <xdr:spPr>
        <a:xfrm>
          <a:off x="9154160" y="1455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67" name="【公営住宅】&#10;一人当たり面積最大値テキスト"/>
        <xdr:cNvSpPr txBox="1"/>
      </xdr:nvSpPr>
      <xdr:spPr>
        <a:xfrm>
          <a:off x="92710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68" name="直線コネクタ 267"/>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50182</xdr:rowOff>
    </xdr:from>
    <xdr:ext cx="469744" cy="259045"/>
    <xdr:sp macro="" textlink="">
      <xdr:nvSpPr>
        <xdr:cNvPr id="269" name="【公営住宅】&#10;一人当たり面積平均値テキスト"/>
        <xdr:cNvSpPr txBox="1"/>
      </xdr:nvSpPr>
      <xdr:spPr>
        <a:xfrm>
          <a:off x="9271000" y="1379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70" name="フローチャート: 判断 269"/>
        <xdr:cNvSpPr/>
      </xdr:nvSpPr>
      <xdr:spPr>
        <a:xfrm>
          <a:off x="919226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71" name="フローチャート: 判断 270"/>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72" name="フローチャート: 判断 271"/>
        <xdr:cNvSpPr/>
      </xdr:nvSpPr>
      <xdr:spPr>
        <a:xfrm>
          <a:off x="76708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278" name="楕円 277"/>
        <xdr:cNvSpPr/>
      </xdr:nvSpPr>
      <xdr:spPr>
        <a:xfrm>
          <a:off x="919226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17163</xdr:rowOff>
    </xdr:from>
    <xdr:ext cx="469744" cy="259045"/>
    <xdr:sp macro="" textlink="">
      <xdr:nvSpPr>
        <xdr:cNvPr id="279" name="【公営住宅】&#10;一人当たり面積該当値テキスト"/>
        <xdr:cNvSpPr txBox="1"/>
      </xdr:nvSpPr>
      <xdr:spPr>
        <a:xfrm>
          <a:off x="9271000" y="140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42545</xdr:rowOff>
    </xdr:from>
    <xdr:to>
      <xdr:col>50</xdr:col>
      <xdr:colOff>165100</xdr:colOff>
      <xdr:row>84</xdr:row>
      <xdr:rowOff>144145</xdr:rowOff>
    </xdr:to>
    <xdr:sp macro="" textlink="">
      <xdr:nvSpPr>
        <xdr:cNvPr id="280" name="楕円 279"/>
        <xdr:cNvSpPr/>
      </xdr:nvSpPr>
      <xdr:spPr>
        <a:xfrm>
          <a:off x="8445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93345</xdr:rowOff>
    </xdr:to>
    <xdr:cxnSp macro="">
      <xdr:nvCxnSpPr>
        <xdr:cNvPr id="281" name="直線コネクタ 280"/>
        <xdr:cNvCxnSpPr/>
      </xdr:nvCxnSpPr>
      <xdr:spPr>
        <a:xfrm flipV="1">
          <a:off x="8496300" y="14171296"/>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282" name="n_1aveValue【公営住宅】&#10;一人当たり面積"/>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83" name="n_2aveValue【公営住宅】&#10;一人当たり面積"/>
        <xdr:cNvSpPr txBox="1"/>
      </xdr:nvSpPr>
      <xdr:spPr>
        <a:xfrm>
          <a:off x="750958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135272</xdr:rowOff>
    </xdr:from>
    <xdr:ext cx="469744" cy="259045"/>
    <xdr:sp macro="" textlink="">
      <xdr:nvSpPr>
        <xdr:cNvPr id="284" name="n_1mainValue【公営住宅】&#10;一人当たり面積"/>
        <xdr:cNvSpPr txBox="1"/>
      </xdr:nvSpPr>
      <xdr:spPr>
        <a:xfrm>
          <a:off x="8271587" y="142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6" name="正方形/長方形 28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7" name="正方形/長方形 28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8" name="正方形/長方形 28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9" name="正方形/長方形 28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5" name="テキスト ボックス 29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5" name="テキスト ボックス 304"/>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7" name="テキスト ボックス 306"/>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309" name="直線コネクタ 308"/>
        <xdr:cNvCxnSpPr/>
      </xdr:nvCxnSpPr>
      <xdr:spPr>
        <a:xfrm flipV="1">
          <a:off x="4084955" y="16925108"/>
          <a:ext cx="127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310" name="【港湾・漁港】&#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11" name="直線コネクタ 310"/>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312" name="【港湾・漁港】&#10;有形固定資産減価償却率最大値テキスト"/>
        <xdr:cNvSpPr txBox="1"/>
      </xdr:nvSpPr>
      <xdr:spPr>
        <a:xfrm>
          <a:off x="413766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13" name="直線コネクタ 312"/>
        <xdr:cNvCxnSpPr/>
      </xdr:nvCxnSpPr>
      <xdr:spPr>
        <a:xfrm>
          <a:off x="402082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138084</xdr:rowOff>
    </xdr:from>
    <xdr:ext cx="405111" cy="259045"/>
    <xdr:sp macro="" textlink="">
      <xdr:nvSpPr>
        <xdr:cNvPr id="314" name="【港湾・漁港】&#10;有形固定資産減価償却率平均値テキスト"/>
        <xdr:cNvSpPr txBox="1"/>
      </xdr:nvSpPr>
      <xdr:spPr>
        <a:xfrm>
          <a:off x="4137660" y="1723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15" name="フローチャート: 判断 314"/>
        <xdr:cNvSpPr/>
      </xdr:nvSpPr>
      <xdr:spPr>
        <a:xfrm>
          <a:off x="403606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316" name="フローチャート: 判断 315"/>
        <xdr:cNvSpPr/>
      </xdr:nvSpPr>
      <xdr:spPr>
        <a:xfrm>
          <a:off x="331216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22" name="楕円 321"/>
        <xdr:cNvSpPr/>
      </xdr:nvSpPr>
      <xdr:spPr>
        <a:xfrm>
          <a:off x="403606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111777</xdr:rowOff>
    </xdr:from>
    <xdr:ext cx="405111" cy="259045"/>
    <xdr:sp macro="" textlink="">
      <xdr:nvSpPr>
        <xdr:cNvPr id="323" name="【港湾・漁港】&#10;有形固定資産減価償却率該当値テキスト"/>
        <xdr:cNvSpPr txBox="1"/>
      </xdr:nvSpPr>
      <xdr:spPr>
        <a:xfrm>
          <a:off x="4137660" y="180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44994</xdr:rowOff>
    </xdr:from>
    <xdr:to>
      <xdr:col>20</xdr:col>
      <xdr:colOff>38100</xdr:colOff>
      <xdr:row>108</xdr:row>
      <xdr:rowOff>146594</xdr:rowOff>
    </xdr:to>
    <xdr:sp macro="" textlink="">
      <xdr:nvSpPr>
        <xdr:cNvPr id="324" name="楕円 323"/>
        <xdr:cNvSpPr/>
      </xdr:nvSpPr>
      <xdr:spPr>
        <a:xfrm>
          <a:off x="331216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95794</xdr:rowOff>
    </xdr:to>
    <xdr:cxnSp macro="">
      <xdr:nvCxnSpPr>
        <xdr:cNvPr id="325" name="直線コネクタ 324"/>
        <xdr:cNvCxnSpPr/>
      </xdr:nvCxnSpPr>
      <xdr:spPr>
        <a:xfrm flipV="1">
          <a:off x="3355340" y="18181320"/>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22696</xdr:rowOff>
    </xdr:from>
    <xdr:ext cx="405111" cy="259045"/>
    <xdr:sp macro="" textlink="">
      <xdr:nvSpPr>
        <xdr:cNvPr id="326" name="n_1aveValue【港湾・漁港】&#10;有形固定資産減価償却率"/>
        <xdr:cNvSpPr txBox="1"/>
      </xdr:nvSpPr>
      <xdr:spPr>
        <a:xfrm>
          <a:off x="317056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137721</xdr:rowOff>
    </xdr:from>
    <xdr:ext cx="405111" cy="259045"/>
    <xdr:sp macro="" textlink="">
      <xdr:nvSpPr>
        <xdr:cNvPr id="327" name="n_1mainValue【港湾・漁港】&#10;有形固定資産減価償却率"/>
        <xdr:cNvSpPr txBox="1"/>
      </xdr:nvSpPr>
      <xdr:spPr>
        <a:xfrm>
          <a:off x="317056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9" name="正方形/長方形 328"/>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0" name="正方形/長方形 329"/>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1" name="正方形/長方形 330"/>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2" name="正方形/長方形 331"/>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37" name="テキスト ボックス 336"/>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9" name="テキスト ボックス 338"/>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41" name="テキスト ボックス 340"/>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43" name="テキスト ボックス 342"/>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45" name="テキスト ボックス 344"/>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47" name="テキスト ボックス 346"/>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9" name="テキスト ボックス 348"/>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51" name="直線コネクタ 350"/>
        <xdr:cNvCxnSpPr/>
      </xdr:nvCxnSpPr>
      <xdr:spPr>
        <a:xfrm flipV="1">
          <a:off x="9218295" y="16685431"/>
          <a:ext cx="1270" cy="144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52" name="【港湾・漁港】&#10;一人当たり有形固定資産（償却資産）額最小値テキスト"/>
        <xdr:cNvSpPr txBox="1"/>
      </xdr:nvSpPr>
      <xdr:spPr>
        <a:xfrm>
          <a:off x="9271000" y="181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53" name="直線コネクタ 352"/>
        <xdr:cNvCxnSpPr/>
      </xdr:nvCxnSpPr>
      <xdr:spPr>
        <a:xfrm>
          <a:off x="9154160" y="1813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54" name="【港湾・漁港】&#10;一人当たり有形固定資産（償却資産）額最大値テキスト"/>
        <xdr:cNvSpPr txBox="1"/>
      </xdr:nvSpPr>
      <xdr:spPr>
        <a:xfrm>
          <a:off x="9271000" y="16464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55" name="直線コネクタ 354"/>
        <xdr:cNvCxnSpPr/>
      </xdr:nvCxnSpPr>
      <xdr:spPr>
        <a:xfrm>
          <a:off x="9154160" y="16685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63608</xdr:rowOff>
    </xdr:from>
    <xdr:ext cx="599010" cy="259045"/>
    <xdr:sp macro="" textlink="">
      <xdr:nvSpPr>
        <xdr:cNvPr id="356" name="【港湾・漁港】&#10;一人当たり有形固定資産（償却資産）額平均値テキスト"/>
        <xdr:cNvSpPr txBox="1"/>
      </xdr:nvSpPr>
      <xdr:spPr>
        <a:xfrm>
          <a:off x="9271000" y="1749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57" name="フローチャート: 判断 356"/>
        <xdr:cNvSpPr/>
      </xdr:nvSpPr>
      <xdr:spPr>
        <a:xfrm>
          <a:off x="9192260" y="17642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58" name="フローチャート: 判断 357"/>
        <xdr:cNvSpPr/>
      </xdr:nvSpPr>
      <xdr:spPr>
        <a:xfrm>
          <a:off x="8445500" y="17687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168788</xdr:rowOff>
    </xdr:from>
    <xdr:to>
      <xdr:col>55</xdr:col>
      <xdr:colOff>50800</xdr:colOff>
      <xdr:row>107</xdr:row>
      <xdr:rowOff>98938</xdr:rowOff>
    </xdr:to>
    <xdr:sp macro="" textlink="">
      <xdr:nvSpPr>
        <xdr:cNvPr id="364" name="楕円 363"/>
        <xdr:cNvSpPr/>
      </xdr:nvSpPr>
      <xdr:spPr>
        <a:xfrm>
          <a:off x="9192260" y="17938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147215</xdr:rowOff>
    </xdr:from>
    <xdr:ext cx="599010" cy="259045"/>
    <xdr:sp macro="" textlink="">
      <xdr:nvSpPr>
        <xdr:cNvPr id="365" name="【港湾・漁港】&#10;一人当たり有形固定資産（償却資産）額該当値テキスト"/>
        <xdr:cNvSpPr txBox="1"/>
      </xdr:nvSpPr>
      <xdr:spPr>
        <a:xfrm>
          <a:off x="9271000" y="1791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19910</xdr:rowOff>
    </xdr:from>
    <xdr:to>
      <xdr:col>50</xdr:col>
      <xdr:colOff>165100</xdr:colOff>
      <xdr:row>107</xdr:row>
      <xdr:rowOff>121510</xdr:rowOff>
    </xdr:to>
    <xdr:sp macro="" textlink="">
      <xdr:nvSpPr>
        <xdr:cNvPr id="366" name="楕円 365"/>
        <xdr:cNvSpPr/>
      </xdr:nvSpPr>
      <xdr:spPr>
        <a:xfrm>
          <a:off x="8445500" y="179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48138</xdr:rowOff>
    </xdr:from>
    <xdr:to>
      <xdr:col>55</xdr:col>
      <xdr:colOff>0</xdr:colOff>
      <xdr:row>107</xdr:row>
      <xdr:rowOff>70710</xdr:rowOff>
    </xdr:to>
    <xdr:cxnSp macro="">
      <xdr:nvCxnSpPr>
        <xdr:cNvPr id="367" name="直線コネクタ 366"/>
        <xdr:cNvCxnSpPr/>
      </xdr:nvCxnSpPr>
      <xdr:spPr>
        <a:xfrm flipV="1">
          <a:off x="8496300" y="17985618"/>
          <a:ext cx="7239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31844</xdr:rowOff>
    </xdr:from>
    <xdr:ext cx="599010" cy="259045"/>
    <xdr:sp macro="" textlink="">
      <xdr:nvSpPr>
        <xdr:cNvPr id="368" name="n_1aveValue【港湾・漁港】&#10;一人当たり有形固定資産（償却資産）額"/>
        <xdr:cNvSpPr txBox="1"/>
      </xdr:nvSpPr>
      <xdr:spPr>
        <a:xfrm>
          <a:off x="8214575" y="1746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112637</xdr:rowOff>
    </xdr:from>
    <xdr:ext cx="599010" cy="259045"/>
    <xdr:sp macro="" textlink="">
      <xdr:nvSpPr>
        <xdr:cNvPr id="369" name="n_1mainValue【港湾・漁港】&#10;一人当たり有形固定資産（償却資産）額"/>
        <xdr:cNvSpPr txBox="1"/>
      </xdr:nvSpPr>
      <xdr:spPr>
        <a:xfrm>
          <a:off x="8214575" y="1805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9" name="テキスト ボックス 378"/>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391" name="直線コネクタ 390"/>
        <xdr:cNvCxnSpPr/>
      </xdr:nvCxnSpPr>
      <xdr:spPr>
        <a:xfrm flipV="1">
          <a:off x="14374495" y="5644515"/>
          <a:ext cx="1269"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392" name="【空港】&#10;有形固定資産減価償却率最小値テキスト"/>
        <xdr:cNvSpPr txBox="1"/>
      </xdr:nvSpPr>
      <xdr:spPr>
        <a:xfrm>
          <a:off x="1441958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3" name="直線コネクタ 39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394" name="【空港】&#10;有形固定資産減価償却率最大値テキスト"/>
        <xdr:cNvSpPr txBox="1"/>
      </xdr:nvSpPr>
      <xdr:spPr>
        <a:xfrm>
          <a:off x="1441958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395" name="直線コネクタ 394"/>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124477</xdr:rowOff>
    </xdr:from>
    <xdr:ext cx="405111" cy="259045"/>
    <xdr:sp macro="" textlink="">
      <xdr:nvSpPr>
        <xdr:cNvPr id="396" name="【空港】&#10;有形固定資産減価償却率平均値テキスト"/>
        <xdr:cNvSpPr txBox="1"/>
      </xdr:nvSpPr>
      <xdr:spPr>
        <a:xfrm>
          <a:off x="14419580" y="5824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97" name="フローチャート: 判断 396"/>
        <xdr:cNvSpPr/>
      </xdr:nvSpPr>
      <xdr:spPr>
        <a:xfrm>
          <a:off x="14325600" y="5969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398" name="フローチャート: 判断 397"/>
        <xdr:cNvSpPr/>
      </xdr:nvSpPr>
      <xdr:spPr>
        <a:xfrm>
          <a:off x="1357884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404" name="楕円 403"/>
        <xdr:cNvSpPr/>
      </xdr:nvSpPr>
      <xdr:spPr>
        <a:xfrm>
          <a:off x="14325600" y="60242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135272</xdr:rowOff>
    </xdr:from>
    <xdr:ext cx="405111" cy="259045"/>
    <xdr:sp macro="" textlink="">
      <xdr:nvSpPr>
        <xdr:cNvPr id="405" name="【空港】&#10;有形固定資産減価償却率該当値テキスト"/>
        <xdr:cNvSpPr txBox="1"/>
      </xdr:nvSpPr>
      <xdr:spPr>
        <a:xfrm>
          <a:off x="14419580" y="600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406" name="楕円 405"/>
        <xdr:cNvSpPr/>
      </xdr:nvSpPr>
      <xdr:spPr>
        <a:xfrm>
          <a:off x="1357884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87630</xdr:rowOff>
    </xdr:to>
    <xdr:cxnSp macro="">
      <xdr:nvCxnSpPr>
        <xdr:cNvPr id="407" name="直線コネクタ 406"/>
        <xdr:cNvCxnSpPr/>
      </xdr:nvCxnSpPr>
      <xdr:spPr>
        <a:xfrm flipV="1">
          <a:off x="13629640" y="607123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74947</xdr:rowOff>
    </xdr:from>
    <xdr:ext cx="405111" cy="259045"/>
    <xdr:sp macro="" textlink="">
      <xdr:nvSpPr>
        <xdr:cNvPr id="408" name="n_1aveValue【空港】&#10;有形固定資産減価償却率"/>
        <xdr:cNvSpPr txBox="1"/>
      </xdr:nvSpPr>
      <xdr:spPr>
        <a:xfrm>
          <a:off x="134372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129557</xdr:rowOff>
    </xdr:from>
    <xdr:ext cx="405111" cy="259045"/>
    <xdr:sp macro="" textlink="">
      <xdr:nvSpPr>
        <xdr:cNvPr id="409" name="n_1mainValue【空港】&#10;有形固定資産減価償却率"/>
        <xdr:cNvSpPr txBox="1"/>
      </xdr:nvSpPr>
      <xdr:spPr>
        <a:xfrm>
          <a:off x="134372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1" name="正方形/長方形 410"/>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2" name="正方形/長方形 411"/>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3" name="正方形/長方形 412"/>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4" name="正方形/長方形 413"/>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9" name="テキスト ボックス 418"/>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1" name="テキスト ボックス 420"/>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3" name="テキスト ボックス 422"/>
        <xdr:cNvSpPr txBox="1"/>
      </xdr:nvSpPr>
      <xdr:spPr>
        <a:xfrm>
          <a:off x="1563072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25" name="テキスト ボックス 424"/>
        <xdr:cNvSpPr txBox="1"/>
      </xdr:nvSpPr>
      <xdr:spPr>
        <a:xfrm>
          <a:off x="1563072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27" name="テキスト ボックス 426"/>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29" name="直線コネクタ 428"/>
        <xdr:cNvCxnSpPr/>
      </xdr:nvCxnSpPr>
      <xdr:spPr>
        <a:xfrm flipV="1">
          <a:off x="19507835" y="5906430"/>
          <a:ext cx="1269" cy="108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30" name="【空港】&#10;一人当たり有形固定資産（償却資産）額最小値テキスト"/>
        <xdr:cNvSpPr txBox="1"/>
      </xdr:nvSpPr>
      <xdr:spPr>
        <a:xfrm>
          <a:off x="19560540" y="699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31" name="直線コネクタ 430"/>
        <xdr:cNvCxnSpPr/>
      </xdr:nvCxnSpPr>
      <xdr:spPr>
        <a:xfrm>
          <a:off x="19443700" y="6990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32" name="【空港】&#10;一人当たり有形固定資産（償却資産）額最大値テキスト"/>
        <xdr:cNvSpPr txBox="1"/>
      </xdr:nvSpPr>
      <xdr:spPr>
        <a:xfrm>
          <a:off x="19560540" y="56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33" name="直線コネクタ 432"/>
        <xdr:cNvCxnSpPr/>
      </xdr:nvCxnSpPr>
      <xdr:spPr>
        <a:xfrm>
          <a:off x="19443700" y="590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159514</xdr:rowOff>
    </xdr:from>
    <xdr:ext cx="534377" cy="259045"/>
    <xdr:sp macro="" textlink="">
      <xdr:nvSpPr>
        <xdr:cNvPr id="434" name="【空港】&#10;一人当たり有形固定資産（償却資産）額平均値テキスト"/>
        <xdr:cNvSpPr txBox="1"/>
      </xdr:nvSpPr>
      <xdr:spPr>
        <a:xfrm>
          <a:off x="19560540" y="636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35" name="フローチャート: 判断 434"/>
        <xdr:cNvSpPr/>
      </xdr:nvSpPr>
      <xdr:spPr>
        <a:xfrm>
          <a:off x="19458940" y="650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36" name="フローチャート: 判断 435"/>
        <xdr:cNvSpPr/>
      </xdr:nvSpPr>
      <xdr:spPr>
        <a:xfrm>
          <a:off x="18735040" y="6544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156936</xdr:rowOff>
    </xdr:from>
    <xdr:to>
      <xdr:col>116</xdr:col>
      <xdr:colOff>114300</xdr:colOff>
      <xdr:row>40</xdr:row>
      <xdr:rowOff>87086</xdr:rowOff>
    </xdr:to>
    <xdr:sp macro="" textlink="">
      <xdr:nvSpPr>
        <xdr:cNvPr id="442" name="楕円 441"/>
        <xdr:cNvSpPr/>
      </xdr:nvSpPr>
      <xdr:spPr>
        <a:xfrm>
          <a:off x="19458940" y="6694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135363</xdr:rowOff>
    </xdr:from>
    <xdr:ext cx="469744" cy="259045"/>
    <xdr:sp macro="" textlink="">
      <xdr:nvSpPr>
        <xdr:cNvPr id="443" name="【空港】&#10;一人当たり有形固定資産（償却資産）額該当値テキスト"/>
        <xdr:cNvSpPr txBox="1"/>
      </xdr:nvSpPr>
      <xdr:spPr>
        <a:xfrm>
          <a:off x="19560540" y="667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159817</xdr:rowOff>
    </xdr:from>
    <xdr:to>
      <xdr:col>112</xdr:col>
      <xdr:colOff>38100</xdr:colOff>
      <xdr:row>40</xdr:row>
      <xdr:rowOff>89967</xdr:rowOff>
    </xdr:to>
    <xdr:sp macro="" textlink="">
      <xdr:nvSpPr>
        <xdr:cNvPr id="444" name="楕円 443"/>
        <xdr:cNvSpPr/>
      </xdr:nvSpPr>
      <xdr:spPr>
        <a:xfrm>
          <a:off x="18735040" y="6697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36286</xdr:rowOff>
    </xdr:from>
    <xdr:to>
      <xdr:col>116</xdr:col>
      <xdr:colOff>63500</xdr:colOff>
      <xdr:row>40</xdr:row>
      <xdr:rowOff>39167</xdr:rowOff>
    </xdr:to>
    <xdr:cxnSp macro="">
      <xdr:nvCxnSpPr>
        <xdr:cNvPr id="445" name="直線コネクタ 444"/>
        <xdr:cNvCxnSpPr/>
      </xdr:nvCxnSpPr>
      <xdr:spPr>
        <a:xfrm flipV="1">
          <a:off x="18778220" y="6741886"/>
          <a:ext cx="73152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124782</xdr:rowOff>
    </xdr:from>
    <xdr:ext cx="469744" cy="259045"/>
    <xdr:sp macro="" textlink="">
      <xdr:nvSpPr>
        <xdr:cNvPr id="446" name="n_1aveValue【空港】&#10;一人当たり有形固定資産（償却資産）額"/>
        <xdr:cNvSpPr txBox="1"/>
      </xdr:nvSpPr>
      <xdr:spPr>
        <a:xfrm>
          <a:off x="18561128" y="63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81094</xdr:rowOff>
    </xdr:from>
    <xdr:ext cx="469744" cy="259045"/>
    <xdr:sp macro="" textlink="">
      <xdr:nvSpPr>
        <xdr:cNvPr id="447" name="n_1mainValue【空港】&#10;一人当たり有形固定資産（償却資産）額"/>
        <xdr:cNvSpPr txBox="1"/>
      </xdr:nvSpPr>
      <xdr:spPr>
        <a:xfrm>
          <a:off x="18561128" y="678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9" name="正方形/長方形 448"/>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0" name="正方形/長方形 449"/>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1" name="正方形/長方形 450"/>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2" name="正方形/長方形 451"/>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470" name="直線コネクタ 469"/>
        <xdr:cNvCxnSpPr/>
      </xdr:nvCxnSpPr>
      <xdr:spPr>
        <a:xfrm flipV="1">
          <a:off x="14374495" y="939927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471" name="【学校施設】&#10;有形固定資産減価償却率最小値テキスト"/>
        <xdr:cNvSpPr txBox="1"/>
      </xdr:nvSpPr>
      <xdr:spPr>
        <a:xfrm>
          <a:off x="1441958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472" name="直線コネクタ 471"/>
        <xdr:cNvCxnSpPr/>
      </xdr:nvCxnSpPr>
      <xdr:spPr>
        <a:xfrm>
          <a:off x="142875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473" name="【学校施設】&#10;有形固定資産減価償却率最大値テキスト"/>
        <xdr:cNvSpPr txBox="1"/>
      </xdr:nvSpPr>
      <xdr:spPr>
        <a:xfrm>
          <a:off x="1441958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74" name="直線コネクタ 473"/>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22877</xdr:rowOff>
    </xdr:from>
    <xdr:ext cx="405111" cy="259045"/>
    <xdr:sp macro="" textlink="">
      <xdr:nvSpPr>
        <xdr:cNvPr id="475" name="【学校施設】&#10;有形固定資産減価償却率平均値テキスト"/>
        <xdr:cNvSpPr txBox="1"/>
      </xdr:nvSpPr>
      <xdr:spPr>
        <a:xfrm>
          <a:off x="1441958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76" name="フローチャート: 判断 475"/>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477" name="フローチャート: 判断 476"/>
        <xdr:cNvSpPr/>
      </xdr:nvSpPr>
      <xdr:spPr>
        <a:xfrm>
          <a:off x="135788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78" name="フローチャート: 判断 477"/>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484" name="楕円 483"/>
        <xdr:cNvSpPr/>
      </xdr:nvSpPr>
      <xdr:spPr>
        <a:xfrm>
          <a:off x="14325600" y="97447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44467</xdr:rowOff>
    </xdr:from>
    <xdr:ext cx="405111" cy="259045"/>
    <xdr:sp macro="" textlink="">
      <xdr:nvSpPr>
        <xdr:cNvPr id="485" name="【学校施設】&#10;有形固定資産減価償却率該当値テキスト"/>
        <xdr:cNvSpPr txBox="1"/>
      </xdr:nvSpPr>
      <xdr:spPr>
        <a:xfrm>
          <a:off x="14419580"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86" name="楕円 485"/>
        <xdr:cNvSpPr/>
      </xdr:nvSpPr>
      <xdr:spPr>
        <a:xfrm>
          <a:off x="1357884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102870</xdr:rowOff>
    </xdr:to>
    <xdr:cxnSp macro="">
      <xdr:nvCxnSpPr>
        <xdr:cNvPr id="487" name="直線コネクタ 486"/>
        <xdr:cNvCxnSpPr/>
      </xdr:nvCxnSpPr>
      <xdr:spPr>
        <a:xfrm flipV="1">
          <a:off x="13629640" y="979551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129557</xdr:rowOff>
    </xdr:from>
    <xdr:ext cx="405111" cy="259045"/>
    <xdr:sp macro="" textlink="">
      <xdr:nvSpPr>
        <xdr:cNvPr id="488" name="n_1aveValue【学校施設】&#10;有形固定資産減価償却率"/>
        <xdr:cNvSpPr txBox="1"/>
      </xdr:nvSpPr>
      <xdr:spPr>
        <a:xfrm>
          <a:off x="134372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89" name="n_2aveValue【学校施設】&#10;有形固定資産減価償却率"/>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90" name="n_1mainValue【学校施設】&#10;有形固定資産減価償却率"/>
        <xdr:cNvSpPr txBox="1"/>
      </xdr:nvSpPr>
      <xdr:spPr>
        <a:xfrm>
          <a:off x="134372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2" name="正方形/長方形 491"/>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3" name="正方形/長方形 492"/>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4" name="正方形/長方形 493"/>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5" name="正方形/長方形 494"/>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513" name="直線コネクタ 512"/>
        <xdr:cNvCxnSpPr/>
      </xdr:nvCxnSpPr>
      <xdr:spPr>
        <a:xfrm flipV="1">
          <a:off x="19507835" y="921639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514" name="【学校施設】&#10;一人当たり面積最小値テキスト"/>
        <xdr:cNvSpPr txBox="1"/>
      </xdr:nvSpPr>
      <xdr:spPr>
        <a:xfrm>
          <a:off x="1956054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15" name="直線コネクタ 514"/>
        <xdr:cNvCxnSpPr/>
      </xdr:nvCxnSpPr>
      <xdr:spPr>
        <a:xfrm>
          <a:off x="194437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516" name="【学校施設】&#10;一人当たり面積最大値テキスト"/>
        <xdr:cNvSpPr txBox="1"/>
      </xdr:nvSpPr>
      <xdr:spPr>
        <a:xfrm>
          <a:off x="1956054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517" name="直線コネクタ 516"/>
        <xdr:cNvCxnSpPr/>
      </xdr:nvCxnSpPr>
      <xdr:spPr>
        <a:xfrm>
          <a:off x="194437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129557</xdr:rowOff>
    </xdr:from>
    <xdr:ext cx="469744" cy="259045"/>
    <xdr:sp macro="" textlink="">
      <xdr:nvSpPr>
        <xdr:cNvPr id="518" name="【学校施設】&#10;一人当たり面積平均値テキスト"/>
        <xdr:cNvSpPr txBox="1"/>
      </xdr:nvSpPr>
      <xdr:spPr>
        <a:xfrm>
          <a:off x="19560540" y="1002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519" name="フローチャート: 判断 518"/>
        <xdr:cNvSpPr/>
      </xdr:nvSpPr>
      <xdr:spPr>
        <a:xfrm>
          <a:off x="194589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520" name="フローチャート: 判断 519"/>
        <xdr:cNvSpPr/>
      </xdr:nvSpPr>
      <xdr:spPr>
        <a:xfrm>
          <a:off x="1873504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521" name="フローチャート: 判断 520"/>
        <xdr:cNvSpPr/>
      </xdr:nvSpPr>
      <xdr:spPr>
        <a:xfrm>
          <a:off x="1793748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109220</xdr:rowOff>
    </xdr:from>
    <xdr:to>
      <xdr:col>116</xdr:col>
      <xdr:colOff>114300</xdr:colOff>
      <xdr:row>58</xdr:row>
      <xdr:rowOff>39370</xdr:rowOff>
    </xdr:to>
    <xdr:sp macro="" textlink="">
      <xdr:nvSpPr>
        <xdr:cNvPr id="527" name="楕円 526"/>
        <xdr:cNvSpPr/>
      </xdr:nvSpPr>
      <xdr:spPr>
        <a:xfrm>
          <a:off x="19458940" y="966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132097</xdr:rowOff>
    </xdr:from>
    <xdr:ext cx="469744" cy="259045"/>
    <xdr:sp macro="" textlink="">
      <xdr:nvSpPr>
        <xdr:cNvPr id="528" name="【学校施設】&#10;一人当たり面積該当値テキスト"/>
        <xdr:cNvSpPr txBox="1"/>
      </xdr:nvSpPr>
      <xdr:spPr>
        <a:xfrm>
          <a:off x="19560540" y="95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78740</xdr:rowOff>
    </xdr:from>
    <xdr:to>
      <xdr:col>112</xdr:col>
      <xdr:colOff>38100</xdr:colOff>
      <xdr:row>59</xdr:row>
      <xdr:rowOff>8890</xdr:rowOff>
    </xdr:to>
    <xdr:sp macro="" textlink="">
      <xdr:nvSpPr>
        <xdr:cNvPr id="529" name="楕円 528"/>
        <xdr:cNvSpPr/>
      </xdr:nvSpPr>
      <xdr:spPr>
        <a:xfrm>
          <a:off x="18735040" y="9801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160020</xdr:rowOff>
    </xdr:from>
    <xdr:to>
      <xdr:col>116</xdr:col>
      <xdr:colOff>63500</xdr:colOff>
      <xdr:row>58</xdr:row>
      <xdr:rowOff>129540</xdr:rowOff>
    </xdr:to>
    <xdr:cxnSp macro="">
      <xdr:nvCxnSpPr>
        <xdr:cNvPr id="530" name="直線コネクタ 529"/>
        <xdr:cNvCxnSpPr/>
      </xdr:nvCxnSpPr>
      <xdr:spPr>
        <a:xfrm flipV="1">
          <a:off x="18778220" y="9715500"/>
          <a:ext cx="73152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118127</xdr:rowOff>
    </xdr:from>
    <xdr:ext cx="469744" cy="259045"/>
    <xdr:sp macro="" textlink="">
      <xdr:nvSpPr>
        <xdr:cNvPr id="531" name="n_1aveValue【学校施設】&#10;一人当たり面積"/>
        <xdr:cNvSpPr txBox="1"/>
      </xdr:nvSpPr>
      <xdr:spPr>
        <a:xfrm>
          <a:off x="18561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32" name="n_2aveValue【学校施設】&#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25417</xdr:rowOff>
    </xdr:from>
    <xdr:ext cx="469744" cy="259045"/>
    <xdr:sp macro="" textlink="">
      <xdr:nvSpPr>
        <xdr:cNvPr id="533" name="n_1mainValue【学校施設】&#10;一人当たり面積"/>
        <xdr:cNvSpPr txBox="1"/>
      </xdr:nvSpPr>
      <xdr:spPr>
        <a:xfrm>
          <a:off x="18561127" y="95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5" name="正方形/長方形 534"/>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6" name="正方形/長方形 535"/>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7" name="正方形/長方形 536"/>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8" name="正方形/長方形 537"/>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56" name="直線コネクタ 555"/>
        <xdr:cNvCxnSpPr/>
      </xdr:nvCxnSpPr>
      <xdr:spPr>
        <a:xfrm flipV="1">
          <a:off x="14374495" y="13129259"/>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57" name="【図書館】&#10;有形固定資産減価償却率最小値テキスト"/>
        <xdr:cNvSpPr txBox="1"/>
      </xdr:nvSpPr>
      <xdr:spPr>
        <a:xfrm>
          <a:off x="1441958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58" name="直線コネクタ 557"/>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59" name="【図書館】&#10;有形固定資産減価償却率最大値テキスト"/>
        <xdr:cNvSpPr txBox="1"/>
      </xdr:nvSpPr>
      <xdr:spPr>
        <a:xfrm>
          <a:off x="1441958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60" name="直線コネクタ 559"/>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55897</xdr:rowOff>
    </xdr:from>
    <xdr:ext cx="405111" cy="259045"/>
    <xdr:sp macro="" textlink="">
      <xdr:nvSpPr>
        <xdr:cNvPr id="561" name="【図書館】&#10;有形固定資産減価償却率平均値テキスト"/>
        <xdr:cNvSpPr txBox="1"/>
      </xdr:nvSpPr>
      <xdr:spPr>
        <a:xfrm>
          <a:off x="14419580" y="1380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62" name="フローチャート: 判断 561"/>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63" name="フローチャート: 判断 562"/>
        <xdr:cNvSpPr/>
      </xdr:nvSpPr>
      <xdr:spPr>
        <a:xfrm>
          <a:off x="135788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564" name="フローチャート: 判断 563"/>
        <xdr:cNvSpPr/>
      </xdr:nvSpPr>
      <xdr:spPr>
        <a:xfrm>
          <a:off x="12804140" y="1437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570" name="楕円 569"/>
        <xdr:cNvSpPr/>
      </xdr:nvSpPr>
      <xdr:spPr>
        <a:xfrm>
          <a:off x="14325600" y="14408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73677</xdr:rowOff>
    </xdr:from>
    <xdr:ext cx="405111" cy="259045"/>
    <xdr:sp macro="" textlink="">
      <xdr:nvSpPr>
        <xdr:cNvPr id="571" name="【図書館】&#10;有形固定資産減価償却率該当値テキスト"/>
        <xdr:cNvSpPr txBox="1"/>
      </xdr:nvSpPr>
      <xdr:spPr>
        <a:xfrm>
          <a:off x="14419580"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25400</xdr:rowOff>
    </xdr:from>
    <xdr:to>
      <xdr:col>81</xdr:col>
      <xdr:colOff>101600</xdr:colOff>
      <xdr:row>86</xdr:row>
      <xdr:rowOff>127000</xdr:rowOff>
    </xdr:to>
    <xdr:sp macro="" textlink="">
      <xdr:nvSpPr>
        <xdr:cNvPr id="572" name="楕円 571"/>
        <xdr:cNvSpPr/>
      </xdr:nvSpPr>
      <xdr:spPr>
        <a:xfrm>
          <a:off x="1357884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76200</xdr:rowOff>
    </xdr:to>
    <xdr:cxnSp macro="">
      <xdr:nvCxnSpPr>
        <xdr:cNvPr id="573" name="直線コネクタ 572"/>
        <xdr:cNvCxnSpPr/>
      </xdr:nvCxnSpPr>
      <xdr:spPr>
        <a:xfrm flipV="1">
          <a:off x="13629640" y="1445514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48277</xdr:rowOff>
    </xdr:from>
    <xdr:ext cx="405111" cy="259045"/>
    <xdr:sp macro="" textlink="">
      <xdr:nvSpPr>
        <xdr:cNvPr id="574" name="n_1aveValue【図書館】&#10;有形固定資産減価償却率"/>
        <xdr:cNvSpPr txBox="1"/>
      </xdr:nvSpPr>
      <xdr:spPr>
        <a:xfrm>
          <a:off x="134372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575" name="n_2aveValue【図書館】&#10;有形固定資産減価償却率"/>
        <xdr:cNvSpPr txBox="1"/>
      </xdr:nvSpPr>
      <xdr:spPr>
        <a:xfrm>
          <a:off x="12675244" y="141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118127</xdr:rowOff>
    </xdr:from>
    <xdr:ext cx="405111" cy="259045"/>
    <xdr:sp macro="" textlink="">
      <xdr:nvSpPr>
        <xdr:cNvPr id="576" name="n_1mainValue【図書館】&#10;有形固定資産減価償却率"/>
        <xdr:cNvSpPr txBox="1"/>
      </xdr:nvSpPr>
      <xdr:spPr>
        <a:xfrm>
          <a:off x="13437244"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8" name="正方形/長方形 577"/>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9" name="正方形/長方形 578"/>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0" name="正方形/長方形 579"/>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1" name="正方形/長方形 580"/>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98" name="直線コネクタ 597"/>
        <xdr:cNvCxnSpPr/>
      </xdr:nvCxnSpPr>
      <xdr:spPr>
        <a:xfrm flipV="1">
          <a:off x="19507835" y="1304163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99" name="【図書館】&#10;一人当たり面積最小値テキスト"/>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00" name="直線コネクタ 599"/>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01"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2" name="直線コネクタ 601"/>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86377</xdr:rowOff>
    </xdr:from>
    <xdr:ext cx="469744" cy="259045"/>
    <xdr:sp macro="" textlink="">
      <xdr:nvSpPr>
        <xdr:cNvPr id="603" name="【図書館】&#10;一人当たり面積平均値テキスト"/>
        <xdr:cNvSpPr txBox="1"/>
      </xdr:nvSpPr>
      <xdr:spPr>
        <a:xfrm>
          <a:off x="19560540" y="13665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04" name="フローチャート: 判断 603"/>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605" name="フローチャート: 判断 604"/>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06" name="フローチャート: 判断 605"/>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12" name="楕円 611"/>
        <xdr:cNvSpPr/>
      </xdr:nvSpPr>
      <xdr:spPr>
        <a:xfrm>
          <a:off x="194589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118127</xdr:rowOff>
    </xdr:from>
    <xdr:ext cx="469744" cy="259045"/>
    <xdr:sp macro="" textlink="">
      <xdr:nvSpPr>
        <xdr:cNvPr id="613" name="【図書館】&#10;一人当たり面積該当値テキスト"/>
        <xdr:cNvSpPr txBox="1"/>
      </xdr:nvSpPr>
      <xdr:spPr>
        <a:xfrm>
          <a:off x="19560540"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14" name="楕円 613"/>
        <xdr:cNvSpPr/>
      </xdr:nvSpPr>
      <xdr:spPr>
        <a:xfrm>
          <a:off x="1873504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615" name="直線コネクタ 614"/>
        <xdr:cNvCxnSpPr/>
      </xdr:nvCxnSpPr>
      <xdr:spPr>
        <a:xfrm>
          <a:off x="18778220" y="139331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616" name="n_1aveValue【図書館】&#10;一人当たり面積"/>
        <xdr:cNvSpPr txBox="1"/>
      </xdr:nvSpPr>
      <xdr:spPr>
        <a:xfrm>
          <a:off x="18561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17" name="n_2aveValue【図書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618" name="n_1mainValue【図書館】&#10;一人当たり面積"/>
        <xdr:cNvSpPr txBox="1"/>
      </xdr:nvSpPr>
      <xdr:spPr>
        <a:xfrm>
          <a:off x="1856112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0" name="正方形/長方形 61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1" name="正方形/長方形 62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2" name="正方形/長方形 621"/>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3" name="正方形/長方形 622"/>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8" name="テキスト ボックス 62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6" name="テキスト ボックス 63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640" name="直線コネクタ 639"/>
        <xdr:cNvCxnSpPr/>
      </xdr:nvCxnSpPr>
      <xdr:spPr>
        <a:xfrm flipV="1">
          <a:off x="14374495" y="16813530"/>
          <a:ext cx="1269"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641" name="【博物館】&#10;有形固定資産減価償却率最小値テキスト"/>
        <xdr:cNvSpPr txBox="1"/>
      </xdr:nvSpPr>
      <xdr:spPr>
        <a:xfrm>
          <a:off x="14419580"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42" name="直線コネクタ 641"/>
        <xdr:cNvCxnSpPr/>
      </xdr:nvCxnSpPr>
      <xdr:spPr>
        <a:xfrm>
          <a:off x="142875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43" name="【博物館】&#10;有形固定資産減価償却率最大値テキスト"/>
        <xdr:cNvSpPr txBox="1"/>
      </xdr:nvSpPr>
      <xdr:spPr>
        <a:xfrm>
          <a:off x="1441958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44" name="直線コネクタ 643"/>
        <xdr:cNvCxnSpPr/>
      </xdr:nvCxnSpPr>
      <xdr:spPr>
        <a:xfrm>
          <a:off x="14287500" y="1681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158132</xdr:rowOff>
    </xdr:from>
    <xdr:ext cx="405111" cy="259045"/>
    <xdr:sp macro="" textlink="">
      <xdr:nvSpPr>
        <xdr:cNvPr id="645" name="【博物館】&#10;有形固定資産減価償却率平均値テキスト"/>
        <xdr:cNvSpPr txBox="1"/>
      </xdr:nvSpPr>
      <xdr:spPr>
        <a:xfrm>
          <a:off x="14419580" y="1742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46" name="フローチャート: 判断 645"/>
        <xdr:cNvSpPr/>
      </xdr:nvSpPr>
      <xdr:spPr>
        <a:xfrm>
          <a:off x="14325600" y="174428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47" name="フローチャート: 判断 646"/>
        <xdr:cNvSpPr/>
      </xdr:nvSpPr>
      <xdr:spPr>
        <a:xfrm>
          <a:off x="135788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48" name="フローチャート: 判断 647"/>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54" name="楕円 653"/>
        <xdr:cNvSpPr/>
      </xdr:nvSpPr>
      <xdr:spPr>
        <a:xfrm>
          <a:off x="14325600" y="17421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6366</xdr:rowOff>
    </xdr:from>
    <xdr:ext cx="405111" cy="259045"/>
    <xdr:sp macro="" textlink="">
      <xdr:nvSpPr>
        <xdr:cNvPr id="655" name="【博物館】&#10;有形固定資産減価償却率該当値テキスト"/>
        <xdr:cNvSpPr txBox="1"/>
      </xdr:nvSpPr>
      <xdr:spPr>
        <a:xfrm>
          <a:off x="14419580"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656" name="楕円 655"/>
        <xdr:cNvSpPr/>
      </xdr:nvSpPr>
      <xdr:spPr>
        <a:xfrm>
          <a:off x="1357884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34289</xdr:rowOff>
    </xdr:from>
    <xdr:to>
      <xdr:col>85</xdr:col>
      <xdr:colOff>127000</xdr:colOff>
      <xdr:row>104</xdr:row>
      <xdr:rowOff>70486</xdr:rowOff>
    </xdr:to>
    <xdr:cxnSp macro="">
      <xdr:nvCxnSpPr>
        <xdr:cNvPr id="657" name="直線コネクタ 656"/>
        <xdr:cNvCxnSpPr/>
      </xdr:nvCxnSpPr>
      <xdr:spPr>
        <a:xfrm flipV="1">
          <a:off x="13629640" y="17468849"/>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658" name="n_1aveValue【博物館】&#10;有形固定資産減価償却率"/>
        <xdr:cNvSpPr txBox="1"/>
      </xdr:nvSpPr>
      <xdr:spPr>
        <a:xfrm>
          <a:off x="134372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59" name="n_2aveValue【博物館】&#10;有形固定資産減価償却率"/>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112413</xdr:rowOff>
    </xdr:from>
    <xdr:ext cx="405111" cy="259045"/>
    <xdr:sp macro="" textlink="">
      <xdr:nvSpPr>
        <xdr:cNvPr id="660" name="n_1mainValue【博物館】&#10;有形固定資産減価償却率"/>
        <xdr:cNvSpPr txBox="1"/>
      </xdr:nvSpPr>
      <xdr:spPr>
        <a:xfrm>
          <a:off x="13437244" y="1754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2" name="正方形/長方形 661"/>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3" name="正方形/長方形 662"/>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4" name="正方形/長方形 663"/>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5" name="正方形/長方形 664"/>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9" name="テキスト ボックス 668"/>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683" name="直線コネクタ 682"/>
        <xdr:cNvCxnSpPr/>
      </xdr:nvCxnSpPr>
      <xdr:spPr>
        <a:xfrm flipV="1">
          <a:off x="19507835" y="1691640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684" name="【博物館】&#10;一人当たり面積最小値テキスト"/>
        <xdr:cNvSpPr txBox="1"/>
      </xdr:nvSpPr>
      <xdr:spPr>
        <a:xfrm>
          <a:off x="195605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85" name="直線コネクタ 684"/>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686" name="【博物館】&#10;一人当たり面積最大値テキスト"/>
        <xdr:cNvSpPr txBox="1"/>
      </xdr:nvSpPr>
      <xdr:spPr>
        <a:xfrm>
          <a:off x="195605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87" name="直線コネクタ 686"/>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10177</xdr:rowOff>
    </xdr:from>
    <xdr:ext cx="469744" cy="259045"/>
    <xdr:sp macro="" textlink="">
      <xdr:nvSpPr>
        <xdr:cNvPr id="688" name="【博物館】&#10;一人当たり面積平均値テキスト"/>
        <xdr:cNvSpPr txBox="1"/>
      </xdr:nvSpPr>
      <xdr:spPr>
        <a:xfrm>
          <a:off x="1956054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89" name="フローチャート: 判断 688"/>
        <xdr:cNvSpPr/>
      </xdr:nvSpPr>
      <xdr:spPr>
        <a:xfrm>
          <a:off x="194589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690" name="フローチャート: 判断 689"/>
        <xdr:cNvSpPr/>
      </xdr:nvSpPr>
      <xdr:spPr>
        <a:xfrm>
          <a:off x="1873504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691" name="フローチャート: 判断 690"/>
        <xdr:cNvSpPr/>
      </xdr:nvSpPr>
      <xdr:spPr>
        <a:xfrm>
          <a:off x="179374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97" name="楕円 696"/>
        <xdr:cNvSpPr/>
      </xdr:nvSpPr>
      <xdr:spPr>
        <a:xfrm>
          <a:off x="194589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698" name="【博物館】&#10;一人当たり面積該当値テキスト"/>
        <xdr:cNvSpPr txBox="1"/>
      </xdr:nvSpPr>
      <xdr:spPr>
        <a:xfrm>
          <a:off x="19560540"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699" name="楕円 698"/>
        <xdr:cNvSpPr/>
      </xdr:nvSpPr>
      <xdr:spPr>
        <a:xfrm>
          <a:off x="1873504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700" name="直線コネクタ 699"/>
        <xdr:cNvCxnSpPr/>
      </xdr:nvCxnSpPr>
      <xdr:spPr>
        <a:xfrm>
          <a:off x="18778220" y="17884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67327</xdr:rowOff>
    </xdr:from>
    <xdr:ext cx="469744" cy="259045"/>
    <xdr:sp macro="" textlink="">
      <xdr:nvSpPr>
        <xdr:cNvPr id="701" name="n_1aveValue【博物館】&#10;一人当たり面積"/>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02" name="n_2aveValue【博物館】&#10;一人当たり面積"/>
        <xdr:cNvSpPr txBox="1"/>
      </xdr:nvSpPr>
      <xdr:spPr>
        <a:xfrm>
          <a:off x="177762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703" name="n_1mainValue【博物館】&#10;一人当たり面積"/>
        <xdr:cNvSpPr txBox="1"/>
      </xdr:nvSpPr>
      <xdr:spPr>
        <a:xfrm>
          <a:off x="1856112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類似団体と比較して有形固定資産減価償却率が特に高くなっている施設は、道路、学校施設である。一方、特に低くなっているのは公営住宅、港湾・漁港、図書館である。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公営住宅、港湾・漁港については、東日本大震災津波以降に竣工したものが多いため、有形固定資産減価償却率が低くなっている。道路等については、平成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３月に策定した「岩手県道路舗装維持管理計画」に基づき、今後も道路の安全性の確保と長期的なコストの縮減を図っていく。学校施設、図書館、博物館については、個別施設ごとの長寿命化計画（個別施設計画）を令和２年度までに策定予定であり、同計画に基づいて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1,264,329
1,257,779
15,275.01
1,074,872,987
986,984,123
24,315,296
398,811,844
1,368,749,880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18.2
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xdr:cNvCxnSpPr/>
      </xdr:nvCxnSpPr>
      <xdr:spPr>
        <a:xfrm flipV="1">
          <a:off x="4084955" y="576224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xdr:cNvSpPr txBox="1"/>
      </xdr:nvSpPr>
      <xdr:spPr>
        <a:xfrm>
          <a:off x="41376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xdr:cNvSpPr txBox="1"/>
      </xdr:nvSpPr>
      <xdr:spPr>
        <a:xfrm>
          <a:off x="413766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xdr:cNvCxnSpPr/>
      </xdr:nvCxnSpPr>
      <xdr:spPr>
        <a:xfrm>
          <a:off x="4020820" y="5762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120413</xdr:rowOff>
    </xdr:from>
    <xdr:ext cx="405111" cy="259045"/>
    <xdr:sp macro="" textlink="">
      <xdr:nvSpPr>
        <xdr:cNvPr id="59" name="【体育館・プール】&#10;有形固定資産減価償却率平均値テキスト"/>
        <xdr:cNvSpPr txBox="1"/>
      </xdr:nvSpPr>
      <xdr:spPr>
        <a:xfrm>
          <a:off x="4137660" y="665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xdr:cNvSpPr/>
      </xdr:nvSpPr>
      <xdr:spPr>
        <a:xfrm>
          <a:off x="4036060" y="667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98552</xdr:rowOff>
    </xdr:from>
    <xdr:to>
      <xdr:col>15</xdr:col>
      <xdr:colOff>101600</xdr:colOff>
      <xdr:row>35</xdr:row>
      <xdr:rowOff>28702</xdr:rowOff>
    </xdr:to>
    <xdr:sp macro="" textlink="">
      <xdr:nvSpPr>
        <xdr:cNvPr id="62" name="フローチャート: 判断 61"/>
        <xdr:cNvSpPr/>
      </xdr:nvSpPr>
      <xdr:spPr>
        <a:xfrm>
          <a:off x="2514600" y="5798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27686</xdr:rowOff>
    </xdr:from>
    <xdr:to>
      <xdr:col>24</xdr:col>
      <xdr:colOff>114300</xdr:colOff>
      <xdr:row>35</xdr:row>
      <xdr:rowOff>129286</xdr:rowOff>
    </xdr:to>
    <xdr:sp macro="" textlink="">
      <xdr:nvSpPr>
        <xdr:cNvPr id="68" name="楕円 67"/>
        <xdr:cNvSpPr/>
      </xdr:nvSpPr>
      <xdr:spPr>
        <a:xfrm>
          <a:off x="4036060" y="5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50563</xdr:rowOff>
    </xdr:from>
    <xdr:ext cx="405111" cy="259045"/>
    <xdr:sp macro="" textlink="">
      <xdr:nvSpPr>
        <xdr:cNvPr id="69" name="【体育館・プール】&#10;有形固定資産減価償却率該当値テキスト"/>
        <xdr:cNvSpPr txBox="1"/>
      </xdr:nvSpPr>
      <xdr:spPr>
        <a:xfrm>
          <a:off x="4137660" y="57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114554</xdr:rowOff>
    </xdr:from>
    <xdr:to>
      <xdr:col>20</xdr:col>
      <xdr:colOff>38100</xdr:colOff>
      <xdr:row>36</xdr:row>
      <xdr:rowOff>44704</xdr:rowOff>
    </xdr:to>
    <xdr:sp macro="" textlink="">
      <xdr:nvSpPr>
        <xdr:cNvPr id="70" name="楕円 69"/>
        <xdr:cNvSpPr/>
      </xdr:nvSpPr>
      <xdr:spPr>
        <a:xfrm>
          <a:off x="3312160" y="5981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78486</xdr:rowOff>
    </xdr:from>
    <xdr:to>
      <xdr:col>24</xdr:col>
      <xdr:colOff>63500</xdr:colOff>
      <xdr:row>35</xdr:row>
      <xdr:rowOff>165354</xdr:rowOff>
    </xdr:to>
    <xdr:cxnSp macro="">
      <xdr:nvCxnSpPr>
        <xdr:cNvPr id="71" name="直線コネクタ 70"/>
        <xdr:cNvCxnSpPr/>
      </xdr:nvCxnSpPr>
      <xdr:spPr>
        <a:xfrm flipV="1">
          <a:off x="3355340" y="5945886"/>
          <a:ext cx="73152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2" name="n_1aveValue【体育館・プール】&#10;有形固定資産減価償却率"/>
        <xdr:cNvSpPr txBox="1"/>
      </xdr:nvSpPr>
      <xdr:spPr>
        <a:xfrm>
          <a:off x="317056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73" name="n_2aveValue【体育館・プール】&#10;有形固定資産減価償却率"/>
        <xdr:cNvSpPr txBox="1"/>
      </xdr:nvSpPr>
      <xdr:spPr>
        <a:xfrm>
          <a:off x="238570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61231</xdr:rowOff>
    </xdr:from>
    <xdr:ext cx="405111" cy="259045"/>
    <xdr:sp macro="" textlink="">
      <xdr:nvSpPr>
        <xdr:cNvPr id="74" name="n_1mainValue【体育館・プール】&#10;有形固定資産減価償却率"/>
        <xdr:cNvSpPr txBox="1"/>
      </xdr:nvSpPr>
      <xdr:spPr>
        <a:xfrm>
          <a:off x="3170564" y="57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97" name="直線コネクタ 96"/>
        <xdr:cNvCxnSpPr/>
      </xdr:nvCxnSpPr>
      <xdr:spPr>
        <a:xfrm flipV="1">
          <a:off x="9218295" y="577596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98" name="【体育館・プール】&#10;一人当たり面積最小値テキスト"/>
        <xdr:cNvSpPr txBox="1"/>
      </xdr:nvSpPr>
      <xdr:spPr>
        <a:xfrm>
          <a:off x="92710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9" name="直線コネクタ 98"/>
        <xdr:cNvCxnSpPr/>
      </xdr:nvCxnSpPr>
      <xdr:spPr>
        <a:xfrm>
          <a:off x="9154160" y="7155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00" name="【体育館・プール】&#10;一人当たり面積最大値テキスト"/>
        <xdr:cNvSpPr txBox="1"/>
      </xdr:nvSpPr>
      <xdr:spPr>
        <a:xfrm>
          <a:off x="92710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1" name="直線コネクタ 100"/>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67327</xdr:rowOff>
    </xdr:from>
    <xdr:ext cx="469744" cy="259045"/>
    <xdr:sp macro="" textlink="">
      <xdr:nvSpPr>
        <xdr:cNvPr id="102" name="【体育館・プール】&#10;一人当たり面積平均値テキスト"/>
        <xdr:cNvSpPr txBox="1"/>
      </xdr:nvSpPr>
      <xdr:spPr>
        <a:xfrm>
          <a:off x="92710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3" name="フローチャート: 判断 102"/>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4" name="フローチャート: 判断 103"/>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05" name="フローチャート: 判断 104"/>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1" name="楕円 110"/>
        <xdr:cNvSpPr/>
      </xdr:nvSpPr>
      <xdr:spPr>
        <a:xfrm>
          <a:off x="919226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80027</xdr:rowOff>
    </xdr:from>
    <xdr:ext cx="469744" cy="259045"/>
    <xdr:sp macro="" textlink="">
      <xdr:nvSpPr>
        <xdr:cNvPr id="112" name="【体育館・プール】&#10;一人当たり面積該当値テキスト"/>
        <xdr:cNvSpPr txBox="1"/>
      </xdr:nvSpPr>
      <xdr:spPr>
        <a:xfrm>
          <a:off x="92710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13" name="楕円 112"/>
        <xdr:cNvSpPr/>
      </xdr:nvSpPr>
      <xdr:spPr>
        <a:xfrm>
          <a:off x="844550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14" name="直線コネクタ 113"/>
        <xdr:cNvCxnSpPr/>
      </xdr:nvCxnSpPr>
      <xdr:spPr>
        <a:xfrm>
          <a:off x="8496300" y="6858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15" name="n_1aveValue【体育館・プール】&#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16" name="n_2aveValue【体育館・プール】&#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17" name="n_1mainValue【体育館・プール】&#10;一人当たり面積"/>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9" name="正方形/長方形 118"/>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0" name="正方形/長方形 119"/>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1" name="正方形/長方形 120"/>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2" name="正方形/長方形 121"/>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40" name="直線コネクタ 139"/>
        <xdr:cNvCxnSpPr/>
      </xdr:nvCxnSpPr>
      <xdr:spPr>
        <a:xfrm flipV="1">
          <a:off x="4084955" y="951357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41" name="【陸上競技場・野球場・球技場】&#10;有形固定資産減価償却率最小値テキスト"/>
        <xdr:cNvSpPr txBox="1"/>
      </xdr:nvSpPr>
      <xdr:spPr>
        <a:xfrm>
          <a:off x="41376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42" name="直線コネクタ 141"/>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43" name="【陸上競技場・野球場・球技場】&#10;有形固定資産減価償却率最大値テキスト"/>
        <xdr:cNvSpPr txBox="1"/>
      </xdr:nvSpPr>
      <xdr:spPr>
        <a:xfrm>
          <a:off x="41376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4" name="直線コネクタ 143"/>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129557</xdr:rowOff>
    </xdr:from>
    <xdr:ext cx="405111" cy="259045"/>
    <xdr:sp macro="" textlink="">
      <xdr:nvSpPr>
        <xdr:cNvPr id="145" name="【陸上競技場・野球場・球技場】&#10;有形固定資産減価償却率平均値テキスト"/>
        <xdr:cNvSpPr txBox="1"/>
      </xdr:nvSpPr>
      <xdr:spPr>
        <a:xfrm>
          <a:off x="4137660" y="1035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6" name="フローチャート: 判断 145"/>
        <xdr:cNvSpPr/>
      </xdr:nvSpPr>
      <xdr:spPr>
        <a:xfrm>
          <a:off x="403606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7" name="フローチャート: 判断 146"/>
        <xdr:cNvSpPr/>
      </xdr:nvSpPr>
      <xdr:spPr>
        <a:xfrm>
          <a:off x="331216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114935</xdr:rowOff>
    </xdr:from>
    <xdr:to>
      <xdr:col>15</xdr:col>
      <xdr:colOff>101600</xdr:colOff>
      <xdr:row>63</xdr:row>
      <xdr:rowOff>45085</xdr:rowOff>
    </xdr:to>
    <xdr:sp macro="" textlink="">
      <xdr:nvSpPr>
        <xdr:cNvPr id="148" name="フローチャート: 判断 147"/>
        <xdr:cNvSpPr/>
      </xdr:nvSpPr>
      <xdr:spPr>
        <a:xfrm>
          <a:off x="251460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54" name="楕円 153"/>
        <xdr:cNvSpPr/>
      </xdr:nvSpPr>
      <xdr:spPr>
        <a:xfrm>
          <a:off x="4036060" y="946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27957</xdr:rowOff>
    </xdr:from>
    <xdr:ext cx="405111" cy="259045"/>
    <xdr:sp macro="" textlink="">
      <xdr:nvSpPr>
        <xdr:cNvPr id="155" name="【陸上競技場・野球場・球技場】&#10;有形固定資産減価償却率該当値テキスト"/>
        <xdr:cNvSpPr txBox="1"/>
      </xdr:nvSpPr>
      <xdr:spPr>
        <a:xfrm>
          <a:off x="4137660"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82550</xdr:rowOff>
    </xdr:from>
    <xdr:to>
      <xdr:col>20</xdr:col>
      <xdr:colOff>38100</xdr:colOff>
      <xdr:row>57</xdr:row>
      <xdr:rowOff>12700</xdr:rowOff>
    </xdr:to>
    <xdr:sp macro="" textlink="">
      <xdr:nvSpPr>
        <xdr:cNvPr id="156" name="楕円 155"/>
        <xdr:cNvSpPr/>
      </xdr:nvSpPr>
      <xdr:spPr>
        <a:xfrm>
          <a:off x="3312160" y="9470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133350</xdr:rowOff>
    </xdr:to>
    <xdr:cxnSp macro="">
      <xdr:nvCxnSpPr>
        <xdr:cNvPr id="157" name="直線コネクタ 156"/>
        <xdr:cNvCxnSpPr/>
      </xdr:nvCxnSpPr>
      <xdr:spPr>
        <a:xfrm flipV="1">
          <a:off x="3355340" y="95135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152417</xdr:rowOff>
    </xdr:from>
    <xdr:ext cx="405111" cy="259045"/>
    <xdr:sp macro="" textlink="">
      <xdr:nvSpPr>
        <xdr:cNvPr id="158" name="n_1aveValue【陸上競技場・野球場・球技場】&#10;有形固定資産減価償却率"/>
        <xdr:cNvSpPr txBox="1"/>
      </xdr:nvSpPr>
      <xdr:spPr>
        <a:xfrm>
          <a:off x="317056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61612</xdr:rowOff>
    </xdr:from>
    <xdr:ext cx="405111" cy="259045"/>
    <xdr:sp macro="" textlink="">
      <xdr:nvSpPr>
        <xdr:cNvPr id="159" name="n_2aveValue【陸上競技場・野球場・球技場】&#10;有形固定資産減価償却率"/>
        <xdr:cNvSpPr txBox="1"/>
      </xdr:nvSpPr>
      <xdr:spPr>
        <a:xfrm>
          <a:off x="238570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29227</xdr:rowOff>
    </xdr:from>
    <xdr:ext cx="405111" cy="259045"/>
    <xdr:sp macro="" textlink="">
      <xdr:nvSpPr>
        <xdr:cNvPr id="160" name="n_1mainValue【陸上競技場・野球場・球技場】&#10;有形固定資産減価償却率"/>
        <xdr:cNvSpPr txBox="1"/>
      </xdr:nvSpPr>
      <xdr:spPr>
        <a:xfrm>
          <a:off x="317056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2" name="正方形/長方形 16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3" name="正方形/長方形 16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4" name="正方形/長方形 16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5" name="正方形/長方形 16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9" name="直線コネクタ 16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0" name="テキスト ボックス 16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1" name="直線コネクタ 17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2" name="テキスト ボックス 17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3" name="直線コネクタ 17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4" name="テキスト ボックス 17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5" name="直線コネクタ 17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6" name="テキスト ボックス 17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7" name="直線コネクタ 17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8" name="テキスト ボックス 17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9" name="直線コネクタ 17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0" name="テキスト ボックス 17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84" name="直線コネクタ 183"/>
        <xdr:cNvCxnSpPr/>
      </xdr:nvCxnSpPr>
      <xdr:spPr>
        <a:xfrm flipV="1">
          <a:off x="9218295" y="9352462"/>
          <a:ext cx="127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85" name="【陸上競技場・野球場・球技場】&#10;一人当たり面積最小値テキスト"/>
        <xdr:cNvSpPr txBox="1"/>
      </xdr:nvSpPr>
      <xdr:spPr>
        <a:xfrm>
          <a:off x="927100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86" name="直線コネクタ 185"/>
        <xdr:cNvCxnSpPr/>
      </xdr:nvCxnSpPr>
      <xdr:spPr>
        <a:xfrm>
          <a:off x="915416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87" name="【陸上競技場・野球場・球技場】&#10;一人当たり面積最大値テキスト"/>
        <xdr:cNvSpPr txBox="1"/>
      </xdr:nvSpPr>
      <xdr:spPr>
        <a:xfrm>
          <a:off x="92710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88" name="直線コネクタ 187"/>
        <xdr:cNvCxnSpPr/>
      </xdr:nvCxnSpPr>
      <xdr:spPr>
        <a:xfrm>
          <a:off x="915416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19067</xdr:rowOff>
    </xdr:from>
    <xdr:ext cx="469744" cy="259045"/>
    <xdr:sp macro="" textlink="">
      <xdr:nvSpPr>
        <xdr:cNvPr id="189" name="【陸上競技場・野球場・球技場】&#10;一人当たり面積平均値テキスト"/>
        <xdr:cNvSpPr txBox="1"/>
      </xdr:nvSpPr>
      <xdr:spPr>
        <a:xfrm>
          <a:off x="92710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90" name="フローチャート: 判断 189"/>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91" name="フローチャート: 判断 190"/>
        <xdr:cNvSpPr/>
      </xdr:nvSpPr>
      <xdr:spPr>
        <a:xfrm>
          <a:off x="8445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110853</xdr:rowOff>
    </xdr:from>
    <xdr:to>
      <xdr:col>46</xdr:col>
      <xdr:colOff>38100</xdr:colOff>
      <xdr:row>64</xdr:row>
      <xdr:rowOff>41003</xdr:rowOff>
    </xdr:to>
    <xdr:sp macro="" textlink="">
      <xdr:nvSpPr>
        <xdr:cNvPr id="192" name="フローチャート: 判断 191"/>
        <xdr:cNvSpPr/>
      </xdr:nvSpPr>
      <xdr:spPr>
        <a:xfrm>
          <a:off x="7670800" y="10672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21046</xdr:rowOff>
    </xdr:from>
    <xdr:to>
      <xdr:col>55</xdr:col>
      <xdr:colOff>50800</xdr:colOff>
      <xdr:row>60</xdr:row>
      <xdr:rowOff>122646</xdr:rowOff>
    </xdr:to>
    <xdr:sp macro="" textlink="">
      <xdr:nvSpPr>
        <xdr:cNvPr id="198" name="楕円 197"/>
        <xdr:cNvSpPr/>
      </xdr:nvSpPr>
      <xdr:spPr>
        <a:xfrm>
          <a:off x="9192260" y="10079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43923</xdr:rowOff>
    </xdr:from>
    <xdr:ext cx="469744" cy="259045"/>
    <xdr:sp macro="" textlink="">
      <xdr:nvSpPr>
        <xdr:cNvPr id="199" name="【陸上競技場・野球場・球技場】&#10;一人当たり面積該当値テキスト"/>
        <xdr:cNvSpPr txBox="1"/>
      </xdr:nvSpPr>
      <xdr:spPr>
        <a:xfrm>
          <a:off x="9271000"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27577</xdr:rowOff>
    </xdr:from>
    <xdr:to>
      <xdr:col>50</xdr:col>
      <xdr:colOff>165100</xdr:colOff>
      <xdr:row>60</xdr:row>
      <xdr:rowOff>129177</xdr:rowOff>
    </xdr:to>
    <xdr:sp macro="" textlink="">
      <xdr:nvSpPr>
        <xdr:cNvPr id="200" name="楕円 199"/>
        <xdr:cNvSpPr/>
      </xdr:nvSpPr>
      <xdr:spPr>
        <a:xfrm>
          <a:off x="8445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71846</xdr:rowOff>
    </xdr:from>
    <xdr:to>
      <xdr:col>55</xdr:col>
      <xdr:colOff>0</xdr:colOff>
      <xdr:row>60</xdr:row>
      <xdr:rowOff>78377</xdr:rowOff>
    </xdr:to>
    <xdr:cxnSp macro="">
      <xdr:nvCxnSpPr>
        <xdr:cNvPr id="201" name="直線コネクタ 200"/>
        <xdr:cNvCxnSpPr/>
      </xdr:nvCxnSpPr>
      <xdr:spPr>
        <a:xfrm flipV="1">
          <a:off x="8496300" y="10130246"/>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120304</xdr:rowOff>
    </xdr:from>
    <xdr:ext cx="469744" cy="259045"/>
    <xdr:sp macro="" textlink="">
      <xdr:nvSpPr>
        <xdr:cNvPr id="202" name="n_1aveValue【陸上競技場・野球場・球技場】&#10;一人当たり面積"/>
        <xdr:cNvSpPr txBox="1"/>
      </xdr:nvSpPr>
      <xdr:spPr>
        <a:xfrm>
          <a:off x="827158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57530</xdr:rowOff>
    </xdr:from>
    <xdr:ext cx="469744" cy="259045"/>
    <xdr:sp macro="" textlink="">
      <xdr:nvSpPr>
        <xdr:cNvPr id="203" name="n_2aveValue【陸上競技場・野球場・球技場】&#10;一人当たり面積"/>
        <xdr:cNvSpPr txBox="1"/>
      </xdr:nvSpPr>
      <xdr:spPr>
        <a:xfrm>
          <a:off x="7509587" y="104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145704</xdr:rowOff>
    </xdr:from>
    <xdr:ext cx="469744" cy="259045"/>
    <xdr:sp macro="" textlink="">
      <xdr:nvSpPr>
        <xdr:cNvPr id="204" name="n_1mainValue【陸上競技場・野球場・球技場】&#10;一人当たり面積"/>
        <xdr:cNvSpPr txBox="1"/>
      </xdr:nvSpPr>
      <xdr:spPr>
        <a:xfrm>
          <a:off x="8271587" y="98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6" name="正方形/長方形 205"/>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7" name="正方形/長方形 206"/>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8" name="正方形/長方形 207"/>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9" name="正方形/長方形 208"/>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27" name="直線コネクタ 226"/>
        <xdr:cNvCxnSpPr/>
      </xdr:nvCxnSpPr>
      <xdr:spPr>
        <a:xfrm flipV="1">
          <a:off x="4084955" y="13140690"/>
          <a:ext cx="127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28" name="【県民会館】&#10;有形固定資産減価償却率最小値テキスト"/>
        <xdr:cNvSpPr txBox="1"/>
      </xdr:nvSpPr>
      <xdr:spPr>
        <a:xfrm>
          <a:off x="41376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29" name="直線コネクタ 228"/>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30" name="【県民会館】&#10;有形固定資産減価償却率最大値テキスト"/>
        <xdr:cNvSpPr txBox="1"/>
      </xdr:nvSpPr>
      <xdr:spPr>
        <a:xfrm>
          <a:off x="4137660" y="1291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31" name="直線コネクタ 230"/>
        <xdr:cNvCxnSpPr/>
      </xdr:nvCxnSpPr>
      <xdr:spPr>
        <a:xfrm>
          <a:off x="4020820" y="1314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163847</xdr:rowOff>
    </xdr:from>
    <xdr:ext cx="405111" cy="259045"/>
    <xdr:sp macro="" textlink="">
      <xdr:nvSpPr>
        <xdr:cNvPr id="232" name="【県民会館】&#10;有形固定資産減価償却率平均値テキスト"/>
        <xdr:cNvSpPr txBox="1"/>
      </xdr:nvSpPr>
      <xdr:spPr>
        <a:xfrm>
          <a:off x="413766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3" name="フローチャート: 判断 232"/>
        <xdr:cNvSpPr/>
      </xdr:nvSpPr>
      <xdr:spPr>
        <a:xfrm>
          <a:off x="403606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34" name="フローチャート: 判断 233"/>
        <xdr:cNvSpPr/>
      </xdr:nvSpPr>
      <xdr:spPr>
        <a:xfrm>
          <a:off x="3312160" y="1395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114936</xdr:rowOff>
    </xdr:from>
    <xdr:to>
      <xdr:col>15</xdr:col>
      <xdr:colOff>101600</xdr:colOff>
      <xdr:row>83</xdr:row>
      <xdr:rowOff>45086</xdr:rowOff>
    </xdr:to>
    <xdr:sp macro="" textlink="">
      <xdr:nvSpPr>
        <xdr:cNvPr id="235" name="フローチャート: 判断 234"/>
        <xdr:cNvSpPr/>
      </xdr:nvSpPr>
      <xdr:spPr>
        <a:xfrm>
          <a:off x="251460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61595</xdr:rowOff>
    </xdr:from>
    <xdr:to>
      <xdr:col>24</xdr:col>
      <xdr:colOff>114300</xdr:colOff>
      <xdr:row>80</xdr:row>
      <xdr:rowOff>163195</xdr:rowOff>
    </xdr:to>
    <xdr:sp macro="" textlink="">
      <xdr:nvSpPr>
        <xdr:cNvPr id="241" name="楕円 240"/>
        <xdr:cNvSpPr/>
      </xdr:nvSpPr>
      <xdr:spPr>
        <a:xfrm>
          <a:off x="403606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84472</xdr:rowOff>
    </xdr:from>
    <xdr:ext cx="405111" cy="259045"/>
    <xdr:sp macro="" textlink="">
      <xdr:nvSpPr>
        <xdr:cNvPr id="242" name="【県民会館】&#10;有形固定資産減価償却率該当値テキスト"/>
        <xdr:cNvSpPr txBox="1"/>
      </xdr:nvSpPr>
      <xdr:spPr>
        <a:xfrm>
          <a:off x="4137660"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243" name="楕円 242"/>
        <xdr:cNvSpPr/>
      </xdr:nvSpPr>
      <xdr:spPr>
        <a:xfrm>
          <a:off x="3312160" y="135089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112395</xdr:rowOff>
    </xdr:from>
    <xdr:to>
      <xdr:col>24</xdr:col>
      <xdr:colOff>63500</xdr:colOff>
      <xdr:row>80</xdr:row>
      <xdr:rowOff>148589</xdr:rowOff>
    </xdr:to>
    <xdr:cxnSp macro="">
      <xdr:nvCxnSpPr>
        <xdr:cNvPr id="244" name="直線コネクタ 243"/>
        <xdr:cNvCxnSpPr/>
      </xdr:nvCxnSpPr>
      <xdr:spPr>
        <a:xfrm flipV="1">
          <a:off x="3355340" y="13523595"/>
          <a:ext cx="7315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129557</xdr:rowOff>
    </xdr:from>
    <xdr:ext cx="405111" cy="259045"/>
    <xdr:sp macro="" textlink="">
      <xdr:nvSpPr>
        <xdr:cNvPr id="245" name="n_1aveValue【県民会館】&#10;有形固定資産減価償却率"/>
        <xdr:cNvSpPr txBox="1"/>
      </xdr:nvSpPr>
      <xdr:spPr>
        <a:xfrm>
          <a:off x="317056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61613</xdr:rowOff>
    </xdr:from>
    <xdr:ext cx="405111" cy="259045"/>
    <xdr:sp macro="" textlink="">
      <xdr:nvSpPr>
        <xdr:cNvPr id="246" name="n_2aveValue【県民会館】&#10;有形固定資産減価償却率"/>
        <xdr:cNvSpPr txBox="1"/>
      </xdr:nvSpPr>
      <xdr:spPr>
        <a:xfrm>
          <a:off x="238570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247" name="n_1mainValue【県民会館】&#10;有形固定資産減価償却率"/>
        <xdr:cNvSpPr txBox="1"/>
      </xdr:nvSpPr>
      <xdr:spPr>
        <a:xfrm>
          <a:off x="317056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9" name="正方形/長方形 24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0" name="正方形/長方形 24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1" name="正方形/長方形 25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2" name="正方形/長方形 25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6" name="テキスト ボックス 255"/>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38100</xdr:rowOff>
    </xdr:from>
    <xdr:to>
      <xdr:col>54</xdr:col>
      <xdr:colOff>189865</xdr:colOff>
      <xdr:row>86</xdr:row>
      <xdr:rowOff>70757</xdr:rowOff>
    </xdr:to>
    <xdr:cxnSp macro="">
      <xdr:nvCxnSpPr>
        <xdr:cNvPr id="272" name="直線コネクタ 271"/>
        <xdr:cNvCxnSpPr/>
      </xdr:nvCxnSpPr>
      <xdr:spPr>
        <a:xfrm flipV="1">
          <a:off x="9218295" y="1311402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74584</xdr:rowOff>
    </xdr:from>
    <xdr:ext cx="469744" cy="259045"/>
    <xdr:sp macro="" textlink="">
      <xdr:nvSpPr>
        <xdr:cNvPr id="273" name="【県民会館】&#10;一人当たり面積最小値テキスト"/>
        <xdr:cNvSpPr txBox="1"/>
      </xdr:nvSpPr>
      <xdr:spPr>
        <a:xfrm>
          <a:off x="927100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74" name="直線コネクタ 273"/>
        <xdr:cNvCxnSpPr/>
      </xdr:nvCxnSpPr>
      <xdr:spPr>
        <a:xfrm>
          <a:off x="915416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156227</xdr:rowOff>
    </xdr:from>
    <xdr:ext cx="469744" cy="259045"/>
    <xdr:sp macro="" textlink="">
      <xdr:nvSpPr>
        <xdr:cNvPr id="275" name="【県民会館】&#10;一人当たり面積最大値テキスト"/>
        <xdr:cNvSpPr txBox="1"/>
      </xdr:nvSpPr>
      <xdr:spPr>
        <a:xfrm>
          <a:off x="92710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6" name="直線コネクタ 275"/>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42834</xdr:rowOff>
    </xdr:from>
    <xdr:ext cx="469744" cy="259045"/>
    <xdr:sp macro="" textlink="">
      <xdr:nvSpPr>
        <xdr:cNvPr id="277" name="【県民会館】&#10;一人当たり面積平均値テキスト"/>
        <xdr:cNvSpPr txBox="1"/>
      </xdr:nvSpPr>
      <xdr:spPr>
        <a:xfrm>
          <a:off x="9271000" y="1362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278" name="フローチャート: 判断 277"/>
        <xdr:cNvSpPr/>
      </xdr:nvSpPr>
      <xdr:spPr>
        <a:xfrm>
          <a:off x="9192260" y="13766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19957</xdr:rowOff>
    </xdr:from>
    <xdr:to>
      <xdr:col>50</xdr:col>
      <xdr:colOff>165100</xdr:colOff>
      <xdr:row>82</xdr:row>
      <xdr:rowOff>121557</xdr:rowOff>
    </xdr:to>
    <xdr:sp macro="" textlink="">
      <xdr:nvSpPr>
        <xdr:cNvPr id="279" name="フローチャート: 判断 278"/>
        <xdr:cNvSpPr/>
      </xdr:nvSpPr>
      <xdr:spPr>
        <a:xfrm>
          <a:off x="844550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80" name="フローチャート: 判断 279"/>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52614</xdr:rowOff>
    </xdr:from>
    <xdr:to>
      <xdr:col>55</xdr:col>
      <xdr:colOff>50800</xdr:colOff>
      <xdr:row>82</xdr:row>
      <xdr:rowOff>154214</xdr:rowOff>
    </xdr:to>
    <xdr:sp macro="" textlink="">
      <xdr:nvSpPr>
        <xdr:cNvPr id="286" name="楕円 285"/>
        <xdr:cNvSpPr/>
      </xdr:nvSpPr>
      <xdr:spPr>
        <a:xfrm>
          <a:off x="9192260" y="13799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31041</xdr:rowOff>
    </xdr:from>
    <xdr:ext cx="469744" cy="259045"/>
    <xdr:sp macro="" textlink="">
      <xdr:nvSpPr>
        <xdr:cNvPr id="287" name="【県民会館】&#10;一人当たり面積該当値テキスト"/>
        <xdr:cNvSpPr txBox="1"/>
      </xdr:nvSpPr>
      <xdr:spPr>
        <a:xfrm>
          <a:off x="9271000" y="1377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52614</xdr:rowOff>
    </xdr:from>
    <xdr:to>
      <xdr:col>50</xdr:col>
      <xdr:colOff>165100</xdr:colOff>
      <xdr:row>82</xdr:row>
      <xdr:rowOff>154214</xdr:rowOff>
    </xdr:to>
    <xdr:sp macro="" textlink="">
      <xdr:nvSpPr>
        <xdr:cNvPr id="288" name="楕円 287"/>
        <xdr:cNvSpPr/>
      </xdr:nvSpPr>
      <xdr:spPr>
        <a:xfrm>
          <a:off x="844550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103414</xdr:rowOff>
    </xdr:from>
    <xdr:to>
      <xdr:col>55</xdr:col>
      <xdr:colOff>0</xdr:colOff>
      <xdr:row>82</xdr:row>
      <xdr:rowOff>103414</xdr:rowOff>
    </xdr:to>
    <xdr:cxnSp macro="">
      <xdr:nvCxnSpPr>
        <xdr:cNvPr id="289" name="直線コネクタ 288"/>
        <xdr:cNvCxnSpPr/>
      </xdr:nvCxnSpPr>
      <xdr:spPr>
        <a:xfrm>
          <a:off x="8496300" y="1384989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138084</xdr:rowOff>
    </xdr:from>
    <xdr:ext cx="469744" cy="259045"/>
    <xdr:sp macro="" textlink="">
      <xdr:nvSpPr>
        <xdr:cNvPr id="290" name="n_1aveValue【県民会館】&#10;一人当たり面積"/>
        <xdr:cNvSpPr txBox="1"/>
      </xdr:nvSpPr>
      <xdr:spPr>
        <a:xfrm>
          <a:off x="827158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291" name="n_2aveValue【県民会館】&#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145341</xdr:rowOff>
    </xdr:from>
    <xdr:ext cx="469744" cy="259045"/>
    <xdr:sp macro="" textlink="">
      <xdr:nvSpPr>
        <xdr:cNvPr id="292" name="n_1mainValue【県民会館】&#10;一人当たり面積"/>
        <xdr:cNvSpPr txBox="1"/>
      </xdr:nvSpPr>
      <xdr:spPr>
        <a:xfrm>
          <a:off x="827158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4" name="正方形/長方形 29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5" name="正方形/長方形 29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6" name="正方形/長方形 29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7" name="正方形/長方形 29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9" name="テキスト ボックス 29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0" name="直線コネクタ 29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1" name="直線コネクタ 300"/>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2" name="テキスト ボックス 301"/>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3" name="直線コネクタ 302"/>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4" name="テキスト ボックス 303"/>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5" name="直線コネクタ 30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6" name="テキスト ボックス 30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7" name="直線コネクタ 306"/>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8" name="テキスト ボックス 307"/>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9" name="直線コネクタ 308"/>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0" name="テキスト ボックス 309"/>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1" name="直線コネクタ 31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2" name="テキスト ボックス 311"/>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3"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314" name="直線コネクタ 313"/>
        <xdr:cNvCxnSpPr/>
      </xdr:nvCxnSpPr>
      <xdr:spPr>
        <a:xfrm flipV="1">
          <a:off x="4084955" y="16754474"/>
          <a:ext cx="127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315" name="【保健所】&#10;有形固定資産減価償却率最小値テキスト"/>
        <xdr:cNvSpPr txBox="1"/>
      </xdr:nvSpPr>
      <xdr:spPr>
        <a:xfrm>
          <a:off x="41376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16" name="直線コネクタ 315"/>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17" name="【保健所】&#10;有形固定資産減価償却率最大値テキスト"/>
        <xdr:cNvSpPr txBox="1"/>
      </xdr:nvSpPr>
      <xdr:spPr>
        <a:xfrm>
          <a:off x="413766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18" name="直線コネクタ 317"/>
        <xdr:cNvCxnSpPr/>
      </xdr:nvCxnSpPr>
      <xdr:spPr>
        <a:xfrm>
          <a:off x="402082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137177</xdr:rowOff>
    </xdr:from>
    <xdr:ext cx="405111" cy="259045"/>
    <xdr:sp macro="" textlink="">
      <xdr:nvSpPr>
        <xdr:cNvPr id="319" name="【保健所】&#10;有形固定資産減価償却率平均値テキスト"/>
        <xdr:cNvSpPr txBox="1"/>
      </xdr:nvSpPr>
      <xdr:spPr>
        <a:xfrm>
          <a:off x="4137660" y="17236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320" name="フローチャート: 判断 319"/>
        <xdr:cNvSpPr/>
      </xdr:nvSpPr>
      <xdr:spPr>
        <a:xfrm>
          <a:off x="403606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21" name="フローチャート: 判断 320"/>
        <xdr:cNvSpPr/>
      </xdr:nvSpPr>
      <xdr:spPr>
        <a:xfrm>
          <a:off x="331216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164464</xdr:rowOff>
    </xdr:from>
    <xdr:to>
      <xdr:col>15</xdr:col>
      <xdr:colOff>101600</xdr:colOff>
      <xdr:row>103</xdr:row>
      <xdr:rowOff>94614</xdr:rowOff>
    </xdr:to>
    <xdr:sp macro="" textlink="">
      <xdr:nvSpPr>
        <xdr:cNvPr id="322" name="フローチャート: 判断 321"/>
        <xdr:cNvSpPr/>
      </xdr:nvSpPr>
      <xdr:spPr>
        <a:xfrm>
          <a:off x="2514600" y="17263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107314</xdr:rowOff>
    </xdr:from>
    <xdr:to>
      <xdr:col>24</xdr:col>
      <xdr:colOff>114300</xdr:colOff>
      <xdr:row>100</xdr:row>
      <xdr:rowOff>37464</xdr:rowOff>
    </xdr:to>
    <xdr:sp macro="" textlink="">
      <xdr:nvSpPr>
        <xdr:cNvPr id="328" name="楕円 327"/>
        <xdr:cNvSpPr/>
      </xdr:nvSpPr>
      <xdr:spPr>
        <a:xfrm>
          <a:off x="4036060" y="16703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60341</xdr:rowOff>
    </xdr:from>
    <xdr:ext cx="405111" cy="259045"/>
    <xdr:sp macro="" textlink="">
      <xdr:nvSpPr>
        <xdr:cNvPr id="329" name="【保健所】&#10;有形固定資産減価償却率該当値テキスト"/>
        <xdr:cNvSpPr txBox="1"/>
      </xdr:nvSpPr>
      <xdr:spPr>
        <a:xfrm>
          <a:off x="4137660" y="166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143511</xdr:rowOff>
    </xdr:from>
    <xdr:to>
      <xdr:col>20</xdr:col>
      <xdr:colOff>38100</xdr:colOff>
      <xdr:row>100</xdr:row>
      <xdr:rowOff>73661</xdr:rowOff>
    </xdr:to>
    <xdr:sp macro="" textlink="">
      <xdr:nvSpPr>
        <xdr:cNvPr id="330" name="楕円 329"/>
        <xdr:cNvSpPr/>
      </xdr:nvSpPr>
      <xdr:spPr>
        <a:xfrm>
          <a:off x="3312160" y="16739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158114</xdr:rowOff>
    </xdr:from>
    <xdr:to>
      <xdr:col>24</xdr:col>
      <xdr:colOff>63500</xdr:colOff>
      <xdr:row>100</xdr:row>
      <xdr:rowOff>22861</xdr:rowOff>
    </xdr:to>
    <xdr:cxnSp macro="">
      <xdr:nvCxnSpPr>
        <xdr:cNvPr id="331" name="直線コネクタ 330"/>
        <xdr:cNvCxnSpPr/>
      </xdr:nvCxnSpPr>
      <xdr:spPr>
        <a:xfrm flipV="1">
          <a:off x="3355340" y="16754474"/>
          <a:ext cx="73152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146702</xdr:rowOff>
    </xdr:from>
    <xdr:ext cx="405111" cy="259045"/>
    <xdr:sp macro="" textlink="">
      <xdr:nvSpPr>
        <xdr:cNvPr id="332" name="n_1aveValue【保健所】&#10;有形固定資産減価償却率"/>
        <xdr:cNvSpPr txBox="1"/>
      </xdr:nvSpPr>
      <xdr:spPr>
        <a:xfrm>
          <a:off x="3170564" y="1724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111141</xdr:rowOff>
    </xdr:from>
    <xdr:ext cx="405111" cy="259045"/>
    <xdr:sp macro="" textlink="">
      <xdr:nvSpPr>
        <xdr:cNvPr id="333" name="n_2aveValue【保健所】&#10;有形固定資産減価償却率"/>
        <xdr:cNvSpPr txBox="1"/>
      </xdr:nvSpPr>
      <xdr:spPr>
        <a:xfrm>
          <a:off x="23857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90188</xdr:rowOff>
    </xdr:from>
    <xdr:ext cx="405111" cy="259045"/>
    <xdr:sp macro="" textlink="">
      <xdr:nvSpPr>
        <xdr:cNvPr id="334" name="n_1mainValue【保健所】&#10;有形固定資産減価償却率"/>
        <xdr:cNvSpPr txBox="1"/>
      </xdr:nvSpPr>
      <xdr:spPr>
        <a:xfrm>
          <a:off x="3170564" y="1651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6" name="正方形/長方形 335"/>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7" name="正方形/長方形 336"/>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8" name="正方形/長方形 337"/>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9" name="正方形/長方形 338"/>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43" name="テキスト ボックス 342"/>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55" name="直線コネクタ 354"/>
        <xdr:cNvCxnSpPr/>
      </xdr:nvCxnSpPr>
      <xdr:spPr>
        <a:xfrm flipV="1">
          <a:off x="9218295" y="16931639"/>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56" name="【保健所】&#10;一人当たり面積最小値テキスト"/>
        <xdr:cNvSpPr txBox="1"/>
      </xdr:nvSpPr>
      <xdr:spPr>
        <a:xfrm>
          <a:off x="927100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57" name="直線コネクタ 356"/>
        <xdr:cNvCxnSpPr/>
      </xdr:nvCxnSpPr>
      <xdr:spPr>
        <a:xfrm>
          <a:off x="915416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58" name="【保健所】&#10;一人当たり面積最大値テキスト"/>
        <xdr:cNvSpPr txBox="1"/>
      </xdr:nvSpPr>
      <xdr:spPr>
        <a:xfrm>
          <a:off x="92710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59" name="直線コネクタ 358"/>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360" name="【保健所】&#10;一人当たり面積平均値テキスト"/>
        <xdr:cNvSpPr txBox="1"/>
      </xdr:nvSpPr>
      <xdr:spPr>
        <a:xfrm>
          <a:off x="927100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61" name="フローチャート: 判断 360"/>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62" name="フローチャート: 判断 361"/>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63" name="フローチャート: 判断 362"/>
        <xdr:cNvSpPr/>
      </xdr:nvSpPr>
      <xdr:spPr>
        <a:xfrm>
          <a:off x="767080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116839</xdr:rowOff>
    </xdr:from>
    <xdr:to>
      <xdr:col>55</xdr:col>
      <xdr:colOff>50800</xdr:colOff>
      <xdr:row>109</xdr:row>
      <xdr:rowOff>46989</xdr:rowOff>
    </xdr:to>
    <xdr:sp macro="" textlink="">
      <xdr:nvSpPr>
        <xdr:cNvPr id="369" name="楕円 368"/>
        <xdr:cNvSpPr/>
      </xdr:nvSpPr>
      <xdr:spPr>
        <a:xfrm>
          <a:off x="9192260" y="18221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31766</xdr:rowOff>
    </xdr:from>
    <xdr:ext cx="469744" cy="259045"/>
    <xdr:sp macro="" textlink="">
      <xdr:nvSpPr>
        <xdr:cNvPr id="370" name="【保健所】&#10;一人当たり面積該当値テキスト"/>
        <xdr:cNvSpPr txBox="1"/>
      </xdr:nvSpPr>
      <xdr:spPr>
        <a:xfrm>
          <a:off x="9271000" y="181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116839</xdr:rowOff>
    </xdr:from>
    <xdr:to>
      <xdr:col>50</xdr:col>
      <xdr:colOff>165100</xdr:colOff>
      <xdr:row>109</xdr:row>
      <xdr:rowOff>46989</xdr:rowOff>
    </xdr:to>
    <xdr:sp macro="" textlink="">
      <xdr:nvSpPr>
        <xdr:cNvPr id="371" name="楕円 370"/>
        <xdr:cNvSpPr/>
      </xdr:nvSpPr>
      <xdr:spPr>
        <a:xfrm>
          <a:off x="8445500" y="18221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167639</xdr:rowOff>
    </xdr:from>
    <xdr:to>
      <xdr:col>55</xdr:col>
      <xdr:colOff>0</xdr:colOff>
      <xdr:row>108</xdr:row>
      <xdr:rowOff>167639</xdr:rowOff>
    </xdr:to>
    <xdr:cxnSp macro="">
      <xdr:nvCxnSpPr>
        <xdr:cNvPr id="372" name="直線コネクタ 371"/>
        <xdr:cNvCxnSpPr/>
      </xdr:nvCxnSpPr>
      <xdr:spPr>
        <a:xfrm>
          <a:off x="8496300" y="1827275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373" name="n_1aveValue【保健所】&#10;一人当たり面積"/>
        <xdr:cNvSpPr txBox="1"/>
      </xdr:nvSpPr>
      <xdr:spPr>
        <a:xfrm>
          <a:off x="8271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374" name="n_2aveValue【保健所】&#10;一人当たり面積"/>
        <xdr:cNvSpPr txBox="1"/>
      </xdr:nvSpPr>
      <xdr:spPr>
        <a:xfrm>
          <a:off x="750958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38116</xdr:rowOff>
    </xdr:from>
    <xdr:ext cx="469744" cy="259045"/>
    <xdr:sp macro="" textlink="">
      <xdr:nvSpPr>
        <xdr:cNvPr id="375" name="n_1mainValue【保健所】&#10;一人当たり面積"/>
        <xdr:cNvSpPr txBox="1"/>
      </xdr:nvSpPr>
      <xdr:spPr>
        <a:xfrm>
          <a:off x="8271587" y="18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7" name="正方形/長方形 37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8" name="正方形/長方形 37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9" name="正方形/長方形 37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0" name="正方形/長方形 37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4" name="テキスト ボックス 38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6" name="テキスト ボックス 385"/>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103632</xdr:rowOff>
    </xdr:from>
    <xdr:to>
      <xdr:col>85</xdr:col>
      <xdr:colOff>126364</xdr:colOff>
      <xdr:row>42</xdr:row>
      <xdr:rowOff>71628</xdr:rowOff>
    </xdr:to>
    <xdr:cxnSp macro="">
      <xdr:nvCxnSpPr>
        <xdr:cNvPr id="396" name="直線コネクタ 395"/>
        <xdr:cNvCxnSpPr/>
      </xdr:nvCxnSpPr>
      <xdr:spPr>
        <a:xfrm flipV="1">
          <a:off x="14374495" y="5803392"/>
          <a:ext cx="1269"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75455</xdr:rowOff>
    </xdr:from>
    <xdr:ext cx="405111" cy="259045"/>
    <xdr:sp macro="" textlink="">
      <xdr:nvSpPr>
        <xdr:cNvPr id="397" name="【試験研究機関】&#10;有形固定資産減価償却率最小値テキスト"/>
        <xdr:cNvSpPr txBox="1"/>
      </xdr:nvSpPr>
      <xdr:spPr>
        <a:xfrm>
          <a:off x="1441958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71628</xdr:rowOff>
    </xdr:from>
    <xdr:to>
      <xdr:col>86</xdr:col>
      <xdr:colOff>25400</xdr:colOff>
      <xdr:row>42</xdr:row>
      <xdr:rowOff>71628</xdr:rowOff>
    </xdr:to>
    <xdr:cxnSp macro="">
      <xdr:nvCxnSpPr>
        <xdr:cNvPr id="398" name="直線コネクタ 397"/>
        <xdr:cNvCxnSpPr/>
      </xdr:nvCxnSpPr>
      <xdr:spPr>
        <a:xfrm>
          <a:off x="14287500" y="7112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50309</xdr:rowOff>
    </xdr:from>
    <xdr:ext cx="405111" cy="259045"/>
    <xdr:sp macro="" textlink="">
      <xdr:nvSpPr>
        <xdr:cNvPr id="399" name="【試験研究機関】&#10;有形固定資産減価償却率最大値テキスト"/>
        <xdr:cNvSpPr txBox="1"/>
      </xdr:nvSpPr>
      <xdr:spPr>
        <a:xfrm>
          <a:off x="14419580" y="558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103632</xdr:rowOff>
    </xdr:from>
    <xdr:to>
      <xdr:col>86</xdr:col>
      <xdr:colOff>25400</xdr:colOff>
      <xdr:row>34</xdr:row>
      <xdr:rowOff>103632</xdr:rowOff>
    </xdr:to>
    <xdr:cxnSp macro="">
      <xdr:nvCxnSpPr>
        <xdr:cNvPr id="400" name="直線コネクタ 399"/>
        <xdr:cNvCxnSpPr/>
      </xdr:nvCxnSpPr>
      <xdr:spPr>
        <a:xfrm>
          <a:off x="14287500" y="5803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65549</xdr:rowOff>
    </xdr:from>
    <xdr:ext cx="405111" cy="259045"/>
    <xdr:sp macro="" textlink="">
      <xdr:nvSpPr>
        <xdr:cNvPr id="401" name="【試験研究機関】&#10;有形固定資産減価償却率平均値テキスト"/>
        <xdr:cNvSpPr txBox="1"/>
      </xdr:nvSpPr>
      <xdr:spPr>
        <a:xfrm>
          <a:off x="14419580" y="6268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02" name="フローチャート: 判断 401"/>
        <xdr:cNvSpPr/>
      </xdr:nvSpPr>
      <xdr:spPr>
        <a:xfrm>
          <a:off x="14325600" y="62898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135128</xdr:rowOff>
    </xdr:from>
    <xdr:to>
      <xdr:col>81</xdr:col>
      <xdr:colOff>101600</xdr:colOff>
      <xdr:row>37</xdr:row>
      <xdr:rowOff>65278</xdr:rowOff>
    </xdr:to>
    <xdr:sp macro="" textlink="">
      <xdr:nvSpPr>
        <xdr:cNvPr id="403" name="フローチャート: 判断 402"/>
        <xdr:cNvSpPr/>
      </xdr:nvSpPr>
      <xdr:spPr>
        <a:xfrm>
          <a:off x="13578840" y="6170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04" name="フローチャート: 判断 403"/>
        <xdr:cNvSpPr/>
      </xdr:nvSpPr>
      <xdr:spPr>
        <a:xfrm>
          <a:off x="128041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109982</xdr:rowOff>
    </xdr:from>
    <xdr:to>
      <xdr:col>85</xdr:col>
      <xdr:colOff>177800</xdr:colOff>
      <xdr:row>36</xdr:row>
      <xdr:rowOff>40132</xdr:rowOff>
    </xdr:to>
    <xdr:sp macro="" textlink="">
      <xdr:nvSpPr>
        <xdr:cNvPr id="410" name="楕円 409"/>
        <xdr:cNvSpPr/>
      </xdr:nvSpPr>
      <xdr:spPr>
        <a:xfrm>
          <a:off x="14325600" y="59773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132859</xdr:rowOff>
    </xdr:from>
    <xdr:ext cx="405111" cy="259045"/>
    <xdr:sp macro="" textlink="">
      <xdr:nvSpPr>
        <xdr:cNvPr id="411" name="【試験研究機関】&#10;有形固定資産減価償却率該当値テキスト"/>
        <xdr:cNvSpPr txBox="1"/>
      </xdr:nvSpPr>
      <xdr:spPr>
        <a:xfrm>
          <a:off x="14419580"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xdr:rowOff>
    </xdr:from>
    <xdr:to>
      <xdr:col>81</xdr:col>
      <xdr:colOff>101600</xdr:colOff>
      <xdr:row>36</xdr:row>
      <xdr:rowOff>108712</xdr:rowOff>
    </xdr:to>
    <xdr:sp macro="" textlink="">
      <xdr:nvSpPr>
        <xdr:cNvPr id="412" name="楕円 411"/>
        <xdr:cNvSpPr/>
      </xdr:nvSpPr>
      <xdr:spPr>
        <a:xfrm>
          <a:off x="1357884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160782</xdr:rowOff>
    </xdr:from>
    <xdr:to>
      <xdr:col>85</xdr:col>
      <xdr:colOff>127000</xdr:colOff>
      <xdr:row>36</xdr:row>
      <xdr:rowOff>57912</xdr:rowOff>
    </xdr:to>
    <xdr:cxnSp macro="">
      <xdr:nvCxnSpPr>
        <xdr:cNvPr id="413" name="直線コネクタ 412"/>
        <xdr:cNvCxnSpPr/>
      </xdr:nvCxnSpPr>
      <xdr:spPr>
        <a:xfrm flipV="1">
          <a:off x="13629640" y="6028182"/>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56405</xdr:rowOff>
    </xdr:from>
    <xdr:ext cx="405111" cy="259045"/>
    <xdr:sp macro="" textlink="">
      <xdr:nvSpPr>
        <xdr:cNvPr id="414" name="n_1aveValue【試験研究機関】&#10;有形固定資産減価償却率"/>
        <xdr:cNvSpPr txBox="1"/>
      </xdr:nvSpPr>
      <xdr:spPr>
        <a:xfrm>
          <a:off x="13437244" y="625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15" name="n_2aveValue【試験研究機関】&#10;有形固定資産減価償却率"/>
        <xdr:cNvSpPr txBox="1"/>
      </xdr:nvSpPr>
      <xdr:spPr>
        <a:xfrm>
          <a:off x="126752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125239</xdr:rowOff>
    </xdr:from>
    <xdr:ext cx="405111" cy="259045"/>
    <xdr:sp macro="" textlink="">
      <xdr:nvSpPr>
        <xdr:cNvPr id="416" name="n_1mainValue【試験研究機関】&#10;有形固定資産減価償却率"/>
        <xdr:cNvSpPr txBox="1"/>
      </xdr:nvSpPr>
      <xdr:spPr>
        <a:xfrm>
          <a:off x="13437244" y="58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8" name="正方形/長方形 41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9" name="正方形/長方形 41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0" name="正方形/長方形 41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1" name="正方形/長方形 42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40" name="直線コネクタ 439"/>
        <xdr:cNvCxnSpPr/>
      </xdr:nvCxnSpPr>
      <xdr:spPr>
        <a:xfrm flipV="1">
          <a:off x="19507835" y="5654584"/>
          <a:ext cx="1269"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41" name="【試験研究機関】&#10;一人当たり面積最小値テキスト"/>
        <xdr:cNvSpPr txBox="1"/>
      </xdr:nvSpPr>
      <xdr:spPr>
        <a:xfrm>
          <a:off x="19560540"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42" name="直線コネクタ 441"/>
        <xdr:cNvCxnSpPr/>
      </xdr:nvCxnSpPr>
      <xdr:spPr>
        <a:xfrm>
          <a:off x="19443700" y="702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43" name="【試験研究機関】&#10;一人当たり面積最大値テキスト"/>
        <xdr:cNvSpPr txBox="1"/>
      </xdr:nvSpPr>
      <xdr:spPr>
        <a:xfrm>
          <a:off x="1956054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44" name="直線コネクタ 443"/>
        <xdr:cNvCxnSpPr/>
      </xdr:nvCxnSpPr>
      <xdr:spPr>
        <a:xfrm>
          <a:off x="1944370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50091</xdr:rowOff>
    </xdr:from>
    <xdr:ext cx="469744" cy="259045"/>
    <xdr:sp macro="" textlink="">
      <xdr:nvSpPr>
        <xdr:cNvPr id="445" name="【試験研究機関】&#10;一人当たり面積平均値テキスト"/>
        <xdr:cNvSpPr txBox="1"/>
      </xdr:nvSpPr>
      <xdr:spPr>
        <a:xfrm>
          <a:off x="19560540" y="6252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46" name="フローチャート: 判断 445"/>
        <xdr:cNvSpPr/>
      </xdr:nvSpPr>
      <xdr:spPr>
        <a:xfrm>
          <a:off x="19458940" y="627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47" name="フローチャート: 判断 446"/>
        <xdr:cNvSpPr/>
      </xdr:nvSpPr>
      <xdr:spPr>
        <a:xfrm>
          <a:off x="1873504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48" name="フローチャート: 判断 447"/>
        <xdr:cNvSpPr/>
      </xdr:nvSpPr>
      <xdr:spPr>
        <a:xfrm>
          <a:off x="179374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153307</xdr:rowOff>
    </xdr:from>
    <xdr:to>
      <xdr:col>116</xdr:col>
      <xdr:colOff>114300</xdr:colOff>
      <xdr:row>36</xdr:row>
      <xdr:rowOff>83457</xdr:rowOff>
    </xdr:to>
    <xdr:sp macro="" textlink="">
      <xdr:nvSpPr>
        <xdr:cNvPr id="454" name="楕円 453"/>
        <xdr:cNvSpPr/>
      </xdr:nvSpPr>
      <xdr:spPr>
        <a:xfrm>
          <a:off x="19458940" y="602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4734</xdr:rowOff>
    </xdr:from>
    <xdr:ext cx="469744" cy="259045"/>
    <xdr:sp macro="" textlink="">
      <xdr:nvSpPr>
        <xdr:cNvPr id="455" name="【試験研究機関】&#10;一人当たり面積該当値テキスト"/>
        <xdr:cNvSpPr txBox="1"/>
      </xdr:nvSpPr>
      <xdr:spPr>
        <a:xfrm>
          <a:off x="19560540" y="587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14514</xdr:rowOff>
    </xdr:from>
    <xdr:to>
      <xdr:col>112</xdr:col>
      <xdr:colOff>38100</xdr:colOff>
      <xdr:row>36</xdr:row>
      <xdr:rowOff>116114</xdr:rowOff>
    </xdr:to>
    <xdr:sp macro="" textlink="">
      <xdr:nvSpPr>
        <xdr:cNvPr id="456" name="楕円 455"/>
        <xdr:cNvSpPr/>
      </xdr:nvSpPr>
      <xdr:spPr>
        <a:xfrm>
          <a:off x="18735040" y="60495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32657</xdr:rowOff>
    </xdr:from>
    <xdr:to>
      <xdr:col>116</xdr:col>
      <xdr:colOff>63500</xdr:colOff>
      <xdr:row>36</xdr:row>
      <xdr:rowOff>65314</xdr:rowOff>
    </xdr:to>
    <xdr:cxnSp macro="">
      <xdr:nvCxnSpPr>
        <xdr:cNvPr id="457" name="直線コネクタ 456"/>
        <xdr:cNvCxnSpPr/>
      </xdr:nvCxnSpPr>
      <xdr:spPr>
        <a:xfrm flipV="1">
          <a:off x="18778220" y="606769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458" name="n_1aveValue【試験研究機関】&#10;一人当たり面積"/>
        <xdr:cNvSpPr txBox="1"/>
      </xdr:nvSpPr>
      <xdr:spPr>
        <a:xfrm>
          <a:off x="18561127" y="62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459" name="n_2aveValue【試験研究機関】&#10;一人当たり面積"/>
        <xdr:cNvSpPr txBox="1"/>
      </xdr:nvSpPr>
      <xdr:spPr>
        <a:xfrm>
          <a:off x="177762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132641</xdr:rowOff>
    </xdr:from>
    <xdr:ext cx="469744" cy="259045"/>
    <xdr:sp macro="" textlink="">
      <xdr:nvSpPr>
        <xdr:cNvPr id="460" name="n_1mainValue【試験研究機関】&#10;一人当たり面積"/>
        <xdr:cNvSpPr txBox="1"/>
      </xdr:nvSpPr>
      <xdr:spPr>
        <a:xfrm>
          <a:off x="18561127" y="58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2" name="正方形/長方形 46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3" name="正方形/長方形 46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4" name="正方形/長方形 46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5" name="正方形/長方形 46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0" name="直線コネクタ 46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1" name="テキスト ボックス 470"/>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2" name="直線コネクタ 47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3" name="テキスト ボックス 47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4" name="直線コネクタ 47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5" name="テキスト ボックス 47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6" name="直線コネクタ 47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7" name="テキスト ボックス 47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9" name="テキスト ボックス 47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81" name="直線コネクタ 480"/>
        <xdr:cNvCxnSpPr/>
      </xdr:nvCxnSpPr>
      <xdr:spPr>
        <a:xfrm flipV="1">
          <a:off x="14374495" y="9401556"/>
          <a:ext cx="1269"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82" name="【警察施設】&#10;有形固定資産減価償却率最小値テキスト"/>
        <xdr:cNvSpPr txBox="1"/>
      </xdr:nvSpPr>
      <xdr:spPr>
        <a:xfrm>
          <a:off x="1441958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83" name="直線コネクタ 482"/>
        <xdr:cNvCxnSpPr/>
      </xdr:nvCxnSpPr>
      <xdr:spPr>
        <a:xfrm>
          <a:off x="14287500" y="1043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84" name="【警察施設】&#10;有形固定資産減価償却率最大値テキスト"/>
        <xdr:cNvSpPr txBox="1"/>
      </xdr:nvSpPr>
      <xdr:spPr>
        <a:xfrm>
          <a:off x="14419580" y="918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85" name="直線コネクタ 484"/>
        <xdr:cNvCxnSpPr/>
      </xdr:nvCxnSpPr>
      <xdr:spPr>
        <a:xfrm>
          <a:off x="14287500" y="9401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1795</xdr:rowOff>
    </xdr:from>
    <xdr:ext cx="405111" cy="259045"/>
    <xdr:sp macro="" textlink="">
      <xdr:nvSpPr>
        <xdr:cNvPr id="486" name="【警察施設】&#10;有形固定資産減価償却率平均値テキスト"/>
        <xdr:cNvSpPr txBox="1"/>
      </xdr:nvSpPr>
      <xdr:spPr>
        <a:xfrm>
          <a:off x="14419580" y="9724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87" name="フローチャート: 判断 486"/>
        <xdr:cNvSpPr/>
      </xdr:nvSpPr>
      <xdr:spPr>
        <a:xfrm>
          <a:off x="14325600" y="98734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88" name="フローチャート: 判断 487"/>
        <xdr:cNvSpPr/>
      </xdr:nvSpPr>
      <xdr:spPr>
        <a:xfrm>
          <a:off x="1357884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106934</xdr:rowOff>
    </xdr:from>
    <xdr:to>
      <xdr:col>76</xdr:col>
      <xdr:colOff>165100</xdr:colOff>
      <xdr:row>56</xdr:row>
      <xdr:rowOff>37084</xdr:rowOff>
    </xdr:to>
    <xdr:sp macro="" textlink="">
      <xdr:nvSpPr>
        <xdr:cNvPr id="489" name="フローチャート: 判断 488"/>
        <xdr:cNvSpPr/>
      </xdr:nvSpPr>
      <xdr:spPr>
        <a:xfrm>
          <a:off x="12804140" y="9327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495" name="楕円 494"/>
        <xdr:cNvSpPr/>
      </xdr:nvSpPr>
      <xdr:spPr>
        <a:xfrm>
          <a:off x="14325600" y="98780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133367</xdr:rowOff>
    </xdr:from>
    <xdr:ext cx="405111" cy="259045"/>
    <xdr:sp macro="" textlink="">
      <xdr:nvSpPr>
        <xdr:cNvPr id="496" name="【警察施設】&#10;有形固定資産減価償却率該当値テキスト"/>
        <xdr:cNvSpPr txBox="1"/>
      </xdr:nvSpPr>
      <xdr:spPr>
        <a:xfrm>
          <a:off x="14419580"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129794</xdr:rowOff>
    </xdr:from>
    <xdr:to>
      <xdr:col>81</xdr:col>
      <xdr:colOff>101600</xdr:colOff>
      <xdr:row>58</xdr:row>
      <xdr:rowOff>59944</xdr:rowOff>
    </xdr:to>
    <xdr:sp macro="" textlink="">
      <xdr:nvSpPr>
        <xdr:cNvPr id="497" name="楕円 496"/>
        <xdr:cNvSpPr/>
      </xdr:nvSpPr>
      <xdr:spPr>
        <a:xfrm>
          <a:off x="13578840" y="9685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xdr:rowOff>
    </xdr:from>
    <xdr:to>
      <xdr:col>85</xdr:col>
      <xdr:colOff>127000</xdr:colOff>
      <xdr:row>59</xdr:row>
      <xdr:rowOff>34290</xdr:rowOff>
    </xdr:to>
    <xdr:cxnSp macro="">
      <xdr:nvCxnSpPr>
        <xdr:cNvPr id="498" name="直線コネクタ 497"/>
        <xdr:cNvCxnSpPr/>
      </xdr:nvCxnSpPr>
      <xdr:spPr>
        <a:xfrm>
          <a:off x="13629640" y="9732264"/>
          <a:ext cx="74676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165371</xdr:rowOff>
    </xdr:from>
    <xdr:ext cx="405111" cy="259045"/>
    <xdr:sp macro="" textlink="">
      <xdr:nvSpPr>
        <xdr:cNvPr id="499" name="n_1aveValue【警察施設】&#10;有形固定資産減価償却率"/>
        <xdr:cNvSpPr txBox="1"/>
      </xdr:nvSpPr>
      <xdr:spPr>
        <a:xfrm>
          <a:off x="13437244" y="988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53611</xdr:rowOff>
    </xdr:from>
    <xdr:ext cx="405111" cy="259045"/>
    <xdr:sp macro="" textlink="">
      <xdr:nvSpPr>
        <xdr:cNvPr id="500" name="n_2aveValue【警察施設】&#10;有形固定資産減価償却率"/>
        <xdr:cNvSpPr txBox="1"/>
      </xdr:nvSpPr>
      <xdr:spPr>
        <a:xfrm>
          <a:off x="12675244" y="91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76471</xdr:rowOff>
    </xdr:from>
    <xdr:ext cx="405111" cy="259045"/>
    <xdr:sp macro="" textlink="">
      <xdr:nvSpPr>
        <xdr:cNvPr id="501" name="n_1mainValue【警察施設】&#10;有形固定資産減価償却率"/>
        <xdr:cNvSpPr txBox="1"/>
      </xdr:nvSpPr>
      <xdr:spPr>
        <a:xfrm>
          <a:off x="13437244" y="94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03" name="正方形/長方形 502"/>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04" name="正方形/長方形 503"/>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5" name="正方形/長方形 504"/>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6" name="正方形/長方形 505"/>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1" name="直線コネクタ 51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2" name="テキスト ボックス 51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3" name="直線コネクタ 51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4" name="テキスト ボックス 51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5" name="直線コネクタ 51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6" name="テキスト ボックス 51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7" name="直線コネクタ 51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8" name="テキスト ボックス 51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9" name="直線コネクタ 51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0" name="テキスト ボックス 51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2" name="テキスト ボックス 52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524" name="直線コネクタ 523"/>
        <xdr:cNvCxnSpPr/>
      </xdr:nvCxnSpPr>
      <xdr:spPr>
        <a:xfrm flipV="1">
          <a:off x="19507835" y="933450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525" name="【警察施設】&#10;一人当たり面積最小値テキスト"/>
        <xdr:cNvSpPr txBox="1"/>
      </xdr:nvSpPr>
      <xdr:spPr>
        <a:xfrm>
          <a:off x="195605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26" name="直線コネクタ 525"/>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527" name="【警察施設】&#10;一人当たり面積最大値テキスト"/>
        <xdr:cNvSpPr txBox="1"/>
      </xdr:nvSpPr>
      <xdr:spPr>
        <a:xfrm>
          <a:off x="195605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28" name="直線コネクタ 527"/>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529" name="【警察施設】&#10;一人当たり面積平均値テキスト"/>
        <xdr:cNvSpPr txBox="1"/>
      </xdr:nvSpPr>
      <xdr:spPr>
        <a:xfrm>
          <a:off x="195605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30" name="フローチャート: 判断 529"/>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31" name="フローチャート: 判断 530"/>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32" name="フローチャート: 判断 531"/>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38" name="楕円 537"/>
        <xdr:cNvSpPr/>
      </xdr:nvSpPr>
      <xdr:spPr>
        <a:xfrm>
          <a:off x="1945894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80027</xdr:rowOff>
    </xdr:from>
    <xdr:ext cx="469744" cy="259045"/>
    <xdr:sp macro="" textlink="">
      <xdr:nvSpPr>
        <xdr:cNvPr id="539" name="【警察施設】&#10;一人当たり面積該当値テキスト"/>
        <xdr:cNvSpPr txBox="1"/>
      </xdr:nvSpPr>
      <xdr:spPr>
        <a:xfrm>
          <a:off x="1956054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40" name="楕円 539"/>
        <xdr:cNvSpPr/>
      </xdr:nvSpPr>
      <xdr:spPr>
        <a:xfrm>
          <a:off x="1873504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63</xdr:row>
      <xdr:rowOff>0</xdr:rowOff>
    </xdr:to>
    <xdr:cxnSp macro="">
      <xdr:nvCxnSpPr>
        <xdr:cNvPr id="541" name="直線コネクタ 540"/>
        <xdr:cNvCxnSpPr/>
      </xdr:nvCxnSpPr>
      <xdr:spPr>
        <a:xfrm flipV="1">
          <a:off x="18778220" y="10378440"/>
          <a:ext cx="73152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542" name="n_1aveValue【警察施設】&#10;一人当たり面積"/>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543" name="n_2aveValue【警察施設】&#10;一人当たり面積"/>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44" name="n_1mainValue【警察施設】&#10;一人当たり面積"/>
        <xdr:cNvSpPr txBox="1"/>
      </xdr:nvSpPr>
      <xdr:spPr>
        <a:xfrm>
          <a:off x="185611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6" name="正方形/長方形 54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7" name="正方形/長方形 54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8" name="正方形/長方形 54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9" name="正方形/長方形 54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3" name="テキスト ボックス 55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55" name="テキスト ボックス 55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65" name="テキスト ボックス 56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7" name="テキスト ボックス 56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569" name="直線コネクタ 568"/>
        <xdr:cNvCxnSpPr/>
      </xdr:nvCxnSpPr>
      <xdr:spPr>
        <a:xfrm flipV="1">
          <a:off x="14374495" y="13189132"/>
          <a:ext cx="1269" cy="117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570" name="【庁舎】&#10;有形固定資産減価償却率最小値テキスト"/>
        <xdr:cNvSpPr txBox="1"/>
      </xdr:nvSpPr>
      <xdr:spPr>
        <a:xfrm>
          <a:off x="1441958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71" name="直線コネクタ 570"/>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72" name="【庁舎】&#10;有形固定資産減価償却率最大値テキスト"/>
        <xdr:cNvSpPr txBox="1"/>
      </xdr:nvSpPr>
      <xdr:spPr>
        <a:xfrm>
          <a:off x="14419580" y="1296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73" name="直線コネクタ 572"/>
        <xdr:cNvCxnSpPr/>
      </xdr:nvCxnSpPr>
      <xdr:spPr>
        <a:xfrm>
          <a:off x="1428750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574" name="【庁舎】&#10;有形固定資産減価償却率平均値テキスト"/>
        <xdr:cNvSpPr txBox="1"/>
      </xdr:nvSpPr>
      <xdr:spPr>
        <a:xfrm>
          <a:off x="14419580" y="13767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75" name="フローチャート: 判断 574"/>
        <xdr:cNvSpPr/>
      </xdr:nvSpPr>
      <xdr:spPr>
        <a:xfrm>
          <a:off x="14325600" y="13789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76" name="フローチャート: 判断 575"/>
        <xdr:cNvSpPr/>
      </xdr:nvSpPr>
      <xdr:spPr>
        <a:xfrm>
          <a:off x="1357884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577" name="フローチャート: 判断 576"/>
        <xdr:cNvSpPr/>
      </xdr:nvSpPr>
      <xdr:spPr>
        <a:xfrm>
          <a:off x="1280414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62412</xdr:rowOff>
    </xdr:from>
    <xdr:to>
      <xdr:col>85</xdr:col>
      <xdr:colOff>177800</xdr:colOff>
      <xdr:row>78</xdr:row>
      <xdr:rowOff>164012</xdr:rowOff>
    </xdr:to>
    <xdr:sp macro="" textlink="">
      <xdr:nvSpPr>
        <xdr:cNvPr id="583" name="楕円 582"/>
        <xdr:cNvSpPr/>
      </xdr:nvSpPr>
      <xdr:spPr>
        <a:xfrm>
          <a:off x="14325600" y="131383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xdr:rowOff>
    </xdr:from>
    <xdr:ext cx="405111" cy="259045"/>
    <xdr:sp macro="" textlink="">
      <xdr:nvSpPr>
        <xdr:cNvPr id="584" name="【庁舎】&#10;有形固定資産減価償却率該当値テキスト"/>
        <xdr:cNvSpPr txBox="1"/>
      </xdr:nvSpPr>
      <xdr:spPr>
        <a:xfrm>
          <a:off x="14419580" y="13091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65677</xdr:rowOff>
    </xdr:from>
    <xdr:to>
      <xdr:col>81</xdr:col>
      <xdr:colOff>101600</xdr:colOff>
      <xdr:row>78</xdr:row>
      <xdr:rowOff>167277</xdr:rowOff>
    </xdr:to>
    <xdr:sp macro="" textlink="">
      <xdr:nvSpPr>
        <xdr:cNvPr id="585" name="楕円 584"/>
        <xdr:cNvSpPr/>
      </xdr:nvSpPr>
      <xdr:spPr>
        <a:xfrm>
          <a:off x="13578840" y="1314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113212</xdr:rowOff>
    </xdr:from>
    <xdr:to>
      <xdr:col>85</xdr:col>
      <xdr:colOff>127000</xdr:colOff>
      <xdr:row>78</xdr:row>
      <xdr:rowOff>116477</xdr:rowOff>
    </xdr:to>
    <xdr:cxnSp macro="">
      <xdr:nvCxnSpPr>
        <xdr:cNvPr id="586" name="直線コネクタ 585"/>
        <xdr:cNvCxnSpPr/>
      </xdr:nvCxnSpPr>
      <xdr:spPr>
        <a:xfrm flipV="1">
          <a:off x="13629640" y="13189132"/>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587" name="n_1aveValue【庁舎】&#10;有形固定資産減価償却率"/>
        <xdr:cNvSpPr txBox="1"/>
      </xdr:nvSpPr>
      <xdr:spPr>
        <a:xfrm>
          <a:off x="13437244" y="1372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588" name="n_2aveValue【庁舎】&#10;有形固定資産減価償却率"/>
        <xdr:cNvSpPr txBox="1"/>
      </xdr:nvSpPr>
      <xdr:spPr>
        <a:xfrm>
          <a:off x="12675244"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12354</xdr:rowOff>
    </xdr:from>
    <xdr:ext cx="405111" cy="259045"/>
    <xdr:sp macro="" textlink="">
      <xdr:nvSpPr>
        <xdr:cNvPr id="589" name="n_1mainValue【庁舎】&#10;有形固定資産減価償却率"/>
        <xdr:cNvSpPr txBox="1"/>
      </xdr:nvSpPr>
      <xdr:spPr>
        <a:xfrm>
          <a:off x="13437244" y="1292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91" name="正方形/長方形 59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92" name="正方形/長方形 59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93" name="正方形/長方形 59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94" name="正方形/長方形 59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8" name="テキスト ボックス 59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612" name="直線コネクタ 611"/>
        <xdr:cNvCxnSpPr/>
      </xdr:nvCxnSpPr>
      <xdr:spPr>
        <a:xfrm flipV="1">
          <a:off x="19507835" y="13220700"/>
          <a:ext cx="1269"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613" name="【庁舎】&#10;一人当たり面積最小値テキスト"/>
        <xdr:cNvSpPr txBox="1"/>
      </xdr:nvSpPr>
      <xdr:spPr>
        <a:xfrm>
          <a:off x="195605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14" name="直線コネクタ 613"/>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615" name="【庁舎】&#10;一人当たり面積最大値テキスト"/>
        <xdr:cNvSpPr txBox="1"/>
      </xdr:nvSpPr>
      <xdr:spPr>
        <a:xfrm>
          <a:off x="195605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16" name="直線コネクタ 615"/>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166388</xdr:rowOff>
    </xdr:from>
    <xdr:ext cx="469744" cy="259045"/>
    <xdr:sp macro="" textlink="">
      <xdr:nvSpPr>
        <xdr:cNvPr id="617" name="【庁舎】&#10;一人当たり面積平均値テキスト"/>
        <xdr:cNvSpPr txBox="1"/>
      </xdr:nvSpPr>
      <xdr:spPr>
        <a:xfrm>
          <a:off x="19560540" y="1391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18" name="フローチャート: 判断 617"/>
        <xdr:cNvSpPr/>
      </xdr:nvSpPr>
      <xdr:spPr>
        <a:xfrm>
          <a:off x="19458940" y="14057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619" name="フローチャート: 判断 618"/>
        <xdr:cNvSpPr/>
      </xdr:nvSpPr>
      <xdr:spPr>
        <a:xfrm>
          <a:off x="18735040" y="14057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20" name="フローチャート: 判断 619"/>
        <xdr:cNvSpPr/>
      </xdr:nvSpPr>
      <xdr:spPr>
        <a:xfrm>
          <a:off x="17937480" y="141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6" name="楕円 625"/>
        <xdr:cNvSpPr/>
      </xdr:nvSpPr>
      <xdr:spPr>
        <a:xfrm>
          <a:off x="194589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34307</xdr:rowOff>
    </xdr:from>
    <xdr:ext cx="469744" cy="259045"/>
    <xdr:sp macro="" textlink="">
      <xdr:nvSpPr>
        <xdr:cNvPr id="627" name="【庁舎】&#10;一人当たり面積該当値テキスト"/>
        <xdr:cNvSpPr txBox="1"/>
      </xdr:nvSpPr>
      <xdr:spPr>
        <a:xfrm>
          <a:off x="1956054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28" name="楕円 627"/>
        <xdr:cNvSpPr/>
      </xdr:nvSpPr>
      <xdr:spPr>
        <a:xfrm>
          <a:off x="18735040" y="1398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84</xdr:row>
      <xdr:rowOff>106680</xdr:rowOff>
    </xdr:to>
    <xdr:cxnSp macro="">
      <xdr:nvCxnSpPr>
        <xdr:cNvPr id="629" name="直線コネクタ 628"/>
        <xdr:cNvCxnSpPr/>
      </xdr:nvCxnSpPr>
      <xdr:spPr>
        <a:xfrm>
          <a:off x="18778220" y="14039850"/>
          <a:ext cx="7315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64788</xdr:rowOff>
    </xdr:from>
    <xdr:ext cx="469744" cy="259045"/>
    <xdr:sp macro="" textlink="">
      <xdr:nvSpPr>
        <xdr:cNvPr id="630" name="n_1aveValue【庁舎】&#10;一人当たり面積"/>
        <xdr:cNvSpPr txBox="1"/>
      </xdr:nvSpPr>
      <xdr:spPr>
        <a:xfrm>
          <a:off x="18561127" y="1414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31" name="n_2aveValue【庁舎】&#10;一人当たり面積"/>
        <xdr:cNvSpPr txBox="1"/>
      </xdr:nvSpPr>
      <xdr:spPr>
        <a:xfrm>
          <a:off x="1777626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21607</xdr:rowOff>
    </xdr:from>
    <xdr:ext cx="469744" cy="259045"/>
    <xdr:sp macro="" textlink="">
      <xdr:nvSpPr>
        <xdr:cNvPr id="632" name="n_1mainValue【庁舎】&#10;一人当たり面積"/>
        <xdr:cNvSpPr txBox="1"/>
      </xdr:nvSpPr>
      <xdr:spPr>
        <a:xfrm>
          <a:off x="1856112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類似団体と比較して有形固定資産減価償却率が特に高くなっている施設は、陸上競技場・野球場・球技場、庁舎、保健所であるが、その他の施設についても類似団体平均を上回っているものが多い。</a:t>
          </a:r>
        </a:p>
        <a:p>
          <a:r>
            <a:rPr kumimoji="1" lang="ja-JP" altLang="en-US" sz="1300">
              <a:latin typeface="ＭＳ Ｐゴシック" panose="020B0600070205080204" pitchFamily="50" charset="-128"/>
              <a:ea typeface="ＭＳ Ｐゴシック" panose="020B0600070205080204" pitchFamily="50" charset="-128"/>
            </a:rPr>
            <a:t>　県庁舎や地区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合同庁舎</a:t>
          </a:r>
          <a:r>
            <a:rPr kumimoji="1" lang="ja-JP" altLang="en-US" sz="1300">
              <a:latin typeface="ＭＳ Ｐゴシック" panose="020B0600070205080204" pitchFamily="50" charset="-128"/>
              <a:ea typeface="ＭＳ Ｐゴシック" panose="020B0600070205080204" pitchFamily="50" charset="-128"/>
            </a:rPr>
            <a:t>については、昭和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年代に竣工され、建築後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たものが多く、老朽化が進んでいる。個別施設ごとの長寿命化計画（個別施設計画）を令和２年度までに策定予定であり、各施設とも同計画に基づいて老朽化対策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なお、野球場については、県市共同事業として盛岡南公園野球場（仮称）の整備を推進し、令和５年度の供用開始を目指しているところ。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1074872987</v>
      </c>
      <c r="BO4" s="402"/>
      <c r="BP4" s="402"/>
      <c r="BQ4" s="402"/>
      <c r="BR4" s="402"/>
      <c r="BS4" s="402"/>
      <c r="BT4" s="402"/>
      <c r="BU4" s="403"/>
      <c r="BV4" s="401">
        <v>1129941686</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6.1</v>
      </c>
      <c r="CU4" s="408"/>
      <c r="CV4" s="408"/>
      <c r="CW4" s="408"/>
      <c r="CX4" s="408"/>
      <c r="CY4" s="408"/>
      <c r="CZ4" s="408"/>
      <c r="DA4" s="409"/>
      <c r="DB4" s="407">
        <v>5.4</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986984123</v>
      </c>
      <c r="BO5" s="414"/>
      <c r="BP5" s="414"/>
      <c r="BQ5" s="414"/>
      <c r="BR5" s="414"/>
      <c r="BS5" s="414"/>
      <c r="BT5" s="414"/>
      <c r="BU5" s="415"/>
      <c r="BV5" s="413">
        <v>1011193207</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97.6</v>
      </c>
      <c r="CU5" s="420"/>
      <c r="CV5" s="420"/>
      <c r="CW5" s="420"/>
      <c r="CX5" s="420"/>
      <c r="CY5" s="420"/>
      <c r="CZ5" s="420"/>
      <c r="DA5" s="421"/>
      <c r="DB5" s="419">
        <v>96.9</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11685</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87888864</v>
      </c>
      <c r="BO6" s="414"/>
      <c r="BP6" s="414"/>
      <c r="BQ6" s="414"/>
      <c r="BR6" s="414"/>
      <c r="BS6" s="414"/>
      <c r="BT6" s="414"/>
      <c r="BU6" s="415"/>
      <c r="BV6" s="413">
        <v>118748479</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106.7</v>
      </c>
      <c r="CU6" s="436"/>
      <c r="CV6" s="436"/>
      <c r="CW6" s="436"/>
      <c r="CX6" s="436"/>
      <c r="CY6" s="436"/>
      <c r="CZ6" s="436"/>
      <c r="DA6" s="437"/>
      <c r="DB6" s="435">
        <v>104.8</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1</v>
      </c>
      <c r="AJ7" s="429"/>
      <c r="AK7" s="429"/>
      <c r="AL7" s="429"/>
      <c r="AM7" s="429"/>
      <c r="AN7" s="429"/>
      <c r="AO7" s="429"/>
      <c r="AP7" s="430"/>
      <c r="AQ7" s="428">
        <v>9215</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63573568</v>
      </c>
      <c r="BO7" s="414"/>
      <c r="BP7" s="414"/>
      <c r="BQ7" s="414"/>
      <c r="BR7" s="414"/>
      <c r="BS7" s="414"/>
      <c r="BT7" s="414"/>
      <c r="BU7" s="415"/>
      <c r="BV7" s="413">
        <v>96916039</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398811844</v>
      </c>
      <c r="CU7" s="414"/>
      <c r="CV7" s="414"/>
      <c r="CW7" s="414"/>
      <c r="CX7" s="414"/>
      <c r="CY7" s="414"/>
      <c r="CZ7" s="414"/>
      <c r="DA7" s="415"/>
      <c r="DB7" s="413">
        <v>401253394</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7350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24315296</v>
      </c>
      <c r="BO8" s="414"/>
      <c r="BP8" s="414"/>
      <c r="BQ8" s="414"/>
      <c r="BR8" s="414"/>
      <c r="BS8" s="414"/>
      <c r="BT8" s="414"/>
      <c r="BU8" s="415"/>
      <c r="BV8" s="413">
        <v>21832440</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0.36241000000000001</v>
      </c>
      <c r="CU8" s="433"/>
      <c r="CV8" s="433"/>
      <c r="CW8" s="433"/>
      <c r="CX8" s="433"/>
      <c r="CY8" s="433"/>
      <c r="CZ8" s="433"/>
      <c r="DA8" s="434"/>
      <c r="DB8" s="432">
        <v>0.35155999999999998</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1279594</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8900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2482856</v>
      </c>
      <c r="BO9" s="414"/>
      <c r="BP9" s="414"/>
      <c r="BQ9" s="414"/>
      <c r="BR9" s="414"/>
      <c r="BS9" s="414"/>
      <c r="BT9" s="414"/>
      <c r="BU9" s="415"/>
      <c r="BV9" s="413">
        <v>-3583238</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20.9</v>
      </c>
      <c r="CU9" s="420"/>
      <c r="CV9" s="420"/>
      <c r="CW9" s="420"/>
      <c r="CX9" s="420"/>
      <c r="CY9" s="420"/>
      <c r="CZ9" s="420"/>
      <c r="DA9" s="421"/>
      <c r="DB9" s="419">
        <v>20.3</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1330147</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8000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10916220</v>
      </c>
      <c r="BO10" s="414"/>
      <c r="BP10" s="414"/>
      <c r="BQ10" s="414"/>
      <c r="BR10" s="414"/>
      <c r="BS10" s="414"/>
      <c r="BT10" s="414"/>
      <c r="BU10" s="415"/>
      <c r="BV10" s="413">
        <v>12707839</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46</v>
      </c>
      <c r="AJ11" s="429"/>
      <c r="AK11" s="429"/>
      <c r="AL11" s="429"/>
      <c r="AM11" s="429"/>
      <c r="AN11" s="429"/>
      <c r="AO11" s="429"/>
      <c r="AP11" s="430"/>
      <c r="AQ11" s="428">
        <v>7700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x14ac:dyDescent="0.2">
      <c r="A12" s="141"/>
      <c r="B12" s="488" t="s">
        <v>114</v>
      </c>
      <c r="C12" s="489"/>
      <c r="D12" s="489"/>
      <c r="E12" s="489"/>
      <c r="F12" s="489"/>
      <c r="G12" s="489"/>
      <c r="H12" s="489"/>
      <c r="I12" s="489"/>
      <c r="J12" s="489"/>
      <c r="K12" s="490"/>
      <c r="L12" s="497" t="s">
        <v>115</v>
      </c>
      <c r="M12" s="498"/>
      <c r="N12" s="498"/>
      <c r="O12" s="498"/>
      <c r="P12" s="498"/>
      <c r="Q12" s="499"/>
      <c r="R12" s="500">
        <v>1264329</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12890000</v>
      </c>
      <c r="BO12" s="414"/>
      <c r="BP12" s="414"/>
      <c r="BQ12" s="414"/>
      <c r="BR12" s="414"/>
      <c r="BS12" s="414"/>
      <c r="BT12" s="414"/>
      <c r="BU12" s="415"/>
      <c r="BV12" s="413">
        <v>18262949</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122</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123</v>
      </c>
      <c r="N13" s="508"/>
      <c r="O13" s="508"/>
      <c r="P13" s="508"/>
      <c r="Q13" s="509"/>
      <c r="R13" s="510">
        <v>1257779</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124</v>
      </c>
      <c r="BA13" s="514"/>
      <c r="BB13" s="514"/>
      <c r="BC13" s="514"/>
      <c r="BD13" s="514"/>
      <c r="BE13" s="514"/>
      <c r="BF13" s="514"/>
      <c r="BG13" s="514"/>
      <c r="BH13" s="514"/>
      <c r="BI13" s="514"/>
      <c r="BJ13" s="514"/>
      <c r="BK13" s="514"/>
      <c r="BL13" s="514"/>
      <c r="BM13" s="515"/>
      <c r="BN13" s="413">
        <v>509076</v>
      </c>
      <c r="BO13" s="414"/>
      <c r="BP13" s="414"/>
      <c r="BQ13" s="414"/>
      <c r="BR13" s="414"/>
      <c r="BS13" s="414"/>
      <c r="BT13" s="414"/>
      <c r="BU13" s="415"/>
      <c r="BV13" s="413">
        <v>-9138348</v>
      </c>
      <c r="BW13" s="414"/>
      <c r="BX13" s="414"/>
      <c r="BY13" s="414"/>
      <c r="BZ13" s="414"/>
      <c r="CA13" s="414"/>
      <c r="CB13" s="414"/>
      <c r="CC13" s="415"/>
      <c r="CD13" s="416" t="s">
        <v>125</v>
      </c>
      <c r="CE13" s="417"/>
      <c r="CF13" s="417"/>
      <c r="CG13" s="417"/>
      <c r="CH13" s="417"/>
      <c r="CI13" s="417"/>
      <c r="CJ13" s="417"/>
      <c r="CK13" s="417"/>
      <c r="CL13" s="417"/>
      <c r="CM13" s="417"/>
      <c r="CN13" s="417"/>
      <c r="CO13" s="417"/>
      <c r="CP13" s="417"/>
      <c r="CQ13" s="417"/>
      <c r="CR13" s="417"/>
      <c r="CS13" s="418"/>
      <c r="CT13" s="419">
        <v>18.2</v>
      </c>
      <c r="CU13" s="420"/>
      <c r="CV13" s="420"/>
      <c r="CW13" s="420"/>
      <c r="CX13" s="420"/>
      <c r="CY13" s="420"/>
      <c r="CZ13" s="420"/>
      <c r="DA13" s="421"/>
      <c r="DB13" s="419">
        <v>19.5</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126</v>
      </c>
      <c r="M14" s="526"/>
      <c r="N14" s="526"/>
      <c r="O14" s="526"/>
      <c r="P14" s="526"/>
      <c r="Q14" s="527"/>
      <c r="R14" s="528">
        <v>1277271</v>
      </c>
      <c r="S14" s="529"/>
      <c r="T14" s="529"/>
      <c r="U14" s="529"/>
      <c r="V14" s="530"/>
      <c r="W14" s="455"/>
      <c r="X14" s="456"/>
      <c r="Y14" s="457"/>
      <c r="Z14" s="482" t="s">
        <v>127</v>
      </c>
      <c r="AA14" s="483"/>
      <c r="AB14" s="483"/>
      <c r="AC14" s="483"/>
      <c r="AD14" s="483"/>
      <c r="AE14" s="483"/>
      <c r="AF14" s="483"/>
      <c r="AG14" s="483"/>
      <c r="AH14" s="484"/>
      <c r="AI14" s="428">
        <v>5687</v>
      </c>
      <c r="AJ14" s="429"/>
      <c r="AK14" s="429"/>
      <c r="AL14" s="429"/>
      <c r="AM14" s="430"/>
      <c r="AN14" s="428">
        <v>18613551</v>
      </c>
      <c r="AO14" s="429"/>
      <c r="AP14" s="429"/>
      <c r="AQ14" s="429"/>
      <c r="AR14" s="429"/>
      <c r="AS14" s="430"/>
      <c r="AT14" s="428">
        <v>3273</v>
      </c>
      <c r="AU14" s="429"/>
      <c r="AV14" s="429"/>
      <c r="AW14" s="429"/>
      <c r="AX14" s="429"/>
      <c r="AY14" s="431"/>
      <c r="AZ14" s="422" t="s">
        <v>128</v>
      </c>
      <c r="BA14" s="423"/>
      <c r="BB14" s="423"/>
      <c r="BC14" s="423"/>
      <c r="BD14" s="423"/>
      <c r="BE14" s="423"/>
      <c r="BF14" s="423"/>
      <c r="BG14" s="423"/>
      <c r="BH14" s="423"/>
      <c r="BI14" s="423"/>
      <c r="BJ14" s="423"/>
      <c r="BK14" s="423"/>
      <c r="BL14" s="423"/>
      <c r="BM14" s="424"/>
      <c r="BN14" s="401">
        <v>123186178</v>
      </c>
      <c r="BO14" s="402"/>
      <c r="BP14" s="402"/>
      <c r="BQ14" s="402"/>
      <c r="BR14" s="402"/>
      <c r="BS14" s="402"/>
      <c r="BT14" s="402"/>
      <c r="BU14" s="403"/>
      <c r="BV14" s="401">
        <v>120972716</v>
      </c>
      <c r="BW14" s="402"/>
      <c r="BX14" s="402"/>
      <c r="BY14" s="402"/>
      <c r="BZ14" s="402"/>
      <c r="CA14" s="402"/>
      <c r="CB14" s="402"/>
      <c r="CC14" s="403"/>
      <c r="CD14" s="479" t="s">
        <v>129</v>
      </c>
      <c r="CE14" s="480"/>
      <c r="CF14" s="480"/>
      <c r="CG14" s="480"/>
      <c r="CH14" s="480"/>
      <c r="CI14" s="480"/>
      <c r="CJ14" s="480"/>
      <c r="CK14" s="480"/>
      <c r="CL14" s="480"/>
      <c r="CM14" s="480"/>
      <c r="CN14" s="480"/>
      <c r="CO14" s="480"/>
      <c r="CP14" s="480"/>
      <c r="CQ14" s="480"/>
      <c r="CR14" s="480"/>
      <c r="CS14" s="481"/>
      <c r="CT14" s="522">
        <v>224.2</v>
      </c>
      <c r="CU14" s="523"/>
      <c r="CV14" s="523"/>
      <c r="CW14" s="523"/>
      <c r="CX14" s="523"/>
      <c r="CY14" s="523"/>
      <c r="CZ14" s="523"/>
      <c r="DA14" s="524"/>
      <c r="DB14" s="522">
        <v>229.4</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123</v>
      </c>
      <c r="N15" s="508"/>
      <c r="O15" s="508"/>
      <c r="P15" s="508"/>
      <c r="Q15" s="509"/>
      <c r="R15" s="528">
        <v>1271103</v>
      </c>
      <c r="S15" s="529"/>
      <c r="T15" s="529"/>
      <c r="U15" s="529"/>
      <c r="V15" s="530"/>
      <c r="W15" s="455"/>
      <c r="X15" s="456"/>
      <c r="Y15" s="457"/>
      <c r="Z15" s="482" t="s">
        <v>130</v>
      </c>
      <c r="AA15" s="483"/>
      <c r="AB15" s="483"/>
      <c r="AC15" s="483"/>
      <c r="AD15" s="483"/>
      <c r="AE15" s="483"/>
      <c r="AF15" s="483"/>
      <c r="AG15" s="483"/>
      <c r="AH15" s="484"/>
      <c r="AI15" s="428" t="s">
        <v>113</v>
      </c>
      <c r="AJ15" s="429"/>
      <c r="AK15" s="429"/>
      <c r="AL15" s="429"/>
      <c r="AM15" s="430"/>
      <c r="AN15" s="428" t="s">
        <v>113</v>
      </c>
      <c r="AO15" s="429"/>
      <c r="AP15" s="429"/>
      <c r="AQ15" s="429"/>
      <c r="AR15" s="429"/>
      <c r="AS15" s="430"/>
      <c r="AT15" s="428" t="s">
        <v>113</v>
      </c>
      <c r="AU15" s="429"/>
      <c r="AV15" s="429"/>
      <c r="AW15" s="429"/>
      <c r="AX15" s="429"/>
      <c r="AY15" s="431"/>
      <c r="AZ15" s="410" t="s">
        <v>131</v>
      </c>
      <c r="BA15" s="411"/>
      <c r="BB15" s="411"/>
      <c r="BC15" s="411"/>
      <c r="BD15" s="411"/>
      <c r="BE15" s="411"/>
      <c r="BF15" s="411"/>
      <c r="BG15" s="411"/>
      <c r="BH15" s="411"/>
      <c r="BI15" s="411"/>
      <c r="BJ15" s="411"/>
      <c r="BK15" s="411"/>
      <c r="BL15" s="411"/>
      <c r="BM15" s="412"/>
      <c r="BN15" s="413">
        <v>337290476</v>
      </c>
      <c r="BO15" s="414"/>
      <c r="BP15" s="414"/>
      <c r="BQ15" s="414"/>
      <c r="BR15" s="414"/>
      <c r="BS15" s="414"/>
      <c r="BT15" s="414"/>
      <c r="BU15" s="415"/>
      <c r="BV15" s="413">
        <v>340537479</v>
      </c>
      <c r="BW15" s="414"/>
      <c r="BX15" s="414"/>
      <c r="BY15" s="414"/>
      <c r="BZ15" s="414"/>
      <c r="CA15" s="414"/>
      <c r="CB15" s="414"/>
      <c r="CC15" s="415"/>
      <c r="CD15" s="533" t="s">
        <v>132</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133</v>
      </c>
      <c r="M16" s="542"/>
      <c r="N16" s="542"/>
      <c r="O16" s="542"/>
      <c r="P16" s="542"/>
      <c r="Q16" s="543"/>
      <c r="R16" s="539" t="s">
        <v>134</v>
      </c>
      <c r="S16" s="540"/>
      <c r="T16" s="540"/>
      <c r="U16" s="540"/>
      <c r="V16" s="541"/>
      <c r="W16" s="455"/>
      <c r="X16" s="456"/>
      <c r="Y16" s="457"/>
      <c r="Z16" s="482" t="s">
        <v>135</v>
      </c>
      <c r="AA16" s="483"/>
      <c r="AB16" s="483"/>
      <c r="AC16" s="483"/>
      <c r="AD16" s="483"/>
      <c r="AE16" s="483"/>
      <c r="AF16" s="483"/>
      <c r="AG16" s="483"/>
      <c r="AH16" s="484"/>
      <c r="AI16" s="428">
        <v>276</v>
      </c>
      <c r="AJ16" s="429"/>
      <c r="AK16" s="429"/>
      <c r="AL16" s="429"/>
      <c r="AM16" s="430"/>
      <c r="AN16" s="428">
        <v>889548</v>
      </c>
      <c r="AO16" s="429"/>
      <c r="AP16" s="429"/>
      <c r="AQ16" s="429"/>
      <c r="AR16" s="429"/>
      <c r="AS16" s="430"/>
      <c r="AT16" s="428">
        <v>3223</v>
      </c>
      <c r="AU16" s="429"/>
      <c r="AV16" s="429"/>
      <c r="AW16" s="429"/>
      <c r="AX16" s="429"/>
      <c r="AY16" s="431"/>
      <c r="AZ16" s="410" t="s">
        <v>136</v>
      </c>
      <c r="BA16" s="411"/>
      <c r="BB16" s="411"/>
      <c r="BC16" s="411"/>
      <c r="BD16" s="411"/>
      <c r="BE16" s="411"/>
      <c r="BF16" s="411"/>
      <c r="BG16" s="411"/>
      <c r="BH16" s="411"/>
      <c r="BI16" s="411"/>
      <c r="BJ16" s="411"/>
      <c r="BK16" s="411"/>
      <c r="BL16" s="411"/>
      <c r="BM16" s="412"/>
      <c r="BN16" s="413">
        <v>154652893</v>
      </c>
      <c r="BO16" s="414"/>
      <c r="BP16" s="414"/>
      <c r="BQ16" s="414"/>
      <c r="BR16" s="414"/>
      <c r="BS16" s="414"/>
      <c r="BT16" s="414"/>
      <c r="BU16" s="415"/>
      <c r="BV16" s="413">
        <v>151703330</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137</v>
      </c>
      <c r="N17" s="537"/>
      <c r="O17" s="537"/>
      <c r="P17" s="537"/>
      <c r="Q17" s="538"/>
      <c r="R17" s="539" t="s">
        <v>134</v>
      </c>
      <c r="S17" s="540"/>
      <c r="T17" s="540"/>
      <c r="U17" s="540"/>
      <c r="V17" s="541"/>
      <c r="W17" s="455"/>
      <c r="X17" s="456"/>
      <c r="Y17" s="457"/>
      <c r="Z17" s="482" t="s">
        <v>138</v>
      </c>
      <c r="AA17" s="483"/>
      <c r="AB17" s="483"/>
      <c r="AC17" s="483"/>
      <c r="AD17" s="483"/>
      <c r="AE17" s="483"/>
      <c r="AF17" s="483"/>
      <c r="AG17" s="483"/>
      <c r="AH17" s="484"/>
      <c r="AI17" s="428">
        <v>2149</v>
      </c>
      <c r="AJ17" s="429"/>
      <c r="AK17" s="429"/>
      <c r="AL17" s="429"/>
      <c r="AM17" s="430"/>
      <c r="AN17" s="428">
        <v>6891843</v>
      </c>
      <c r="AO17" s="429"/>
      <c r="AP17" s="429"/>
      <c r="AQ17" s="429"/>
      <c r="AR17" s="429"/>
      <c r="AS17" s="430"/>
      <c r="AT17" s="428">
        <v>3207</v>
      </c>
      <c r="AU17" s="429"/>
      <c r="AV17" s="429"/>
      <c r="AW17" s="429"/>
      <c r="AX17" s="429"/>
      <c r="AY17" s="431"/>
      <c r="AZ17" s="410" t="s">
        <v>139</v>
      </c>
      <c r="BA17" s="411"/>
      <c r="BB17" s="411"/>
      <c r="BC17" s="411"/>
      <c r="BD17" s="411"/>
      <c r="BE17" s="411"/>
      <c r="BF17" s="411"/>
      <c r="BG17" s="411"/>
      <c r="BH17" s="411"/>
      <c r="BI17" s="411"/>
      <c r="BJ17" s="411"/>
      <c r="BK17" s="411"/>
      <c r="BL17" s="411"/>
      <c r="BM17" s="412"/>
      <c r="BN17" s="413">
        <v>390876899</v>
      </c>
      <c r="BO17" s="414"/>
      <c r="BP17" s="414"/>
      <c r="BQ17" s="414"/>
      <c r="BR17" s="414"/>
      <c r="BS17" s="414"/>
      <c r="BT17" s="414"/>
      <c r="BU17" s="415"/>
      <c r="BV17" s="413">
        <v>389406740</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140</v>
      </c>
      <c r="C18" s="396"/>
      <c r="D18" s="396"/>
      <c r="E18" s="396"/>
      <c r="F18" s="396"/>
      <c r="G18" s="396"/>
      <c r="H18" s="396"/>
      <c r="I18" s="396"/>
      <c r="J18" s="396"/>
      <c r="K18" s="544"/>
      <c r="L18" s="545">
        <v>15275</v>
      </c>
      <c r="M18" s="546"/>
      <c r="N18" s="546"/>
      <c r="O18" s="546"/>
      <c r="P18" s="546"/>
      <c r="Q18" s="546"/>
      <c r="R18" s="546"/>
      <c r="S18" s="546"/>
      <c r="T18" s="546"/>
      <c r="U18" s="546"/>
      <c r="V18" s="546"/>
      <c r="W18" s="455"/>
      <c r="X18" s="456"/>
      <c r="Y18" s="457"/>
      <c r="Z18" s="482" t="s">
        <v>141</v>
      </c>
      <c r="AA18" s="483"/>
      <c r="AB18" s="483"/>
      <c r="AC18" s="483"/>
      <c r="AD18" s="483"/>
      <c r="AE18" s="483"/>
      <c r="AF18" s="483"/>
      <c r="AG18" s="483"/>
      <c r="AH18" s="484"/>
      <c r="AI18" s="428">
        <v>10850</v>
      </c>
      <c r="AJ18" s="429"/>
      <c r="AK18" s="429"/>
      <c r="AL18" s="429"/>
      <c r="AM18" s="430"/>
      <c r="AN18" s="428">
        <v>42389513</v>
      </c>
      <c r="AO18" s="429"/>
      <c r="AP18" s="429"/>
      <c r="AQ18" s="429"/>
      <c r="AR18" s="429"/>
      <c r="AS18" s="430"/>
      <c r="AT18" s="428">
        <v>3907</v>
      </c>
      <c r="AU18" s="429"/>
      <c r="AV18" s="429"/>
      <c r="AW18" s="429"/>
      <c r="AX18" s="429"/>
      <c r="AY18" s="431"/>
      <c r="AZ18" s="513" t="s">
        <v>142</v>
      </c>
      <c r="BA18" s="514"/>
      <c r="BB18" s="514"/>
      <c r="BC18" s="514"/>
      <c r="BD18" s="514"/>
      <c r="BE18" s="514"/>
      <c r="BF18" s="514"/>
      <c r="BG18" s="514"/>
      <c r="BH18" s="514"/>
      <c r="BI18" s="514"/>
      <c r="BJ18" s="514"/>
      <c r="BK18" s="514"/>
      <c r="BL18" s="514"/>
      <c r="BM18" s="515"/>
      <c r="BN18" s="547">
        <v>570055433</v>
      </c>
      <c r="BO18" s="548"/>
      <c r="BP18" s="548"/>
      <c r="BQ18" s="548"/>
      <c r="BR18" s="548"/>
      <c r="BS18" s="548"/>
      <c r="BT18" s="548"/>
      <c r="BU18" s="549"/>
      <c r="BV18" s="547">
        <v>596503848</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143</v>
      </c>
      <c r="C19" s="396"/>
      <c r="D19" s="396"/>
      <c r="E19" s="396"/>
      <c r="F19" s="396"/>
      <c r="G19" s="396"/>
      <c r="H19" s="396"/>
      <c r="I19" s="396"/>
      <c r="J19" s="396"/>
      <c r="K19" s="544"/>
      <c r="L19" s="545">
        <v>83</v>
      </c>
      <c r="M19" s="546"/>
      <c r="N19" s="546"/>
      <c r="O19" s="546"/>
      <c r="P19" s="546"/>
      <c r="Q19" s="546"/>
      <c r="R19" s="546"/>
      <c r="S19" s="546"/>
      <c r="T19" s="546"/>
      <c r="U19" s="546"/>
      <c r="V19" s="546"/>
      <c r="W19" s="455"/>
      <c r="X19" s="456"/>
      <c r="Y19" s="457"/>
      <c r="Z19" s="482" t="s">
        <v>144</v>
      </c>
      <c r="AA19" s="483"/>
      <c r="AB19" s="483"/>
      <c r="AC19" s="483"/>
      <c r="AD19" s="483"/>
      <c r="AE19" s="483"/>
      <c r="AF19" s="483"/>
      <c r="AG19" s="483"/>
      <c r="AH19" s="484"/>
      <c r="AI19" s="428" t="s">
        <v>113</v>
      </c>
      <c r="AJ19" s="429"/>
      <c r="AK19" s="429"/>
      <c r="AL19" s="429"/>
      <c r="AM19" s="430"/>
      <c r="AN19" s="428" t="s">
        <v>113</v>
      </c>
      <c r="AO19" s="429"/>
      <c r="AP19" s="429"/>
      <c r="AQ19" s="429"/>
      <c r="AR19" s="429"/>
      <c r="AS19" s="430"/>
      <c r="AT19" s="428" t="s">
        <v>122</v>
      </c>
      <c r="AU19" s="429"/>
      <c r="AV19" s="429"/>
      <c r="AW19" s="429"/>
      <c r="AX19" s="429"/>
      <c r="AY19" s="431"/>
      <c r="AZ19" s="422" t="s">
        <v>145</v>
      </c>
      <c r="BA19" s="423"/>
      <c r="BB19" s="423"/>
      <c r="BC19" s="423"/>
      <c r="BD19" s="423"/>
      <c r="BE19" s="423"/>
      <c r="BF19" s="423"/>
      <c r="BG19" s="423"/>
      <c r="BH19" s="423"/>
      <c r="BI19" s="423"/>
      <c r="BJ19" s="423"/>
      <c r="BK19" s="423"/>
      <c r="BL19" s="423"/>
      <c r="BM19" s="424"/>
      <c r="BN19" s="401">
        <v>1368749880</v>
      </c>
      <c r="BO19" s="402"/>
      <c r="BP19" s="402"/>
      <c r="BQ19" s="402"/>
      <c r="BR19" s="402"/>
      <c r="BS19" s="402"/>
      <c r="BT19" s="402"/>
      <c r="BU19" s="403"/>
      <c r="BV19" s="401">
        <v>1399811568</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146</v>
      </c>
      <c r="C20" s="396"/>
      <c r="D20" s="396"/>
      <c r="E20" s="396"/>
      <c r="F20" s="396"/>
      <c r="G20" s="396"/>
      <c r="H20" s="396"/>
      <c r="I20" s="396"/>
      <c r="J20" s="396"/>
      <c r="K20" s="544"/>
      <c r="L20" s="545">
        <v>493049</v>
      </c>
      <c r="M20" s="546"/>
      <c r="N20" s="546"/>
      <c r="O20" s="546"/>
      <c r="P20" s="546"/>
      <c r="Q20" s="546"/>
      <c r="R20" s="546"/>
      <c r="S20" s="546"/>
      <c r="T20" s="546"/>
      <c r="U20" s="546"/>
      <c r="V20" s="546"/>
      <c r="W20" s="458"/>
      <c r="X20" s="459"/>
      <c r="Y20" s="460"/>
      <c r="Z20" s="482" t="s">
        <v>147</v>
      </c>
      <c r="AA20" s="483"/>
      <c r="AB20" s="483"/>
      <c r="AC20" s="483"/>
      <c r="AD20" s="483"/>
      <c r="AE20" s="483"/>
      <c r="AF20" s="483"/>
      <c r="AG20" s="483"/>
      <c r="AH20" s="484"/>
      <c r="AI20" s="428">
        <v>18686</v>
      </c>
      <c r="AJ20" s="429"/>
      <c r="AK20" s="429"/>
      <c r="AL20" s="429"/>
      <c r="AM20" s="430"/>
      <c r="AN20" s="428">
        <v>67894907</v>
      </c>
      <c r="AO20" s="429"/>
      <c r="AP20" s="429"/>
      <c r="AQ20" s="429"/>
      <c r="AR20" s="429"/>
      <c r="AS20" s="430"/>
      <c r="AT20" s="428">
        <v>3633</v>
      </c>
      <c r="AU20" s="429"/>
      <c r="AV20" s="429"/>
      <c r="AW20" s="429"/>
      <c r="AX20" s="429"/>
      <c r="AY20" s="431"/>
      <c r="AZ20" s="513" t="s">
        <v>148</v>
      </c>
      <c r="BA20" s="514"/>
      <c r="BB20" s="514"/>
      <c r="BC20" s="514"/>
      <c r="BD20" s="514"/>
      <c r="BE20" s="514"/>
      <c r="BF20" s="514"/>
      <c r="BG20" s="514"/>
      <c r="BH20" s="514"/>
      <c r="BI20" s="514"/>
      <c r="BJ20" s="514"/>
      <c r="BK20" s="514"/>
      <c r="BL20" s="514"/>
      <c r="BM20" s="515"/>
      <c r="BN20" s="547">
        <v>345372058</v>
      </c>
      <c r="BO20" s="548"/>
      <c r="BP20" s="548"/>
      <c r="BQ20" s="548"/>
      <c r="BR20" s="548"/>
      <c r="BS20" s="548"/>
      <c r="BT20" s="548"/>
      <c r="BU20" s="549"/>
      <c r="BV20" s="547">
        <v>381910582</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149</v>
      </c>
      <c r="X21" s="551"/>
      <c r="Y21" s="551"/>
      <c r="Z21" s="551"/>
      <c r="AA21" s="551"/>
      <c r="AB21" s="551"/>
      <c r="AC21" s="551"/>
      <c r="AD21" s="551"/>
      <c r="AE21" s="551"/>
      <c r="AF21" s="551"/>
      <c r="AG21" s="551"/>
      <c r="AH21" s="552"/>
      <c r="AI21" s="553">
        <v>99.1</v>
      </c>
      <c r="AJ21" s="554"/>
      <c r="AK21" s="554"/>
      <c r="AL21" s="554"/>
      <c r="AM21" s="554"/>
      <c r="AN21" s="554"/>
      <c r="AO21" s="554"/>
      <c r="AP21" s="554"/>
      <c r="AQ21" s="554"/>
      <c r="AR21" s="554"/>
      <c r="AS21" s="554"/>
      <c r="AT21" s="554"/>
      <c r="AU21" s="554"/>
      <c r="AV21" s="554"/>
      <c r="AW21" s="554"/>
      <c r="AX21" s="554"/>
      <c r="AY21" s="555"/>
      <c r="AZ21" s="422" t="s">
        <v>150</v>
      </c>
      <c r="BA21" s="423"/>
      <c r="BB21" s="423"/>
      <c r="BC21" s="423"/>
      <c r="BD21" s="423"/>
      <c r="BE21" s="423"/>
      <c r="BF21" s="423"/>
      <c r="BG21" s="423"/>
      <c r="BH21" s="423"/>
      <c r="BI21" s="423"/>
      <c r="BJ21" s="423"/>
      <c r="BK21" s="423"/>
      <c r="BL21" s="423"/>
      <c r="BM21" s="424"/>
      <c r="BN21" s="401">
        <v>414440528</v>
      </c>
      <c r="BO21" s="402"/>
      <c r="BP21" s="402"/>
      <c r="BQ21" s="402"/>
      <c r="BR21" s="402"/>
      <c r="BS21" s="402"/>
      <c r="BT21" s="402"/>
      <c r="BU21" s="403"/>
      <c r="BV21" s="401">
        <v>299453967</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151</v>
      </c>
      <c r="BA22" s="411"/>
      <c r="BB22" s="411"/>
      <c r="BC22" s="411"/>
      <c r="BD22" s="411"/>
      <c r="BE22" s="411"/>
      <c r="BF22" s="411"/>
      <c r="BG22" s="411"/>
      <c r="BH22" s="411"/>
      <c r="BI22" s="411"/>
      <c r="BJ22" s="411"/>
      <c r="BK22" s="411"/>
      <c r="BL22" s="411"/>
      <c r="BM22" s="412"/>
      <c r="BN22" s="413">
        <v>3294220</v>
      </c>
      <c r="BO22" s="414"/>
      <c r="BP22" s="414"/>
      <c r="BQ22" s="414"/>
      <c r="BR22" s="414"/>
      <c r="BS22" s="414"/>
      <c r="BT22" s="414"/>
      <c r="BU22" s="415"/>
      <c r="BV22" s="413">
        <v>3195669</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152</v>
      </c>
      <c r="BA23" s="411"/>
      <c r="BB23" s="411"/>
      <c r="BC23" s="411"/>
      <c r="BD23" s="411"/>
      <c r="BE23" s="411"/>
      <c r="BF23" s="411"/>
      <c r="BG23" s="411"/>
      <c r="BH23" s="411"/>
      <c r="BI23" s="411"/>
      <c r="BJ23" s="411"/>
      <c r="BK23" s="411"/>
      <c r="BL23" s="411"/>
      <c r="BM23" s="412"/>
      <c r="BN23" s="413">
        <v>37706000</v>
      </c>
      <c r="BO23" s="414"/>
      <c r="BP23" s="414"/>
      <c r="BQ23" s="414"/>
      <c r="BR23" s="414"/>
      <c r="BS23" s="414"/>
      <c r="BT23" s="414"/>
      <c r="BU23" s="415"/>
      <c r="BV23" s="413">
        <v>38206000</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153</v>
      </c>
      <c r="BA24" s="480"/>
      <c r="BB24" s="480"/>
      <c r="BC24" s="480"/>
      <c r="BD24" s="480"/>
      <c r="BE24" s="480"/>
      <c r="BF24" s="480"/>
      <c r="BG24" s="480"/>
      <c r="BH24" s="480"/>
      <c r="BI24" s="480"/>
      <c r="BJ24" s="480"/>
      <c r="BK24" s="480"/>
      <c r="BL24" s="480"/>
      <c r="BM24" s="481"/>
      <c r="BN24" s="547">
        <v>2200000</v>
      </c>
      <c r="BO24" s="548"/>
      <c r="BP24" s="548"/>
      <c r="BQ24" s="548"/>
      <c r="BR24" s="548"/>
      <c r="BS24" s="548"/>
      <c r="BT24" s="548"/>
      <c r="BU24" s="549"/>
      <c r="BV24" s="547">
        <v>2200000</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154</v>
      </c>
      <c r="BA25" s="557"/>
      <c r="BB25" s="557"/>
      <c r="BC25" s="558"/>
      <c r="BD25" s="422" t="s">
        <v>39</v>
      </c>
      <c r="BE25" s="423"/>
      <c r="BF25" s="423"/>
      <c r="BG25" s="423"/>
      <c r="BH25" s="423"/>
      <c r="BI25" s="423"/>
      <c r="BJ25" s="423"/>
      <c r="BK25" s="423"/>
      <c r="BL25" s="423"/>
      <c r="BM25" s="424"/>
      <c r="BN25" s="401">
        <v>20815880</v>
      </c>
      <c r="BO25" s="402"/>
      <c r="BP25" s="402"/>
      <c r="BQ25" s="402"/>
      <c r="BR25" s="402"/>
      <c r="BS25" s="402"/>
      <c r="BT25" s="402"/>
      <c r="BU25" s="403"/>
      <c r="BV25" s="401">
        <v>22789660</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155</v>
      </c>
      <c r="BE26" s="411"/>
      <c r="BF26" s="411"/>
      <c r="BG26" s="411"/>
      <c r="BH26" s="411"/>
      <c r="BI26" s="411"/>
      <c r="BJ26" s="411"/>
      <c r="BK26" s="411"/>
      <c r="BL26" s="411"/>
      <c r="BM26" s="412"/>
      <c r="BN26" s="413">
        <v>13551535</v>
      </c>
      <c r="BO26" s="414"/>
      <c r="BP26" s="414"/>
      <c r="BQ26" s="414"/>
      <c r="BR26" s="414"/>
      <c r="BS26" s="414"/>
      <c r="BT26" s="414"/>
      <c r="BU26" s="415"/>
      <c r="BV26" s="413">
        <v>19217951</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82616553</v>
      </c>
      <c r="BO27" s="548"/>
      <c r="BP27" s="548"/>
      <c r="BQ27" s="548"/>
      <c r="BR27" s="548"/>
      <c r="BS27" s="548"/>
      <c r="BT27" s="548"/>
      <c r="BU27" s="549"/>
      <c r="BV27" s="547">
        <v>95459447</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162</v>
      </c>
      <c r="D30" s="570"/>
      <c r="E30" s="442" t="s">
        <v>163</v>
      </c>
      <c r="F30" s="442"/>
      <c r="G30" s="442"/>
      <c r="H30" s="442"/>
      <c r="I30" s="442"/>
      <c r="J30" s="442"/>
      <c r="K30" s="442"/>
      <c r="L30" s="442"/>
      <c r="M30" s="442"/>
      <c r="N30" s="442"/>
      <c r="O30" s="442"/>
      <c r="P30" s="442"/>
      <c r="Q30" s="442"/>
      <c r="R30" s="442"/>
      <c r="S30" s="442"/>
      <c r="T30" s="158"/>
      <c r="U30" s="570" t="s">
        <v>162</v>
      </c>
      <c r="V30" s="570"/>
      <c r="W30" s="442" t="s">
        <v>163</v>
      </c>
      <c r="X30" s="442"/>
      <c r="Y30" s="442"/>
      <c r="Z30" s="442"/>
      <c r="AA30" s="442"/>
      <c r="AB30" s="442"/>
      <c r="AC30" s="442"/>
      <c r="AD30" s="442"/>
      <c r="AE30" s="442"/>
      <c r="AF30" s="442"/>
      <c r="AG30" s="442"/>
      <c r="AH30" s="442"/>
      <c r="AI30" s="442"/>
      <c r="AJ30" s="442"/>
      <c r="AK30" s="442"/>
      <c r="AL30" s="158"/>
      <c r="AM30" s="570" t="s">
        <v>162</v>
      </c>
      <c r="AN30" s="570"/>
      <c r="AO30" s="442" t="s">
        <v>163</v>
      </c>
      <c r="AP30" s="442"/>
      <c r="AQ30" s="442"/>
      <c r="AR30" s="442"/>
      <c r="AS30" s="442"/>
      <c r="AT30" s="442"/>
      <c r="AU30" s="442"/>
      <c r="AV30" s="442"/>
      <c r="AW30" s="442"/>
      <c r="AX30" s="442"/>
      <c r="AY30" s="442"/>
      <c r="AZ30" s="442"/>
      <c r="BA30" s="442"/>
      <c r="BB30" s="442"/>
      <c r="BC30" s="442"/>
      <c r="BD30" s="183"/>
      <c r="BE30" s="570" t="s">
        <v>162</v>
      </c>
      <c r="BF30" s="570"/>
      <c r="BG30" s="442" t="s">
        <v>163</v>
      </c>
      <c r="BH30" s="442"/>
      <c r="BI30" s="442"/>
      <c r="BJ30" s="442"/>
      <c r="BK30" s="442"/>
      <c r="BL30" s="442"/>
      <c r="BM30" s="442"/>
      <c r="BN30" s="442"/>
      <c r="BO30" s="442"/>
      <c r="BP30" s="442"/>
      <c r="BQ30" s="442"/>
      <c r="BR30" s="442"/>
      <c r="BS30" s="442"/>
      <c r="BT30" s="442"/>
      <c r="BU30" s="442"/>
      <c r="BV30" s="184"/>
      <c r="BW30" s="570" t="s">
        <v>164</v>
      </c>
      <c r="BX30" s="570"/>
      <c r="BY30" s="442" t="s">
        <v>165</v>
      </c>
      <c r="BZ30" s="442"/>
      <c r="CA30" s="442"/>
      <c r="CB30" s="442"/>
      <c r="CC30" s="442"/>
      <c r="CD30" s="442"/>
      <c r="CE30" s="442"/>
      <c r="CF30" s="442"/>
      <c r="CG30" s="442"/>
      <c r="CH30" s="442"/>
      <c r="CI30" s="442"/>
      <c r="CJ30" s="442"/>
      <c r="CK30" s="442"/>
      <c r="CL30" s="442"/>
      <c r="CM30" s="442"/>
      <c r="CN30" s="158"/>
      <c r="CO30" s="570" t="s">
        <v>162</v>
      </c>
      <c r="CP30" s="570"/>
      <c r="CQ30" s="442" t="s">
        <v>166</v>
      </c>
      <c r="CR30" s="442"/>
      <c r="CS30" s="442"/>
      <c r="CT30" s="442"/>
      <c r="CU30" s="442"/>
      <c r="CV30" s="442"/>
      <c r="CW30" s="442"/>
      <c r="CX30" s="442"/>
      <c r="CY30" s="442"/>
      <c r="CZ30" s="442"/>
      <c r="DA30" s="442"/>
      <c r="DB30" s="442"/>
      <c r="DC30" s="442"/>
      <c r="DD30" s="442"/>
      <c r="DE30" s="442"/>
      <c r="DF30" s="158"/>
      <c r="DG30" s="567" t="s">
        <v>167</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10</v>
      </c>
      <c r="AN31" s="568"/>
      <c r="AO31" s="569" t="str">
        <f>IF('各会計、関係団体の財政状況及び健全化判断比率'!B28="","",'各会計、関係団体の財政状況及び健全化判断比率'!B28)</f>
        <v>県立病院等事業会計</v>
      </c>
      <c r="AP31" s="569"/>
      <c r="AQ31" s="569"/>
      <c r="AR31" s="569"/>
      <c r="AS31" s="569"/>
      <c r="AT31" s="569"/>
      <c r="AU31" s="569"/>
      <c r="AV31" s="569"/>
      <c r="AW31" s="569"/>
      <c r="AX31" s="569"/>
      <c r="AY31" s="569"/>
      <c r="AZ31" s="569"/>
      <c r="BA31" s="569"/>
      <c r="BB31" s="569"/>
      <c r="BC31" s="569"/>
      <c r="BD31" s="182"/>
      <c r="BE31" s="568">
        <f>IF(BG31="","",MAX(C31:D40,U31:V40,AM31:AN40)+1)</f>
        <v>13</v>
      </c>
      <c r="BF31" s="568"/>
      <c r="BG31" s="569" t="str">
        <f>IF('各会計、関係団体の財政状況及び健全化判断比率'!B31="","",'各会計、関係団体の財政状況及び健全化判断比率'!B31)</f>
        <v>流域下水道事業特別会計</v>
      </c>
      <c r="BH31" s="569"/>
      <c r="BI31" s="569"/>
      <c r="BJ31" s="569"/>
      <c r="BK31" s="569"/>
      <c r="BL31" s="569"/>
      <c r="BM31" s="569"/>
      <c r="BN31" s="569"/>
      <c r="BO31" s="569"/>
      <c r="BP31" s="569"/>
      <c r="BQ31" s="569"/>
      <c r="BR31" s="569"/>
      <c r="BS31" s="569"/>
      <c r="BT31" s="569"/>
      <c r="BU31" s="569"/>
      <c r="BV31" s="182"/>
      <c r="BW31" s="568">
        <f>IF(BY31="","",MAX(C31:D40,U31:V40,AM31:AN40,BE31:BF40)+1)</f>
        <v>15</v>
      </c>
      <c r="BX31" s="568"/>
      <c r="BY31" s="569" t="str">
        <f>IF('各会計、関係団体の財政状況及び健全化判断比率'!B68="","",'各会計、関係団体の財政状況及び健全化判断比率'!B68)</f>
        <v>岩手県競馬組合</v>
      </c>
      <c r="BZ31" s="569"/>
      <c r="CA31" s="569"/>
      <c r="CB31" s="569"/>
      <c r="CC31" s="569"/>
      <c r="CD31" s="569"/>
      <c r="CE31" s="569"/>
      <c r="CF31" s="569"/>
      <c r="CG31" s="569"/>
      <c r="CH31" s="569"/>
      <c r="CI31" s="569"/>
      <c r="CJ31" s="569"/>
      <c r="CK31" s="569"/>
      <c r="CL31" s="569"/>
      <c r="CM31" s="569"/>
      <c r="CN31" s="182"/>
      <c r="CO31" s="568">
        <f>IF(CQ31="","",MAX(C31:D40,U31:V40,AM31:AN40,BE31:BF40,BW31:BX40)+1)</f>
        <v>16</v>
      </c>
      <c r="CP31" s="568"/>
      <c r="CQ31" s="569" t="str">
        <f>IF('各会計、関係団体の財政状況及び健全化判断比率'!BS7="","",'各会計、関係団体の財政状況及び健全化判断比率'!BS7)</f>
        <v>（公社）岩手県農畜産物価格安定基金協会</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母子父子寡婦福祉資金特別会計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11</v>
      </c>
      <c r="AN32" s="568"/>
      <c r="AO32" s="569" t="str">
        <f>IF('各会計、関係団体の財政状況及び健全化判断比率'!B29="","",'各会計、関係団体の財政状況及び健全化判断比率'!B29)</f>
        <v>工業用水道事業会計</v>
      </c>
      <c r="AP32" s="569"/>
      <c r="AQ32" s="569"/>
      <c r="AR32" s="569"/>
      <c r="AS32" s="569"/>
      <c r="AT32" s="569"/>
      <c r="AU32" s="569"/>
      <c r="AV32" s="569"/>
      <c r="AW32" s="569"/>
      <c r="AX32" s="569"/>
      <c r="AY32" s="569"/>
      <c r="AZ32" s="569"/>
      <c r="BA32" s="569"/>
      <c r="BB32" s="569"/>
      <c r="BC32" s="569"/>
      <c r="BD32" s="182"/>
      <c r="BE32" s="568">
        <f t="shared" ref="BE32:BE40" si="2">IF(BG32="","",BE31+1)</f>
        <v>14</v>
      </c>
      <c r="BF32" s="568"/>
      <c r="BG32" s="569" t="str">
        <f>IF('各会計、関係団体の財政状況及び健全化判断比率'!B32="","",'各会計、関係団体の財政状況及び健全化判断比率'!B32)</f>
        <v>港湾整備事業特別会計</v>
      </c>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17</v>
      </c>
      <c r="CP32" s="568"/>
      <c r="CQ32" s="569" t="str">
        <f>IF('各会計、関係団体の財政状況及び健全化判断比率'!BS8="","",'各会計、関係団体の財政状況及び健全化判断比率'!BS8)</f>
        <v>（公社）岩手県農業公社</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中小企業振興資金特別会計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12</v>
      </c>
      <c r="AN33" s="568"/>
      <c r="AO33" s="569" t="str">
        <f>IF('各会計、関係団体の財政状況及び健全化判断比率'!B30="","",'各会計、関係団体の財政状況及び健全化判断比率'!B30)</f>
        <v>電気事業会計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18</v>
      </c>
      <c r="CP33" s="568"/>
      <c r="CQ33" s="569" t="str">
        <f>IF('各会計、関係団体の財政状況及び健全化判断比率'!BS9="","",'各会計、関係団体の財政状況及び健全化判断比率'!BS9)</f>
        <v>（公社）岩手県農産物改良種苗センター</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証紙収入整理特別会計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19</v>
      </c>
      <c r="CP34" s="568"/>
      <c r="CQ34" s="569" t="str">
        <f>IF('各会計、関係団体の財政状況及び健全化判断比率'!BS10="","",'各会計、関係団体の財政状況及び健全化判断比率'!BS10)</f>
        <v>（一財）岩手県栽培漁業協会</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沿岸漁業改善資金特別会計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20</v>
      </c>
      <c r="CP35" s="568"/>
      <c r="CQ35" s="569" t="str">
        <f>IF('各会計、関係団体の財政状況及び健全化判断比率'!BS11="","",'各会計、関係団体の財政状況及び健全化判断比率'!BS11)</f>
        <v>（一財）岩手県畜産協会</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土地先行取得事業特別会計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21</v>
      </c>
      <c r="CP36" s="568"/>
      <c r="CQ36" s="569" t="str">
        <f>IF('各会計、関係団体の財政状況及び健全化判断比率'!BS12="","",'各会計、関係団体の財政状況及び健全化判断比率'!BS12)</f>
        <v>（公財）さんりく基金</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県有林事業特別会計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22</v>
      </c>
      <c r="CP37" s="568"/>
      <c r="CQ37" s="569" t="str">
        <f>IF('各会計、関係団体の財政状況及び健全化判断比率'!BS13="","",'各会計、関係団体の財政状況及び健全化判断比率'!BS13)</f>
        <v>（公財）岩手県国際交流協会</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林業・木材産業資金特別会計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23</v>
      </c>
      <c r="CP38" s="568"/>
      <c r="CQ38" s="569" t="str">
        <f>IF('各会計、関係団体の財政状況及び健全化判断比率'!BS14="","",'各会計、関係団体の財政状況及び健全化判断比率'!BS14)</f>
        <v>（一財）クリーンいわて事業団</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公債管理特別会計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24</v>
      </c>
      <c r="CP39" s="568"/>
      <c r="CQ39" s="569" t="str">
        <f>IF('各会計、関係団体の財政状況及び健全化判断比率'!BS15="","",'各会計、関係団体の財政状況及び健全化判断比率'!BS15)</f>
        <v>（公財）いわてリハビリテーションセンター</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t="str">
        <f t="shared" si="5"/>
        <v/>
      </c>
      <c r="D40" s="568"/>
      <c r="E40" s="569" t="str">
        <f>IF('各会計、関係団体の財政状況及び健全化判断比率'!B16="","",'各会計、関係団体の財政状況及び健全化判断比率'!B16)</f>
        <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25</v>
      </c>
      <c r="CP40" s="568"/>
      <c r="CQ40" s="569" t="str">
        <f>IF('各会計、関係団体の財政状況及び健全化判断比率'!BS16="","",'各会計、関係団体の財政状況及び健全化判断比率'!BS16)</f>
        <v>（公財）いわて愛の健康づくり財団</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168</v>
      </c>
      <c r="C43" s="140"/>
      <c r="D43" s="140"/>
      <c r="E43" s="140" t="s">
        <v>169</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170</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171</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172</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173</v>
      </c>
    </row>
    <row r="48" spans="1:119" x14ac:dyDescent="0.2">
      <c r="E48" s="142" t="s">
        <v>174</v>
      </c>
    </row>
    <row r="49" spans="5:5" x14ac:dyDescent="0.2">
      <c r="E49" s="142" t="s">
        <v>175</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AuWLKdDL9mpXDTLAxwlNcpWfhxiA/DZzpWY7STNwAOK196lShcfLhCBA3YkldrjCweOVhpsNPmaLXFwu6wGRw==" saltValue="I3VJuHS2XW8Mfeb/2zPeK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176</v>
      </c>
      <c r="DD1" s="573"/>
      <c r="DE1" s="573"/>
      <c r="DF1" s="573"/>
      <c r="DG1" s="573"/>
      <c r="DH1" s="573"/>
      <c r="DI1" s="574"/>
      <c r="DK1" s="572" t="s">
        <v>177</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178</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179</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181</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182</v>
      </c>
      <c r="S4" s="576"/>
      <c r="T4" s="576"/>
      <c r="U4" s="576"/>
      <c r="V4" s="576"/>
      <c r="W4" s="576"/>
      <c r="X4" s="576"/>
      <c r="Y4" s="577"/>
      <c r="Z4" s="575" t="s">
        <v>183</v>
      </c>
      <c r="AA4" s="576"/>
      <c r="AB4" s="576"/>
      <c r="AC4" s="577"/>
      <c r="AD4" s="575" t="s">
        <v>184</v>
      </c>
      <c r="AE4" s="576"/>
      <c r="AF4" s="576"/>
      <c r="AG4" s="576"/>
      <c r="AH4" s="576"/>
      <c r="AI4" s="576"/>
      <c r="AJ4" s="576"/>
      <c r="AK4" s="577"/>
      <c r="AL4" s="575" t="s">
        <v>183</v>
      </c>
      <c r="AM4" s="576"/>
      <c r="AN4" s="576"/>
      <c r="AO4" s="577"/>
      <c r="AP4" s="578" t="s">
        <v>185</v>
      </c>
      <c r="AQ4" s="578"/>
      <c r="AR4" s="578"/>
      <c r="AS4" s="578"/>
      <c r="AT4" s="578"/>
      <c r="AU4" s="578"/>
      <c r="AV4" s="578"/>
      <c r="AW4" s="578"/>
      <c r="AX4" s="578"/>
      <c r="AY4" s="578"/>
      <c r="AZ4" s="578"/>
      <c r="BA4" s="578"/>
      <c r="BB4" s="578"/>
      <c r="BC4" s="578"/>
      <c r="BD4" s="578" t="s">
        <v>186</v>
      </c>
      <c r="BE4" s="578"/>
      <c r="BF4" s="578"/>
      <c r="BG4" s="578"/>
      <c r="BH4" s="578"/>
      <c r="BI4" s="578"/>
      <c r="BJ4" s="578"/>
      <c r="BK4" s="578"/>
      <c r="BL4" s="578" t="s">
        <v>183</v>
      </c>
      <c r="BM4" s="578"/>
      <c r="BN4" s="578"/>
      <c r="BO4" s="578"/>
      <c r="BP4" s="578" t="s">
        <v>187</v>
      </c>
      <c r="BQ4" s="578"/>
      <c r="BR4" s="578"/>
      <c r="BS4" s="578"/>
      <c r="BT4" s="578"/>
      <c r="BU4" s="578"/>
      <c r="BV4" s="578"/>
      <c r="BW4" s="578"/>
      <c r="BY4" s="575" t="s">
        <v>188</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189</v>
      </c>
      <c r="C5" s="580"/>
      <c r="D5" s="580"/>
      <c r="E5" s="580"/>
      <c r="F5" s="580"/>
      <c r="G5" s="580"/>
      <c r="H5" s="580"/>
      <c r="I5" s="580"/>
      <c r="J5" s="580"/>
      <c r="K5" s="580"/>
      <c r="L5" s="580"/>
      <c r="M5" s="580"/>
      <c r="N5" s="580"/>
      <c r="O5" s="580"/>
      <c r="P5" s="580"/>
      <c r="Q5" s="581"/>
      <c r="R5" s="582">
        <v>155951549</v>
      </c>
      <c r="S5" s="583"/>
      <c r="T5" s="583"/>
      <c r="U5" s="583"/>
      <c r="V5" s="583"/>
      <c r="W5" s="583"/>
      <c r="X5" s="583"/>
      <c r="Y5" s="584"/>
      <c r="Z5" s="585">
        <v>14.5</v>
      </c>
      <c r="AA5" s="585"/>
      <c r="AB5" s="585"/>
      <c r="AC5" s="585"/>
      <c r="AD5" s="586">
        <v>129270454</v>
      </c>
      <c r="AE5" s="586"/>
      <c r="AF5" s="586"/>
      <c r="AG5" s="586"/>
      <c r="AH5" s="586"/>
      <c r="AI5" s="586"/>
      <c r="AJ5" s="586"/>
      <c r="AK5" s="586"/>
      <c r="AL5" s="587">
        <v>35.299999999999997</v>
      </c>
      <c r="AM5" s="588"/>
      <c r="AN5" s="588"/>
      <c r="AO5" s="589"/>
      <c r="AP5" s="579" t="s">
        <v>190</v>
      </c>
      <c r="AQ5" s="580"/>
      <c r="AR5" s="580"/>
      <c r="AS5" s="580"/>
      <c r="AT5" s="580"/>
      <c r="AU5" s="580"/>
      <c r="AV5" s="580"/>
      <c r="AW5" s="580"/>
      <c r="AX5" s="580"/>
      <c r="AY5" s="580"/>
      <c r="AZ5" s="580"/>
      <c r="BA5" s="580"/>
      <c r="BB5" s="580"/>
      <c r="BC5" s="581"/>
      <c r="BD5" s="593">
        <v>155858816</v>
      </c>
      <c r="BE5" s="594"/>
      <c r="BF5" s="594"/>
      <c r="BG5" s="594"/>
      <c r="BH5" s="594"/>
      <c r="BI5" s="594"/>
      <c r="BJ5" s="594"/>
      <c r="BK5" s="595"/>
      <c r="BL5" s="596">
        <v>99.9</v>
      </c>
      <c r="BM5" s="596"/>
      <c r="BN5" s="596"/>
      <c r="BO5" s="596"/>
      <c r="BP5" s="597">
        <v>1373041</v>
      </c>
      <c r="BQ5" s="597"/>
      <c r="BR5" s="597"/>
      <c r="BS5" s="597"/>
      <c r="BT5" s="597"/>
      <c r="BU5" s="597"/>
      <c r="BV5" s="597"/>
      <c r="BW5" s="601"/>
      <c r="BY5" s="575" t="s">
        <v>185</v>
      </c>
      <c r="BZ5" s="576"/>
      <c r="CA5" s="576"/>
      <c r="CB5" s="576"/>
      <c r="CC5" s="576"/>
      <c r="CD5" s="576"/>
      <c r="CE5" s="576"/>
      <c r="CF5" s="576"/>
      <c r="CG5" s="576"/>
      <c r="CH5" s="576"/>
      <c r="CI5" s="576"/>
      <c r="CJ5" s="576"/>
      <c r="CK5" s="576"/>
      <c r="CL5" s="577"/>
      <c r="CM5" s="575" t="s">
        <v>191</v>
      </c>
      <c r="CN5" s="576"/>
      <c r="CO5" s="576"/>
      <c r="CP5" s="576"/>
      <c r="CQ5" s="576"/>
      <c r="CR5" s="576"/>
      <c r="CS5" s="576"/>
      <c r="CT5" s="577"/>
      <c r="CU5" s="575" t="s">
        <v>183</v>
      </c>
      <c r="CV5" s="576"/>
      <c r="CW5" s="576"/>
      <c r="CX5" s="577"/>
      <c r="CY5" s="575" t="s">
        <v>192</v>
      </c>
      <c r="CZ5" s="576"/>
      <c r="DA5" s="576"/>
      <c r="DB5" s="576"/>
      <c r="DC5" s="576"/>
      <c r="DD5" s="576"/>
      <c r="DE5" s="576"/>
      <c r="DF5" s="576"/>
      <c r="DG5" s="576"/>
      <c r="DH5" s="576"/>
      <c r="DI5" s="576"/>
      <c r="DJ5" s="576"/>
      <c r="DK5" s="577"/>
      <c r="DL5" s="575" t="s">
        <v>193</v>
      </c>
      <c r="DM5" s="576"/>
      <c r="DN5" s="576"/>
      <c r="DO5" s="576"/>
      <c r="DP5" s="576"/>
      <c r="DQ5" s="576"/>
      <c r="DR5" s="576"/>
      <c r="DS5" s="576"/>
      <c r="DT5" s="576"/>
      <c r="DU5" s="576"/>
      <c r="DV5" s="576"/>
      <c r="DW5" s="576"/>
      <c r="DX5" s="577"/>
    </row>
    <row r="6" spans="2:138" ht="11.25" customHeight="1" x14ac:dyDescent="0.2">
      <c r="B6" s="590" t="s">
        <v>194</v>
      </c>
      <c r="C6" s="591"/>
      <c r="D6" s="591"/>
      <c r="E6" s="591"/>
      <c r="F6" s="591"/>
      <c r="G6" s="591"/>
      <c r="H6" s="591"/>
      <c r="I6" s="591"/>
      <c r="J6" s="591"/>
      <c r="K6" s="591"/>
      <c r="L6" s="591"/>
      <c r="M6" s="591"/>
      <c r="N6" s="591"/>
      <c r="O6" s="591"/>
      <c r="P6" s="591"/>
      <c r="Q6" s="592"/>
      <c r="R6" s="593">
        <v>21893404</v>
      </c>
      <c r="S6" s="594"/>
      <c r="T6" s="594"/>
      <c r="U6" s="594"/>
      <c r="V6" s="594"/>
      <c r="W6" s="594"/>
      <c r="X6" s="594"/>
      <c r="Y6" s="595"/>
      <c r="Z6" s="596">
        <v>2</v>
      </c>
      <c r="AA6" s="596"/>
      <c r="AB6" s="596"/>
      <c r="AC6" s="596"/>
      <c r="AD6" s="597">
        <v>21893404</v>
      </c>
      <c r="AE6" s="597"/>
      <c r="AF6" s="597"/>
      <c r="AG6" s="597"/>
      <c r="AH6" s="597"/>
      <c r="AI6" s="597"/>
      <c r="AJ6" s="597"/>
      <c r="AK6" s="597"/>
      <c r="AL6" s="598">
        <v>6</v>
      </c>
      <c r="AM6" s="599"/>
      <c r="AN6" s="599"/>
      <c r="AO6" s="600"/>
      <c r="AP6" s="590" t="s">
        <v>195</v>
      </c>
      <c r="AQ6" s="591"/>
      <c r="AR6" s="591"/>
      <c r="AS6" s="591"/>
      <c r="AT6" s="591"/>
      <c r="AU6" s="591"/>
      <c r="AV6" s="591"/>
      <c r="AW6" s="591"/>
      <c r="AX6" s="591"/>
      <c r="AY6" s="591"/>
      <c r="AZ6" s="591"/>
      <c r="BA6" s="591"/>
      <c r="BB6" s="591"/>
      <c r="BC6" s="592"/>
      <c r="BD6" s="593">
        <v>155858816</v>
      </c>
      <c r="BE6" s="594"/>
      <c r="BF6" s="594"/>
      <c r="BG6" s="594"/>
      <c r="BH6" s="594"/>
      <c r="BI6" s="594"/>
      <c r="BJ6" s="594"/>
      <c r="BK6" s="595"/>
      <c r="BL6" s="596">
        <v>99.9</v>
      </c>
      <c r="BM6" s="596"/>
      <c r="BN6" s="596"/>
      <c r="BO6" s="596"/>
      <c r="BP6" s="597">
        <v>1373041</v>
      </c>
      <c r="BQ6" s="597"/>
      <c r="BR6" s="597"/>
      <c r="BS6" s="597"/>
      <c r="BT6" s="597"/>
      <c r="BU6" s="597"/>
      <c r="BV6" s="597"/>
      <c r="BW6" s="601"/>
      <c r="BY6" s="579" t="s">
        <v>196</v>
      </c>
      <c r="BZ6" s="580"/>
      <c r="CA6" s="580"/>
      <c r="CB6" s="580"/>
      <c r="CC6" s="580"/>
      <c r="CD6" s="580"/>
      <c r="CE6" s="580"/>
      <c r="CF6" s="580"/>
      <c r="CG6" s="580"/>
      <c r="CH6" s="580"/>
      <c r="CI6" s="580"/>
      <c r="CJ6" s="580"/>
      <c r="CK6" s="580"/>
      <c r="CL6" s="581"/>
      <c r="CM6" s="593">
        <v>1333640</v>
      </c>
      <c r="CN6" s="594"/>
      <c r="CO6" s="594"/>
      <c r="CP6" s="594"/>
      <c r="CQ6" s="594"/>
      <c r="CR6" s="594"/>
      <c r="CS6" s="594"/>
      <c r="CT6" s="595"/>
      <c r="CU6" s="596">
        <v>0.1</v>
      </c>
      <c r="CV6" s="596"/>
      <c r="CW6" s="596"/>
      <c r="CX6" s="596"/>
      <c r="CY6" s="602" t="s">
        <v>113</v>
      </c>
      <c r="CZ6" s="594"/>
      <c r="DA6" s="594"/>
      <c r="DB6" s="594"/>
      <c r="DC6" s="594"/>
      <c r="DD6" s="594"/>
      <c r="DE6" s="594"/>
      <c r="DF6" s="594"/>
      <c r="DG6" s="594"/>
      <c r="DH6" s="594"/>
      <c r="DI6" s="594"/>
      <c r="DJ6" s="594"/>
      <c r="DK6" s="595"/>
      <c r="DL6" s="602">
        <v>1323050</v>
      </c>
      <c r="DM6" s="594"/>
      <c r="DN6" s="594"/>
      <c r="DO6" s="594"/>
      <c r="DP6" s="594"/>
      <c r="DQ6" s="594"/>
      <c r="DR6" s="594"/>
      <c r="DS6" s="594"/>
      <c r="DT6" s="594"/>
      <c r="DU6" s="594"/>
      <c r="DV6" s="594"/>
      <c r="DW6" s="594"/>
      <c r="DX6" s="603"/>
    </row>
    <row r="7" spans="2:138" ht="11.25" customHeight="1" x14ac:dyDescent="0.2">
      <c r="B7" s="590" t="s">
        <v>197</v>
      </c>
      <c r="C7" s="591"/>
      <c r="D7" s="591"/>
      <c r="E7" s="591"/>
      <c r="F7" s="591"/>
      <c r="G7" s="591"/>
      <c r="H7" s="591"/>
      <c r="I7" s="591"/>
      <c r="J7" s="591"/>
      <c r="K7" s="591"/>
      <c r="L7" s="591"/>
      <c r="M7" s="591"/>
      <c r="N7" s="591"/>
      <c r="O7" s="591"/>
      <c r="P7" s="591"/>
      <c r="Q7" s="592"/>
      <c r="R7" s="593">
        <v>3505931</v>
      </c>
      <c r="S7" s="594"/>
      <c r="T7" s="594"/>
      <c r="U7" s="594"/>
      <c r="V7" s="594"/>
      <c r="W7" s="594"/>
      <c r="X7" s="594"/>
      <c r="Y7" s="595"/>
      <c r="Z7" s="596">
        <v>0.3</v>
      </c>
      <c r="AA7" s="596"/>
      <c r="AB7" s="596"/>
      <c r="AC7" s="596"/>
      <c r="AD7" s="597">
        <v>3505931</v>
      </c>
      <c r="AE7" s="597"/>
      <c r="AF7" s="597"/>
      <c r="AG7" s="597"/>
      <c r="AH7" s="597"/>
      <c r="AI7" s="597"/>
      <c r="AJ7" s="597"/>
      <c r="AK7" s="597"/>
      <c r="AL7" s="598">
        <v>1</v>
      </c>
      <c r="AM7" s="599"/>
      <c r="AN7" s="599"/>
      <c r="AO7" s="600"/>
      <c r="AP7" s="590" t="s">
        <v>198</v>
      </c>
      <c r="AQ7" s="591"/>
      <c r="AR7" s="591"/>
      <c r="AS7" s="591"/>
      <c r="AT7" s="591"/>
      <c r="AU7" s="591"/>
      <c r="AV7" s="591"/>
      <c r="AW7" s="591"/>
      <c r="AX7" s="591"/>
      <c r="AY7" s="591"/>
      <c r="AZ7" s="591"/>
      <c r="BA7" s="591"/>
      <c r="BB7" s="591"/>
      <c r="BC7" s="592"/>
      <c r="BD7" s="593">
        <v>41944862</v>
      </c>
      <c r="BE7" s="594"/>
      <c r="BF7" s="594"/>
      <c r="BG7" s="594"/>
      <c r="BH7" s="594"/>
      <c r="BI7" s="594"/>
      <c r="BJ7" s="594"/>
      <c r="BK7" s="595"/>
      <c r="BL7" s="596">
        <v>26.9</v>
      </c>
      <c r="BM7" s="596"/>
      <c r="BN7" s="596"/>
      <c r="BO7" s="596"/>
      <c r="BP7" s="597">
        <v>1373041</v>
      </c>
      <c r="BQ7" s="597"/>
      <c r="BR7" s="597"/>
      <c r="BS7" s="597"/>
      <c r="BT7" s="597"/>
      <c r="BU7" s="597"/>
      <c r="BV7" s="597"/>
      <c r="BW7" s="601"/>
      <c r="BY7" s="590" t="s">
        <v>199</v>
      </c>
      <c r="BZ7" s="591"/>
      <c r="CA7" s="591"/>
      <c r="CB7" s="591"/>
      <c r="CC7" s="591"/>
      <c r="CD7" s="591"/>
      <c r="CE7" s="591"/>
      <c r="CF7" s="591"/>
      <c r="CG7" s="591"/>
      <c r="CH7" s="591"/>
      <c r="CI7" s="591"/>
      <c r="CJ7" s="591"/>
      <c r="CK7" s="591"/>
      <c r="CL7" s="592"/>
      <c r="CM7" s="593">
        <v>51346603</v>
      </c>
      <c r="CN7" s="594"/>
      <c r="CO7" s="594"/>
      <c r="CP7" s="594"/>
      <c r="CQ7" s="594"/>
      <c r="CR7" s="594"/>
      <c r="CS7" s="594"/>
      <c r="CT7" s="595"/>
      <c r="CU7" s="596">
        <v>5.2</v>
      </c>
      <c r="CV7" s="596"/>
      <c r="CW7" s="596"/>
      <c r="CX7" s="596"/>
      <c r="CY7" s="602">
        <v>1645950</v>
      </c>
      <c r="CZ7" s="594"/>
      <c r="DA7" s="594"/>
      <c r="DB7" s="594"/>
      <c r="DC7" s="594"/>
      <c r="DD7" s="594"/>
      <c r="DE7" s="594"/>
      <c r="DF7" s="594"/>
      <c r="DG7" s="594"/>
      <c r="DH7" s="594"/>
      <c r="DI7" s="594"/>
      <c r="DJ7" s="594"/>
      <c r="DK7" s="595"/>
      <c r="DL7" s="602">
        <v>40186991</v>
      </c>
      <c r="DM7" s="594"/>
      <c r="DN7" s="594"/>
      <c r="DO7" s="594"/>
      <c r="DP7" s="594"/>
      <c r="DQ7" s="594"/>
      <c r="DR7" s="594"/>
      <c r="DS7" s="594"/>
      <c r="DT7" s="594"/>
      <c r="DU7" s="594"/>
      <c r="DV7" s="594"/>
      <c r="DW7" s="594"/>
      <c r="DX7" s="603"/>
    </row>
    <row r="8" spans="2:138" ht="11.25" customHeight="1" x14ac:dyDescent="0.2">
      <c r="B8" s="590" t="s">
        <v>200</v>
      </c>
      <c r="C8" s="591"/>
      <c r="D8" s="591"/>
      <c r="E8" s="591"/>
      <c r="F8" s="591"/>
      <c r="G8" s="591"/>
      <c r="H8" s="591"/>
      <c r="I8" s="591"/>
      <c r="J8" s="591"/>
      <c r="K8" s="591"/>
      <c r="L8" s="591"/>
      <c r="M8" s="591"/>
      <c r="N8" s="591"/>
      <c r="O8" s="591"/>
      <c r="P8" s="591"/>
      <c r="Q8" s="592"/>
      <c r="R8" s="593" t="s">
        <v>113</v>
      </c>
      <c r="S8" s="594"/>
      <c r="T8" s="594"/>
      <c r="U8" s="594"/>
      <c r="V8" s="594"/>
      <c r="W8" s="594"/>
      <c r="X8" s="594"/>
      <c r="Y8" s="595"/>
      <c r="Z8" s="596" t="s">
        <v>113</v>
      </c>
      <c r="AA8" s="596"/>
      <c r="AB8" s="596"/>
      <c r="AC8" s="596"/>
      <c r="AD8" s="597" t="s">
        <v>113</v>
      </c>
      <c r="AE8" s="597"/>
      <c r="AF8" s="597"/>
      <c r="AG8" s="597"/>
      <c r="AH8" s="597"/>
      <c r="AI8" s="597"/>
      <c r="AJ8" s="597"/>
      <c r="AK8" s="597"/>
      <c r="AL8" s="598" t="s">
        <v>113</v>
      </c>
      <c r="AM8" s="599"/>
      <c r="AN8" s="599"/>
      <c r="AO8" s="600"/>
      <c r="AP8" s="590" t="s">
        <v>201</v>
      </c>
      <c r="AQ8" s="591"/>
      <c r="AR8" s="591"/>
      <c r="AS8" s="591"/>
      <c r="AT8" s="591"/>
      <c r="AU8" s="591"/>
      <c r="AV8" s="591"/>
      <c r="AW8" s="591"/>
      <c r="AX8" s="591"/>
      <c r="AY8" s="591"/>
      <c r="AZ8" s="591"/>
      <c r="BA8" s="591"/>
      <c r="BB8" s="591"/>
      <c r="BC8" s="592"/>
      <c r="BD8" s="593">
        <v>1531482</v>
      </c>
      <c r="BE8" s="594"/>
      <c r="BF8" s="594"/>
      <c r="BG8" s="594"/>
      <c r="BH8" s="594"/>
      <c r="BI8" s="594"/>
      <c r="BJ8" s="594"/>
      <c r="BK8" s="595"/>
      <c r="BL8" s="596">
        <v>1</v>
      </c>
      <c r="BM8" s="596"/>
      <c r="BN8" s="596"/>
      <c r="BO8" s="596"/>
      <c r="BP8" s="597">
        <v>605910</v>
      </c>
      <c r="BQ8" s="597"/>
      <c r="BR8" s="597"/>
      <c r="BS8" s="597"/>
      <c r="BT8" s="597"/>
      <c r="BU8" s="597"/>
      <c r="BV8" s="597"/>
      <c r="BW8" s="601"/>
      <c r="BY8" s="590" t="s">
        <v>202</v>
      </c>
      <c r="BZ8" s="591"/>
      <c r="CA8" s="591"/>
      <c r="CB8" s="591"/>
      <c r="CC8" s="591"/>
      <c r="CD8" s="591"/>
      <c r="CE8" s="591"/>
      <c r="CF8" s="591"/>
      <c r="CG8" s="591"/>
      <c r="CH8" s="591"/>
      <c r="CI8" s="591"/>
      <c r="CJ8" s="591"/>
      <c r="CK8" s="591"/>
      <c r="CL8" s="592"/>
      <c r="CM8" s="593">
        <v>98202326</v>
      </c>
      <c r="CN8" s="594"/>
      <c r="CO8" s="594"/>
      <c r="CP8" s="594"/>
      <c r="CQ8" s="594"/>
      <c r="CR8" s="594"/>
      <c r="CS8" s="594"/>
      <c r="CT8" s="595"/>
      <c r="CU8" s="596">
        <v>9.9</v>
      </c>
      <c r="CV8" s="596"/>
      <c r="CW8" s="596"/>
      <c r="CX8" s="596"/>
      <c r="CY8" s="602">
        <v>6626683</v>
      </c>
      <c r="CZ8" s="594"/>
      <c r="DA8" s="594"/>
      <c r="DB8" s="594"/>
      <c r="DC8" s="594"/>
      <c r="DD8" s="594"/>
      <c r="DE8" s="594"/>
      <c r="DF8" s="594"/>
      <c r="DG8" s="594"/>
      <c r="DH8" s="594"/>
      <c r="DI8" s="594"/>
      <c r="DJ8" s="594"/>
      <c r="DK8" s="595"/>
      <c r="DL8" s="602">
        <v>77260828</v>
      </c>
      <c r="DM8" s="594"/>
      <c r="DN8" s="594"/>
      <c r="DO8" s="594"/>
      <c r="DP8" s="594"/>
      <c r="DQ8" s="594"/>
      <c r="DR8" s="594"/>
      <c r="DS8" s="594"/>
      <c r="DT8" s="594"/>
      <c r="DU8" s="594"/>
      <c r="DV8" s="594"/>
      <c r="DW8" s="594"/>
      <c r="DX8" s="603"/>
    </row>
    <row r="9" spans="2:138" ht="11.25" customHeight="1" x14ac:dyDescent="0.2">
      <c r="B9" s="590" t="s">
        <v>203</v>
      </c>
      <c r="C9" s="591"/>
      <c r="D9" s="591"/>
      <c r="E9" s="591"/>
      <c r="F9" s="591"/>
      <c r="G9" s="591"/>
      <c r="H9" s="591"/>
      <c r="I9" s="591"/>
      <c r="J9" s="591"/>
      <c r="K9" s="591"/>
      <c r="L9" s="591"/>
      <c r="M9" s="591"/>
      <c r="N9" s="591"/>
      <c r="O9" s="591"/>
      <c r="P9" s="591"/>
      <c r="Q9" s="592"/>
      <c r="R9" s="593" t="s">
        <v>113</v>
      </c>
      <c r="S9" s="594"/>
      <c r="T9" s="594"/>
      <c r="U9" s="594"/>
      <c r="V9" s="594"/>
      <c r="W9" s="594"/>
      <c r="X9" s="594"/>
      <c r="Y9" s="595"/>
      <c r="Z9" s="596" t="s">
        <v>113</v>
      </c>
      <c r="AA9" s="596"/>
      <c r="AB9" s="596"/>
      <c r="AC9" s="596"/>
      <c r="AD9" s="597" t="s">
        <v>113</v>
      </c>
      <c r="AE9" s="597"/>
      <c r="AF9" s="597"/>
      <c r="AG9" s="597"/>
      <c r="AH9" s="597"/>
      <c r="AI9" s="597"/>
      <c r="AJ9" s="597"/>
      <c r="AK9" s="597"/>
      <c r="AL9" s="598" t="s">
        <v>113</v>
      </c>
      <c r="AM9" s="599"/>
      <c r="AN9" s="599"/>
      <c r="AO9" s="600"/>
      <c r="AP9" s="590" t="s">
        <v>204</v>
      </c>
      <c r="AQ9" s="591"/>
      <c r="AR9" s="591"/>
      <c r="AS9" s="591"/>
      <c r="AT9" s="591"/>
      <c r="AU9" s="591"/>
      <c r="AV9" s="591"/>
      <c r="AW9" s="591"/>
      <c r="AX9" s="591"/>
      <c r="AY9" s="591"/>
      <c r="AZ9" s="591"/>
      <c r="BA9" s="591"/>
      <c r="BB9" s="591"/>
      <c r="BC9" s="592"/>
      <c r="BD9" s="593">
        <v>33971645</v>
      </c>
      <c r="BE9" s="594"/>
      <c r="BF9" s="594"/>
      <c r="BG9" s="594"/>
      <c r="BH9" s="594"/>
      <c r="BI9" s="594"/>
      <c r="BJ9" s="594"/>
      <c r="BK9" s="595"/>
      <c r="BL9" s="596">
        <v>21.8</v>
      </c>
      <c r="BM9" s="596"/>
      <c r="BN9" s="596"/>
      <c r="BO9" s="596"/>
      <c r="BP9" s="597" t="s">
        <v>113</v>
      </c>
      <c r="BQ9" s="597"/>
      <c r="BR9" s="597"/>
      <c r="BS9" s="597"/>
      <c r="BT9" s="597"/>
      <c r="BU9" s="597"/>
      <c r="BV9" s="597"/>
      <c r="BW9" s="601"/>
      <c r="BY9" s="590" t="s">
        <v>205</v>
      </c>
      <c r="BZ9" s="591"/>
      <c r="CA9" s="591"/>
      <c r="CB9" s="591"/>
      <c r="CC9" s="591"/>
      <c r="CD9" s="591"/>
      <c r="CE9" s="591"/>
      <c r="CF9" s="591"/>
      <c r="CG9" s="591"/>
      <c r="CH9" s="591"/>
      <c r="CI9" s="591"/>
      <c r="CJ9" s="591"/>
      <c r="CK9" s="591"/>
      <c r="CL9" s="592"/>
      <c r="CM9" s="593">
        <v>59293394</v>
      </c>
      <c r="CN9" s="594"/>
      <c r="CO9" s="594"/>
      <c r="CP9" s="594"/>
      <c r="CQ9" s="594"/>
      <c r="CR9" s="594"/>
      <c r="CS9" s="594"/>
      <c r="CT9" s="595"/>
      <c r="CU9" s="596">
        <v>6</v>
      </c>
      <c r="CV9" s="596"/>
      <c r="CW9" s="596"/>
      <c r="CX9" s="596"/>
      <c r="CY9" s="602">
        <v>10059812</v>
      </c>
      <c r="CZ9" s="594"/>
      <c r="DA9" s="594"/>
      <c r="DB9" s="594"/>
      <c r="DC9" s="594"/>
      <c r="DD9" s="594"/>
      <c r="DE9" s="594"/>
      <c r="DF9" s="594"/>
      <c r="DG9" s="594"/>
      <c r="DH9" s="594"/>
      <c r="DI9" s="594"/>
      <c r="DJ9" s="594"/>
      <c r="DK9" s="595"/>
      <c r="DL9" s="602">
        <v>31041246</v>
      </c>
      <c r="DM9" s="594"/>
      <c r="DN9" s="594"/>
      <c r="DO9" s="594"/>
      <c r="DP9" s="594"/>
      <c r="DQ9" s="594"/>
      <c r="DR9" s="594"/>
      <c r="DS9" s="594"/>
      <c r="DT9" s="594"/>
      <c r="DU9" s="594"/>
      <c r="DV9" s="594"/>
      <c r="DW9" s="594"/>
      <c r="DX9" s="603"/>
    </row>
    <row r="10" spans="2:138" ht="11.25" customHeight="1" x14ac:dyDescent="0.2">
      <c r="B10" s="590" t="s">
        <v>206</v>
      </c>
      <c r="C10" s="591"/>
      <c r="D10" s="591"/>
      <c r="E10" s="591"/>
      <c r="F10" s="591"/>
      <c r="G10" s="591"/>
      <c r="H10" s="591"/>
      <c r="I10" s="591"/>
      <c r="J10" s="591"/>
      <c r="K10" s="591"/>
      <c r="L10" s="591"/>
      <c r="M10" s="591"/>
      <c r="N10" s="591"/>
      <c r="O10" s="591"/>
      <c r="P10" s="591"/>
      <c r="Q10" s="592"/>
      <c r="R10" s="593">
        <v>176072</v>
      </c>
      <c r="S10" s="594"/>
      <c r="T10" s="594"/>
      <c r="U10" s="594"/>
      <c r="V10" s="594"/>
      <c r="W10" s="594"/>
      <c r="X10" s="594"/>
      <c r="Y10" s="595"/>
      <c r="Z10" s="596">
        <v>0</v>
      </c>
      <c r="AA10" s="596"/>
      <c r="AB10" s="596"/>
      <c r="AC10" s="596"/>
      <c r="AD10" s="597">
        <v>176072</v>
      </c>
      <c r="AE10" s="597"/>
      <c r="AF10" s="597"/>
      <c r="AG10" s="597"/>
      <c r="AH10" s="597"/>
      <c r="AI10" s="597"/>
      <c r="AJ10" s="597"/>
      <c r="AK10" s="597"/>
      <c r="AL10" s="598">
        <v>0</v>
      </c>
      <c r="AM10" s="599"/>
      <c r="AN10" s="599"/>
      <c r="AO10" s="600"/>
      <c r="AP10" s="590" t="s">
        <v>207</v>
      </c>
      <c r="AQ10" s="591"/>
      <c r="AR10" s="591"/>
      <c r="AS10" s="591"/>
      <c r="AT10" s="591"/>
      <c r="AU10" s="591"/>
      <c r="AV10" s="591"/>
      <c r="AW10" s="591"/>
      <c r="AX10" s="591"/>
      <c r="AY10" s="591"/>
      <c r="AZ10" s="591"/>
      <c r="BA10" s="591"/>
      <c r="BB10" s="591"/>
      <c r="BC10" s="592"/>
      <c r="BD10" s="593">
        <v>1679048</v>
      </c>
      <c r="BE10" s="594"/>
      <c r="BF10" s="594"/>
      <c r="BG10" s="594"/>
      <c r="BH10" s="594"/>
      <c r="BI10" s="594"/>
      <c r="BJ10" s="594"/>
      <c r="BK10" s="595"/>
      <c r="BL10" s="596">
        <v>1.1000000000000001</v>
      </c>
      <c r="BM10" s="596"/>
      <c r="BN10" s="596"/>
      <c r="BO10" s="596"/>
      <c r="BP10" s="597">
        <v>152439</v>
      </c>
      <c r="BQ10" s="597"/>
      <c r="BR10" s="597"/>
      <c r="BS10" s="597"/>
      <c r="BT10" s="597"/>
      <c r="BU10" s="597"/>
      <c r="BV10" s="597"/>
      <c r="BW10" s="601"/>
      <c r="BY10" s="590" t="s">
        <v>208</v>
      </c>
      <c r="BZ10" s="591"/>
      <c r="CA10" s="591"/>
      <c r="CB10" s="591"/>
      <c r="CC10" s="591"/>
      <c r="CD10" s="591"/>
      <c r="CE10" s="591"/>
      <c r="CF10" s="591"/>
      <c r="CG10" s="591"/>
      <c r="CH10" s="591"/>
      <c r="CI10" s="591"/>
      <c r="CJ10" s="591"/>
      <c r="CK10" s="591"/>
      <c r="CL10" s="592"/>
      <c r="CM10" s="593">
        <v>4381955</v>
      </c>
      <c r="CN10" s="594"/>
      <c r="CO10" s="594"/>
      <c r="CP10" s="594"/>
      <c r="CQ10" s="594"/>
      <c r="CR10" s="594"/>
      <c r="CS10" s="594"/>
      <c r="CT10" s="595"/>
      <c r="CU10" s="596">
        <v>0.4</v>
      </c>
      <c r="CV10" s="596"/>
      <c r="CW10" s="596"/>
      <c r="CX10" s="596"/>
      <c r="CY10" s="602">
        <v>63361</v>
      </c>
      <c r="CZ10" s="594"/>
      <c r="DA10" s="594"/>
      <c r="DB10" s="594"/>
      <c r="DC10" s="594"/>
      <c r="DD10" s="594"/>
      <c r="DE10" s="594"/>
      <c r="DF10" s="594"/>
      <c r="DG10" s="594"/>
      <c r="DH10" s="594"/>
      <c r="DI10" s="594"/>
      <c r="DJ10" s="594"/>
      <c r="DK10" s="595"/>
      <c r="DL10" s="602">
        <v>1610685</v>
      </c>
      <c r="DM10" s="594"/>
      <c r="DN10" s="594"/>
      <c r="DO10" s="594"/>
      <c r="DP10" s="594"/>
      <c r="DQ10" s="594"/>
      <c r="DR10" s="594"/>
      <c r="DS10" s="594"/>
      <c r="DT10" s="594"/>
      <c r="DU10" s="594"/>
      <c r="DV10" s="594"/>
      <c r="DW10" s="594"/>
      <c r="DX10" s="603"/>
    </row>
    <row r="11" spans="2:138" ht="11.25" customHeight="1" x14ac:dyDescent="0.2">
      <c r="B11" s="590" t="s">
        <v>209</v>
      </c>
      <c r="C11" s="591"/>
      <c r="D11" s="591"/>
      <c r="E11" s="591"/>
      <c r="F11" s="591"/>
      <c r="G11" s="591"/>
      <c r="H11" s="591"/>
      <c r="I11" s="591"/>
      <c r="J11" s="591"/>
      <c r="K11" s="591"/>
      <c r="L11" s="591"/>
      <c r="M11" s="591"/>
      <c r="N11" s="591"/>
      <c r="O11" s="591"/>
      <c r="P11" s="591"/>
      <c r="Q11" s="592"/>
      <c r="R11" s="593">
        <v>34347</v>
      </c>
      <c r="S11" s="594"/>
      <c r="T11" s="594"/>
      <c r="U11" s="594"/>
      <c r="V11" s="594"/>
      <c r="W11" s="594"/>
      <c r="X11" s="594"/>
      <c r="Y11" s="595"/>
      <c r="Z11" s="596">
        <v>0</v>
      </c>
      <c r="AA11" s="596"/>
      <c r="AB11" s="596"/>
      <c r="AC11" s="596"/>
      <c r="AD11" s="597">
        <v>34347</v>
      </c>
      <c r="AE11" s="597"/>
      <c r="AF11" s="597"/>
      <c r="AG11" s="597"/>
      <c r="AH11" s="597"/>
      <c r="AI11" s="597"/>
      <c r="AJ11" s="597"/>
      <c r="AK11" s="597"/>
      <c r="AL11" s="598">
        <v>0</v>
      </c>
      <c r="AM11" s="599"/>
      <c r="AN11" s="599"/>
      <c r="AO11" s="600"/>
      <c r="AP11" s="590" t="s">
        <v>210</v>
      </c>
      <c r="AQ11" s="591"/>
      <c r="AR11" s="591"/>
      <c r="AS11" s="591"/>
      <c r="AT11" s="591"/>
      <c r="AU11" s="591"/>
      <c r="AV11" s="591"/>
      <c r="AW11" s="591"/>
      <c r="AX11" s="591"/>
      <c r="AY11" s="591"/>
      <c r="AZ11" s="591"/>
      <c r="BA11" s="591"/>
      <c r="BB11" s="591"/>
      <c r="BC11" s="592"/>
      <c r="BD11" s="593">
        <v>3348600</v>
      </c>
      <c r="BE11" s="594"/>
      <c r="BF11" s="594"/>
      <c r="BG11" s="594"/>
      <c r="BH11" s="594"/>
      <c r="BI11" s="594"/>
      <c r="BJ11" s="594"/>
      <c r="BK11" s="595"/>
      <c r="BL11" s="596">
        <v>2.1</v>
      </c>
      <c r="BM11" s="596"/>
      <c r="BN11" s="596"/>
      <c r="BO11" s="596"/>
      <c r="BP11" s="597">
        <v>614692</v>
      </c>
      <c r="BQ11" s="597"/>
      <c r="BR11" s="597"/>
      <c r="BS11" s="597"/>
      <c r="BT11" s="597"/>
      <c r="BU11" s="597"/>
      <c r="BV11" s="597"/>
      <c r="BW11" s="601"/>
      <c r="BY11" s="590" t="s">
        <v>211</v>
      </c>
      <c r="BZ11" s="591"/>
      <c r="CA11" s="591"/>
      <c r="CB11" s="591"/>
      <c r="CC11" s="591"/>
      <c r="CD11" s="591"/>
      <c r="CE11" s="591"/>
      <c r="CF11" s="591"/>
      <c r="CG11" s="591"/>
      <c r="CH11" s="591"/>
      <c r="CI11" s="591"/>
      <c r="CJ11" s="591"/>
      <c r="CK11" s="591"/>
      <c r="CL11" s="592"/>
      <c r="CM11" s="593">
        <v>68024816</v>
      </c>
      <c r="CN11" s="594"/>
      <c r="CO11" s="594"/>
      <c r="CP11" s="594"/>
      <c r="CQ11" s="594"/>
      <c r="CR11" s="594"/>
      <c r="CS11" s="594"/>
      <c r="CT11" s="595"/>
      <c r="CU11" s="596">
        <v>6.9</v>
      </c>
      <c r="CV11" s="596"/>
      <c r="CW11" s="596"/>
      <c r="CX11" s="596"/>
      <c r="CY11" s="602">
        <v>41910116</v>
      </c>
      <c r="CZ11" s="594"/>
      <c r="DA11" s="594"/>
      <c r="DB11" s="594"/>
      <c r="DC11" s="594"/>
      <c r="DD11" s="594"/>
      <c r="DE11" s="594"/>
      <c r="DF11" s="594"/>
      <c r="DG11" s="594"/>
      <c r="DH11" s="594"/>
      <c r="DI11" s="594"/>
      <c r="DJ11" s="594"/>
      <c r="DK11" s="595"/>
      <c r="DL11" s="602">
        <v>19752389</v>
      </c>
      <c r="DM11" s="594"/>
      <c r="DN11" s="594"/>
      <c r="DO11" s="594"/>
      <c r="DP11" s="594"/>
      <c r="DQ11" s="594"/>
      <c r="DR11" s="594"/>
      <c r="DS11" s="594"/>
      <c r="DT11" s="594"/>
      <c r="DU11" s="594"/>
      <c r="DV11" s="594"/>
      <c r="DW11" s="594"/>
      <c r="DX11" s="603"/>
    </row>
    <row r="12" spans="2:138" ht="11.25" customHeight="1" x14ac:dyDescent="0.2">
      <c r="B12" s="590" t="s">
        <v>212</v>
      </c>
      <c r="C12" s="591"/>
      <c r="D12" s="591"/>
      <c r="E12" s="591"/>
      <c r="F12" s="591"/>
      <c r="G12" s="591"/>
      <c r="H12" s="591"/>
      <c r="I12" s="591"/>
      <c r="J12" s="591"/>
      <c r="K12" s="591"/>
      <c r="L12" s="591"/>
      <c r="M12" s="591"/>
      <c r="N12" s="591"/>
      <c r="O12" s="591"/>
      <c r="P12" s="591"/>
      <c r="Q12" s="592"/>
      <c r="R12" s="593">
        <v>18177054</v>
      </c>
      <c r="S12" s="594"/>
      <c r="T12" s="594"/>
      <c r="U12" s="594"/>
      <c r="V12" s="594"/>
      <c r="W12" s="594"/>
      <c r="X12" s="594"/>
      <c r="Y12" s="595"/>
      <c r="Z12" s="596">
        <v>1.7</v>
      </c>
      <c r="AA12" s="596"/>
      <c r="AB12" s="596"/>
      <c r="AC12" s="596"/>
      <c r="AD12" s="597">
        <v>18177054</v>
      </c>
      <c r="AE12" s="597"/>
      <c r="AF12" s="597"/>
      <c r="AG12" s="597"/>
      <c r="AH12" s="597"/>
      <c r="AI12" s="597"/>
      <c r="AJ12" s="597"/>
      <c r="AK12" s="597"/>
      <c r="AL12" s="598">
        <v>5</v>
      </c>
      <c r="AM12" s="599"/>
      <c r="AN12" s="599"/>
      <c r="AO12" s="600"/>
      <c r="AP12" s="590" t="s">
        <v>213</v>
      </c>
      <c r="AQ12" s="591"/>
      <c r="AR12" s="591"/>
      <c r="AS12" s="591"/>
      <c r="AT12" s="591"/>
      <c r="AU12" s="591"/>
      <c r="AV12" s="591"/>
      <c r="AW12" s="591"/>
      <c r="AX12" s="591"/>
      <c r="AY12" s="591"/>
      <c r="AZ12" s="591"/>
      <c r="BA12" s="591"/>
      <c r="BB12" s="591"/>
      <c r="BC12" s="592"/>
      <c r="BD12" s="593">
        <v>349467</v>
      </c>
      <c r="BE12" s="594"/>
      <c r="BF12" s="594"/>
      <c r="BG12" s="594"/>
      <c r="BH12" s="594"/>
      <c r="BI12" s="594"/>
      <c r="BJ12" s="594"/>
      <c r="BK12" s="595"/>
      <c r="BL12" s="596">
        <v>0.2</v>
      </c>
      <c r="BM12" s="596"/>
      <c r="BN12" s="596"/>
      <c r="BO12" s="596"/>
      <c r="BP12" s="597" t="s">
        <v>113</v>
      </c>
      <c r="BQ12" s="597"/>
      <c r="BR12" s="597"/>
      <c r="BS12" s="597"/>
      <c r="BT12" s="597"/>
      <c r="BU12" s="597"/>
      <c r="BV12" s="597"/>
      <c r="BW12" s="601"/>
      <c r="BY12" s="590" t="s">
        <v>214</v>
      </c>
      <c r="BZ12" s="591"/>
      <c r="CA12" s="591"/>
      <c r="CB12" s="591"/>
      <c r="CC12" s="591"/>
      <c r="CD12" s="591"/>
      <c r="CE12" s="591"/>
      <c r="CF12" s="591"/>
      <c r="CG12" s="591"/>
      <c r="CH12" s="591"/>
      <c r="CI12" s="591"/>
      <c r="CJ12" s="591"/>
      <c r="CK12" s="591"/>
      <c r="CL12" s="592"/>
      <c r="CM12" s="593">
        <v>123657915</v>
      </c>
      <c r="CN12" s="594"/>
      <c r="CO12" s="594"/>
      <c r="CP12" s="594"/>
      <c r="CQ12" s="594"/>
      <c r="CR12" s="594"/>
      <c r="CS12" s="594"/>
      <c r="CT12" s="595"/>
      <c r="CU12" s="596">
        <v>12.5</v>
      </c>
      <c r="CV12" s="596"/>
      <c r="CW12" s="596"/>
      <c r="CX12" s="596"/>
      <c r="CY12" s="602">
        <v>2211992</v>
      </c>
      <c r="CZ12" s="594"/>
      <c r="DA12" s="594"/>
      <c r="DB12" s="594"/>
      <c r="DC12" s="594"/>
      <c r="DD12" s="594"/>
      <c r="DE12" s="594"/>
      <c r="DF12" s="594"/>
      <c r="DG12" s="594"/>
      <c r="DH12" s="594"/>
      <c r="DI12" s="594"/>
      <c r="DJ12" s="594"/>
      <c r="DK12" s="595"/>
      <c r="DL12" s="602">
        <v>6752772</v>
      </c>
      <c r="DM12" s="594"/>
      <c r="DN12" s="594"/>
      <c r="DO12" s="594"/>
      <c r="DP12" s="594"/>
      <c r="DQ12" s="594"/>
      <c r="DR12" s="594"/>
      <c r="DS12" s="594"/>
      <c r="DT12" s="594"/>
      <c r="DU12" s="594"/>
      <c r="DV12" s="594"/>
      <c r="DW12" s="594"/>
      <c r="DX12" s="603"/>
    </row>
    <row r="13" spans="2:138" ht="11.25" customHeight="1" x14ac:dyDescent="0.2">
      <c r="B13" s="590" t="s">
        <v>215</v>
      </c>
      <c r="C13" s="591"/>
      <c r="D13" s="591"/>
      <c r="E13" s="591"/>
      <c r="F13" s="591"/>
      <c r="G13" s="591"/>
      <c r="H13" s="591"/>
      <c r="I13" s="591"/>
      <c r="J13" s="591"/>
      <c r="K13" s="591"/>
      <c r="L13" s="591"/>
      <c r="M13" s="591"/>
      <c r="N13" s="591"/>
      <c r="O13" s="591"/>
      <c r="P13" s="591"/>
      <c r="Q13" s="592"/>
      <c r="R13" s="593" t="s">
        <v>113</v>
      </c>
      <c r="S13" s="594"/>
      <c r="T13" s="594"/>
      <c r="U13" s="594"/>
      <c r="V13" s="594"/>
      <c r="W13" s="594"/>
      <c r="X13" s="594"/>
      <c r="Y13" s="595"/>
      <c r="Z13" s="596" t="s">
        <v>113</v>
      </c>
      <c r="AA13" s="596"/>
      <c r="AB13" s="596"/>
      <c r="AC13" s="596"/>
      <c r="AD13" s="597" t="s">
        <v>113</v>
      </c>
      <c r="AE13" s="597"/>
      <c r="AF13" s="597"/>
      <c r="AG13" s="597"/>
      <c r="AH13" s="597"/>
      <c r="AI13" s="597"/>
      <c r="AJ13" s="597"/>
      <c r="AK13" s="597"/>
      <c r="AL13" s="598" t="s">
        <v>113</v>
      </c>
      <c r="AM13" s="599"/>
      <c r="AN13" s="599"/>
      <c r="AO13" s="600"/>
      <c r="AP13" s="590" t="s">
        <v>216</v>
      </c>
      <c r="AQ13" s="591"/>
      <c r="AR13" s="591"/>
      <c r="AS13" s="591"/>
      <c r="AT13" s="591"/>
      <c r="AU13" s="591"/>
      <c r="AV13" s="591"/>
      <c r="AW13" s="591"/>
      <c r="AX13" s="591"/>
      <c r="AY13" s="591"/>
      <c r="AZ13" s="591"/>
      <c r="BA13" s="591"/>
      <c r="BB13" s="591"/>
      <c r="BC13" s="592"/>
      <c r="BD13" s="593">
        <v>493076</v>
      </c>
      <c r="BE13" s="594"/>
      <c r="BF13" s="594"/>
      <c r="BG13" s="594"/>
      <c r="BH13" s="594"/>
      <c r="BI13" s="594"/>
      <c r="BJ13" s="594"/>
      <c r="BK13" s="595"/>
      <c r="BL13" s="596">
        <v>0.3</v>
      </c>
      <c r="BM13" s="596"/>
      <c r="BN13" s="596"/>
      <c r="BO13" s="596"/>
      <c r="BP13" s="597" t="s">
        <v>113</v>
      </c>
      <c r="BQ13" s="597"/>
      <c r="BR13" s="597"/>
      <c r="BS13" s="597"/>
      <c r="BT13" s="597"/>
      <c r="BU13" s="597"/>
      <c r="BV13" s="597"/>
      <c r="BW13" s="601"/>
      <c r="BY13" s="590" t="s">
        <v>217</v>
      </c>
      <c r="BZ13" s="591"/>
      <c r="CA13" s="591"/>
      <c r="CB13" s="591"/>
      <c r="CC13" s="591"/>
      <c r="CD13" s="591"/>
      <c r="CE13" s="591"/>
      <c r="CF13" s="591"/>
      <c r="CG13" s="591"/>
      <c r="CH13" s="591"/>
      <c r="CI13" s="591"/>
      <c r="CJ13" s="591"/>
      <c r="CK13" s="591"/>
      <c r="CL13" s="592"/>
      <c r="CM13" s="593">
        <v>176413303</v>
      </c>
      <c r="CN13" s="594"/>
      <c r="CO13" s="594"/>
      <c r="CP13" s="594"/>
      <c r="CQ13" s="594"/>
      <c r="CR13" s="594"/>
      <c r="CS13" s="594"/>
      <c r="CT13" s="595"/>
      <c r="CU13" s="596">
        <v>17.899999999999999</v>
      </c>
      <c r="CV13" s="596"/>
      <c r="CW13" s="596"/>
      <c r="CX13" s="596"/>
      <c r="CY13" s="602">
        <v>154208335</v>
      </c>
      <c r="CZ13" s="594"/>
      <c r="DA13" s="594"/>
      <c r="DB13" s="594"/>
      <c r="DC13" s="594"/>
      <c r="DD13" s="594"/>
      <c r="DE13" s="594"/>
      <c r="DF13" s="594"/>
      <c r="DG13" s="594"/>
      <c r="DH13" s="594"/>
      <c r="DI13" s="594"/>
      <c r="DJ13" s="594"/>
      <c r="DK13" s="595"/>
      <c r="DL13" s="602">
        <v>62323406</v>
      </c>
      <c r="DM13" s="594"/>
      <c r="DN13" s="594"/>
      <c r="DO13" s="594"/>
      <c r="DP13" s="594"/>
      <c r="DQ13" s="594"/>
      <c r="DR13" s="594"/>
      <c r="DS13" s="594"/>
      <c r="DT13" s="594"/>
      <c r="DU13" s="594"/>
      <c r="DV13" s="594"/>
      <c r="DW13" s="594"/>
      <c r="DX13" s="603"/>
    </row>
    <row r="14" spans="2:138" ht="11.25" customHeight="1" x14ac:dyDescent="0.2">
      <c r="B14" s="590" t="s">
        <v>218</v>
      </c>
      <c r="C14" s="591"/>
      <c r="D14" s="591"/>
      <c r="E14" s="591"/>
      <c r="F14" s="591"/>
      <c r="G14" s="591"/>
      <c r="H14" s="591"/>
      <c r="I14" s="591"/>
      <c r="J14" s="591"/>
      <c r="K14" s="591"/>
      <c r="L14" s="591"/>
      <c r="M14" s="591"/>
      <c r="N14" s="591"/>
      <c r="O14" s="591"/>
      <c r="P14" s="591"/>
      <c r="Q14" s="592"/>
      <c r="R14" s="593">
        <v>359064</v>
      </c>
      <c r="S14" s="594"/>
      <c r="T14" s="594"/>
      <c r="U14" s="594"/>
      <c r="V14" s="594"/>
      <c r="W14" s="594"/>
      <c r="X14" s="594"/>
      <c r="Y14" s="595"/>
      <c r="Z14" s="596">
        <v>0</v>
      </c>
      <c r="AA14" s="596"/>
      <c r="AB14" s="596"/>
      <c r="AC14" s="596"/>
      <c r="AD14" s="597">
        <v>359064</v>
      </c>
      <c r="AE14" s="597"/>
      <c r="AF14" s="597"/>
      <c r="AG14" s="597"/>
      <c r="AH14" s="597"/>
      <c r="AI14" s="597"/>
      <c r="AJ14" s="597"/>
      <c r="AK14" s="597"/>
      <c r="AL14" s="598">
        <v>0.1</v>
      </c>
      <c r="AM14" s="599"/>
      <c r="AN14" s="599"/>
      <c r="AO14" s="600"/>
      <c r="AP14" s="590" t="s">
        <v>219</v>
      </c>
      <c r="AQ14" s="591"/>
      <c r="AR14" s="591"/>
      <c r="AS14" s="591"/>
      <c r="AT14" s="591"/>
      <c r="AU14" s="591"/>
      <c r="AV14" s="591"/>
      <c r="AW14" s="591"/>
      <c r="AX14" s="591"/>
      <c r="AY14" s="591"/>
      <c r="AZ14" s="591"/>
      <c r="BA14" s="591"/>
      <c r="BB14" s="591"/>
      <c r="BC14" s="592"/>
      <c r="BD14" s="593">
        <v>571544</v>
      </c>
      <c r="BE14" s="594"/>
      <c r="BF14" s="594"/>
      <c r="BG14" s="594"/>
      <c r="BH14" s="594"/>
      <c r="BI14" s="594"/>
      <c r="BJ14" s="594"/>
      <c r="BK14" s="595"/>
      <c r="BL14" s="596">
        <v>0.4</v>
      </c>
      <c r="BM14" s="596"/>
      <c r="BN14" s="596"/>
      <c r="BO14" s="596"/>
      <c r="BP14" s="597" t="s">
        <v>113</v>
      </c>
      <c r="BQ14" s="597"/>
      <c r="BR14" s="597"/>
      <c r="BS14" s="597"/>
      <c r="BT14" s="597"/>
      <c r="BU14" s="597"/>
      <c r="BV14" s="597"/>
      <c r="BW14" s="601"/>
      <c r="BY14" s="590" t="s">
        <v>220</v>
      </c>
      <c r="BZ14" s="591"/>
      <c r="CA14" s="591"/>
      <c r="CB14" s="591"/>
      <c r="CC14" s="591"/>
      <c r="CD14" s="591"/>
      <c r="CE14" s="591"/>
      <c r="CF14" s="591"/>
      <c r="CG14" s="591"/>
      <c r="CH14" s="591"/>
      <c r="CI14" s="591"/>
      <c r="CJ14" s="591"/>
      <c r="CK14" s="591"/>
      <c r="CL14" s="592"/>
      <c r="CM14" s="593">
        <v>28350133</v>
      </c>
      <c r="CN14" s="594"/>
      <c r="CO14" s="594"/>
      <c r="CP14" s="594"/>
      <c r="CQ14" s="594"/>
      <c r="CR14" s="594"/>
      <c r="CS14" s="594"/>
      <c r="CT14" s="595"/>
      <c r="CU14" s="596">
        <v>2.9</v>
      </c>
      <c r="CV14" s="596"/>
      <c r="CW14" s="596"/>
      <c r="CX14" s="596"/>
      <c r="CY14" s="602">
        <v>2930654</v>
      </c>
      <c r="CZ14" s="594"/>
      <c r="DA14" s="594"/>
      <c r="DB14" s="594"/>
      <c r="DC14" s="594"/>
      <c r="DD14" s="594"/>
      <c r="DE14" s="594"/>
      <c r="DF14" s="594"/>
      <c r="DG14" s="594"/>
      <c r="DH14" s="594"/>
      <c r="DI14" s="594"/>
      <c r="DJ14" s="594"/>
      <c r="DK14" s="595"/>
      <c r="DL14" s="602">
        <v>23975435</v>
      </c>
      <c r="DM14" s="594"/>
      <c r="DN14" s="594"/>
      <c r="DO14" s="594"/>
      <c r="DP14" s="594"/>
      <c r="DQ14" s="594"/>
      <c r="DR14" s="594"/>
      <c r="DS14" s="594"/>
      <c r="DT14" s="594"/>
      <c r="DU14" s="594"/>
      <c r="DV14" s="594"/>
      <c r="DW14" s="594"/>
      <c r="DX14" s="603"/>
    </row>
    <row r="15" spans="2:138" ht="11.25" customHeight="1" x14ac:dyDescent="0.2">
      <c r="B15" s="590" t="s">
        <v>221</v>
      </c>
      <c r="C15" s="591"/>
      <c r="D15" s="591"/>
      <c r="E15" s="591"/>
      <c r="F15" s="591"/>
      <c r="G15" s="591"/>
      <c r="H15" s="591"/>
      <c r="I15" s="591"/>
      <c r="J15" s="591"/>
      <c r="K15" s="591"/>
      <c r="L15" s="591"/>
      <c r="M15" s="591"/>
      <c r="N15" s="591"/>
      <c r="O15" s="591"/>
      <c r="P15" s="591"/>
      <c r="Q15" s="592"/>
      <c r="R15" s="593">
        <v>289831061</v>
      </c>
      <c r="S15" s="594"/>
      <c r="T15" s="594"/>
      <c r="U15" s="594"/>
      <c r="V15" s="594"/>
      <c r="W15" s="594"/>
      <c r="X15" s="594"/>
      <c r="Y15" s="595"/>
      <c r="Z15" s="596">
        <v>27</v>
      </c>
      <c r="AA15" s="596"/>
      <c r="AB15" s="596"/>
      <c r="AC15" s="596"/>
      <c r="AD15" s="597">
        <v>213838215</v>
      </c>
      <c r="AE15" s="597"/>
      <c r="AF15" s="597"/>
      <c r="AG15" s="597"/>
      <c r="AH15" s="597"/>
      <c r="AI15" s="597"/>
      <c r="AJ15" s="597"/>
      <c r="AK15" s="597"/>
      <c r="AL15" s="598">
        <v>58.4</v>
      </c>
      <c r="AM15" s="599"/>
      <c r="AN15" s="599"/>
      <c r="AO15" s="600"/>
      <c r="AP15" s="590" t="s">
        <v>222</v>
      </c>
      <c r="AQ15" s="591"/>
      <c r="AR15" s="591"/>
      <c r="AS15" s="591"/>
      <c r="AT15" s="591"/>
      <c r="AU15" s="591"/>
      <c r="AV15" s="591"/>
      <c r="AW15" s="591"/>
      <c r="AX15" s="591"/>
      <c r="AY15" s="591"/>
      <c r="AZ15" s="591"/>
      <c r="BA15" s="591"/>
      <c r="BB15" s="591"/>
      <c r="BC15" s="592"/>
      <c r="BD15" s="593">
        <v>26829290</v>
      </c>
      <c r="BE15" s="594"/>
      <c r="BF15" s="594"/>
      <c r="BG15" s="594"/>
      <c r="BH15" s="594"/>
      <c r="BI15" s="594"/>
      <c r="BJ15" s="594"/>
      <c r="BK15" s="595"/>
      <c r="BL15" s="596">
        <v>17.2</v>
      </c>
      <c r="BM15" s="596"/>
      <c r="BN15" s="596"/>
      <c r="BO15" s="596"/>
      <c r="BP15" s="597" t="s">
        <v>113</v>
      </c>
      <c r="BQ15" s="597"/>
      <c r="BR15" s="597"/>
      <c r="BS15" s="597"/>
      <c r="BT15" s="597"/>
      <c r="BU15" s="597"/>
      <c r="BV15" s="597"/>
      <c r="BW15" s="601"/>
      <c r="BY15" s="590" t="s">
        <v>223</v>
      </c>
      <c r="BZ15" s="591"/>
      <c r="CA15" s="591"/>
      <c r="CB15" s="591"/>
      <c r="CC15" s="591"/>
      <c r="CD15" s="591"/>
      <c r="CE15" s="591"/>
      <c r="CF15" s="591"/>
      <c r="CG15" s="591"/>
      <c r="CH15" s="591"/>
      <c r="CI15" s="591"/>
      <c r="CJ15" s="591"/>
      <c r="CK15" s="591"/>
      <c r="CL15" s="592"/>
      <c r="CM15" s="593" t="s">
        <v>113</v>
      </c>
      <c r="CN15" s="594"/>
      <c r="CO15" s="594"/>
      <c r="CP15" s="594"/>
      <c r="CQ15" s="594"/>
      <c r="CR15" s="594"/>
      <c r="CS15" s="594"/>
      <c r="CT15" s="595"/>
      <c r="CU15" s="596" t="s">
        <v>113</v>
      </c>
      <c r="CV15" s="596"/>
      <c r="CW15" s="596"/>
      <c r="CX15" s="596"/>
      <c r="CY15" s="602" t="s">
        <v>113</v>
      </c>
      <c r="CZ15" s="594"/>
      <c r="DA15" s="594"/>
      <c r="DB15" s="594"/>
      <c r="DC15" s="594"/>
      <c r="DD15" s="594"/>
      <c r="DE15" s="594"/>
      <c r="DF15" s="594"/>
      <c r="DG15" s="594"/>
      <c r="DH15" s="594"/>
      <c r="DI15" s="594"/>
      <c r="DJ15" s="594"/>
      <c r="DK15" s="595"/>
      <c r="DL15" s="602" t="s">
        <v>113</v>
      </c>
      <c r="DM15" s="594"/>
      <c r="DN15" s="594"/>
      <c r="DO15" s="594"/>
      <c r="DP15" s="594"/>
      <c r="DQ15" s="594"/>
      <c r="DR15" s="594"/>
      <c r="DS15" s="594"/>
      <c r="DT15" s="594"/>
      <c r="DU15" s="594"/>
      <c r="DV15" s="594"/>
      <c r="DW15" s="594"/>
      <c r="DX15" s="603"/>
    </row>
    <row r="16" spans="2:138" ht="11.25" customHeight="1" x14ac:dyDescent="0.2">
      <c r="B16" s="590" t="s">
        <v>224</v>
      </c>
      <c r="C16" s="591"/>
      <c r="D16" s="591"/>
      <c r="E16" s="591"/>
      <c r="F16" s="591"/>
      <c r="G16" s="591"/>
      <c r="H16" s="591"/>
      <c r="I16" s="591"/>
      <c r="J16" s="591"/>
      <c r="K16" s="591"/>
      <c r="L16" s="591"/>
      <c r="M16" s="591"/>
      <c r="N16" s="591"/>
      <c r="O16" s="591"/>
      <c r="P16" s="591"/>
      <c r="Q16" s="592"/>
      <c r="R16" s="593">
        <v>213838215</v>
      </c>
      <c r="S16" s="594"/>
      <c r="T16" s="594"/>
      <c r="U16" s="594"/>
      <c r="V16" s="594"/>
      <c r="W16" s="594"/>
      <c r="X16" s="594"/>
      <c r="Y16" s="595"/>
      <c r="Z16" s="598">
        <v>19.899999999999999</v>
      </c>
      <c r="AA16" s="599"/>
      <c r="AB16" s="599"/>
      <c r="AC16" s="604"/>
      <c r="AD16" s="602">
        <v>213838215</v>
      </c>
      <c r="AE16" s="594"/>
      <c r="AF16" s="594"/>
      <c r="AG16" s="594"/>
      <c r="AH16" s="594"/>
      <c r="AI16" s="594"/>
      <c r="AJ16" s="594"/>
      <c r="AK16" s="595"/>
      <c r="AL16" s="598">
        <v>58.4</v>
      </c>
      <c r="AM16" s="599"/>
      <c r="AN16" s="599"/>
      <c r="AO16" s="600"/>
      <c r="AP16" s="590" t="s">
        <v>225</v>
      </c>
      <c r="AQ16" s="591"/>
      <c r="AR16" s="591"/>
      <c r="AS16" s="591"/>
      <c r="AT16" s="591"/>
      <c r="AU16" s="591"/>
      <c r="AV16" s="591"/>
      <c r="AW16" s="591"/>
      <c r="AX16" s="591"/>
      <c r="AY16" s="591"/>
      <c r="AZ16" s="591"/>
      <c r="BA16" s="591"/>
      <c r="BB16" s="591"/>
      <c r="BC16" s="592"/>
      <c r="BD16" s="593">
        <v>1212102</v>
      </c>
      <c r="BE16" s="594"/>
      <c r="BF16" s="594"/>
      <c r="BG16" s="594"/>
      <c r="BH16" s="594"/>
      <c r="BI16" s="594"/>
      <c r="BJ16" s="594"/>
      <c r="BK16" s="595"/>
      <c r="BL16" s="596">
        <v>0.8</v>
      </c>
      <c r="BM16" s="596"/>
      <c r="BN16" s="596"/>
      <c r="BO16" s="596"/>
      <c r="BP16" s="597" t="s">
        <v>113</v>
      </c>
      <c r="BQ16" s="597"/>
      <c r="BR16" s="597"/>
      <c r="BS16" s="597"/>
      <c r="BT16" s="597"/>
      <c r="BU16" s="597"/>
      <c r="BV16" s="597"/>
      <c r="BW16" s="601"/>
      <c r="BY16" s="590" t="s">
        <v>226</v>
      </c>
      <c r="BZ16" s="591"/>
      <c r="CA16" s="591"/>
      <c r="CB16" s="591"/>
      <c r="CC16" s="591"/>
      <c r="CD16" s="591"/>
      <c r="CE16" s="591"/>
      <c r="CF16" s="591"/>
      <c r="CG16" s="591"/>
      <c r="CH16" s="591"/>
      <c r="CI16" s="591"/>
      <c r="CJ16" s="591"/>
      <c r="CK16" s="591"/>
      <c r="CL16" s="592"/>
      <c r="CM16" s="593">
        <v>147767172</v>
      </c>
      <c r="CN16" s="594"/>
      <c r="CO16" s="594"/>
      <c r="CP16" s="594"/>
      <c r="CQ16" s="594"/>
      <c r="CR16" s="594"/>
      <c r="CS16" s="594"/>
      <c r="CT16" s="595"/>
      <c r="CU16" s="596">
        <v>15</v>
      </c>
      <c r="CV16" s="596"/>
      <c r="CW16" s="596"/>
      <c r="CX16" s="596"/>
      <c r="CY16" s="602">
        <v>5106962</v>
      </c>
      <c r="CZ16" s="594"/>
      <c r="DA16" s="594"/>
      <c r="DB16" s="594"/>
      <c r="DC16" s="594"/>
      <c r="DD16" s="594"/>
      <c r="DE16" s="594"/>
      <c r="DF16" s="594"/>
      <c r="DG16" s="594"/>
      <c r="DH16" s="594"/>
      <c r="DI16" s="594"/>
      <c r="DJ16" s="594"/>
      <c r="DK16" s="595"/>
      <c r="DL16" s="602">
        <v>110514645</v>
      </c>
      <c r="DM16" s="594"/>
      <c r="DN16" s="594"/>
      <c r="DO16" s="594"/>
      <c r="DP16" s="594"/>
      <c r="DQ16" s="594"/>
      <c r="DR16" s="594"/>
      <c r="DS16" s="594"/>
      <c r="DT16" s="594"/>
      <c r="DU16" s="594"/>
      <c r="DV16" s="594"/>
      <c r="DW16" s="594"/>
      <c r="DX16" s="603"/>
    </row>
    <row r="17" spans="2:128" ht="11.25" customHeight="1" x14ac:dyDescent="0.2">
      <c r="B17" s="590" t="s">
        <v>227</v>
      </c>
      <c r="C17" s="591"/>
      <c r="D17" s="591"/>
      <c r="E17" s="591"/>
      <c r="F17" s="591"/>
      <c r="G17" s="591"/>
      <c r="H17" s="591"/>
      <c r="I17" s="591"/>
      <c r="J17" s="591"/>
      <c r="K17" s="591"/>
      <c r="L17" s="591"/>
      <c r="M17" s="591"/>
      <c r="N17" s="591"/>
      <c r="O17" s="591"/>
      <c r="P17" s="591"/>
      <c r="Q17" s="592"/>
      <c r="R17" s="593">
        <v>4430398</v>
      </c>
      <c r="S17" s="594"/>
      <c r="T17" s="594"/>
      <c r="U17" s="594"/>
      <c r="V17" s="594"/>
      <c r="W17" s="594"/>
      <c r="X17" s="594"/>
      <c r="Y17" s="595"/>
      <c r="Z17" s="598">
        <v>0.4</v>
      </c>
      <c r="AA17" s="599"/>
      <c r="AB17" s="599"/>
      <c r="AC17" s="604"/>
      <c r="AD17" s="602" t="s">
        <v>113</v>
      </c>
      <c r="AE17" s="594"/>
      <c r="AF17" s="594"/>
      <c r="AG17" s="594"/>
      <c r="AH17" s="594"/>
      <c r="AI17" s="594"/>
      <c r="AJ17" s="594"/>
      <c r="AK17" s="595"/>
      <c r="AL17" s="598" t="s">
        <v>113</v>
      </c>
      <c r="AM17" s="599"/>
      <c r="AN17" s="599"/>
      <c r="AO17" s="600"/>
      <c r="AP17" s="590" t="s">
        <v>228</v>
      </c>
      <c r="AQ17" s="591"/>
      <c r="AR17" s="591"/>
      <c r="AS17" s="591"/>
      <c r="AT17" s="591"/>
      <c r="AU17" s="591"/>
      <c r="AV17" s="591"/>
      <c r="AW17" s="591"/>
      <c r="AX17" s="591"/>
      <c r="AY17" s="591"/>
      <c r="AZ17" s="591"/>
      <c r="BA17" s="591"/>
      <c r="BB17" s="591"/>
      <c r="BC17" s="592"/>
      <c r="BD17" s="593">
        <v>25617188</v>
      </c>
      <c r="BE17" s="594"/>
      <c r="BF17" s="594"/>
      <c r="BG17" s="594"/>
      <c r="BH17" s="594"/>
      <c r="BI17" s="594"/>
      <c r="BJ17" s="594"/>
      <c r="BK17" s="595"/>
      <c r="BL17" s="596">
        <v>16.399999999999999</v>
      </c>
      <c r="BM17" s="596"/>
      <c r="BN17" s="596"/>
      <c r="BO17" s="596"/>
      <c r="BP17" s="597" t="s">
        <v>113</v>
      </c>
      <c r="BQ17" s="597"/>
      <c r="BR17" s="597"/>
      <c r="BS17" s="597"/>
      <c r="BT17" s="597"/>
      <c r="BU17" s="597"/>
      <c r="BV17" s="597"/>
      <c r="BW17" s="601"/>
      <c r="BY17" s="590" t="s">
        <v>229</v>
      </c>
      <c r="BZ17" s="591"/>
      <c r="CA17" s="591"/>
      <c r="CB17" s="591"/>
      <c r="CC17" s="591"/>
      <c r="CD17" s="591"/>
      <c r="CE17" s="591"/>
      <c r="CF17" s="591"/>
      <c r="CG17" s="591"/>
      <c r="CH17" s="591"/>
      <c r="CI17" s="591"/>
      <c r="CJ17" s="591"/>
      <c r="CK17" s="591"/>
      <c r="CL17" s="592"/>
      <c r="CM17" s="593">
        <v>82302288</v>
      </c>
      <c r="CN17" s="594"/>
      <c r="CO17" s="594"/>
      <c r="CP17" s="594"/>
      <c r="CQ17" s="594"/>
      <c r="CR17" s="594"/>
      <c r="CS17" s="594"/>
      <c r="CT17" s="595"/>
      <c r="CU17" s="596">
        <v>8.3000000000000007</v>
      </c>
      <c r="CV17" s="596"/>
      <c r="CW17" s="596"/>
      <c r="CX17" s="596"/>
      <c r="CY17" s="602" t="s">
        <v>113</v>
      </c>
      <c r="CZ17" s="594"/>
      <c r="DA17" s="594"/>
      <c r="DB17" s="594"/>
      <c r="DC17" s="594"/>
      <c r="DD17" s="594"/>
      <c r="DE17" s="594"/>
      <c r="DF17" s="594"/>
      <c r="DG17" s="594"/>
      <c r="DH17" s="594"/>
      <c r="DI17" s="594"/>
      <c r="DJ17" s="594"/>
      <c r="DK17" s="595"/>
      <c r="DL17" s="602">
        <v>3741711</v>
      </c>
      <c r="DM17" s="594"/>
      <c r="DN17" s="594"/>
      <c r="DO17" s="594"/>
      <c r="DP17" s="594"/>
      <c r="DQ17" s="594"/>
      <c r="DR17" s="594"/>
      <c r="DS17" s="594"/>
      <c r="DT17" s="594"/>
      <c r="DU17" s="594"/>
      <c r="DV17" s="594"/>
      <c r="DW17" s="594"/>
      <c r="DX17" s="603"/>
    </row>
    <row r="18" spans="2:128" ht="11.25" customHeight="1" x14ac:dyDescent="0.2">
      <c r="B18" s="590" t="s">
        <v>230</v>
      </c>
      <c r="C18" s="591"/>
      <c r="D18" s="591"/>
      <c r="E18" s="591"/>
      <c r="F18" s="591"/>
      <c r="G18" s="591"/>
      <c r="H18" s="591"/>
      <c r="I18" s="591"/>
      <c r="J18" s="591"/>
      <c r="K18" s="591"/>
      <c r="L18" s="591"/>
      <c r="M18" s="591"/>
      <c r="N18" s="591"/>
      <c r="O18" s="591"/>
      <c r="P18" s="591"/>
      <c r="Q18" s="592"/>
      <c r="R18" s="593">
        <v>71562448</v>
      </c>
      <c r="S18" s="594"/>
      <c r="T18" s="594"/>
      <c r="U18" s="594"/>
      <c r="V18" s="594"/>
      <c r="W18" s="594"/>
      <c r="X18" s="594"/>
      <c r="Y18" s="595"/>
      <c r="Z18" s="598">
        <v>6.7</v>
      </c>
      <c r="AA18" s="599"/>
      <c r="AB18" s="599"/>
      <c r="AC18" s="604"/>
      <c r="AD18" s="602" t="s">
        <v>113</v>
      </c>
      <c r="AE18" s="594"/>
      <c r="AF18" s="594"/>
      <c r="AG18" s="594"/>
      <c r="AH18" s="594"/>
      <c r="AI18" s="594"/>
      <c r="AJ18" s="594"/>
      <c r="AK18" s="595"/>
      <c r="AL18" s="598" t="s">
        <v>113</v>
      </c>
      <c r="AM18" s="599"/>
      <c r="AN18" s="599"/>
      <c r="AO18" s="600"/>
      <c r="AP18" s="590" t="s">
        <v>231</v>
      </c>
      <c r="AQ18" s="591"/>
      <c r="AR18" s="591"/>
      <c r="AS18" s="591"/>
      <c r="AT18" s="591"/>
      <c r="AU18" s="591"/>
      <c r="AV18" s="591"/>
      <c r="AW18" s="591"/>
      <c r="AX18" s="591"/>
      <c r="AY18" s="591"/>
      <c r="AZ18" s="591"/>
      <c r="BA18" s="591"/>
      <c r="BB18" s="591"/>
      <c r="BC18" s="592"/>
      <c r="BD18" s="593">
        <v>45709210</v>
      </c>
      <c r="BE18" s="594"/>
      <c r="BF18" s="594"/>
      <c r="BG18" s="594"/>
      <c r="BH18" s="594"/>
      <c r="BI18" s="594"/>
      <c r="BJ18" s="594"/>
      <c r="BK18" s="595"/>
      <c r="BL18" s="596">
        <v>29.3</v>
      </c>
      <c r="BM18" s="596"/>
      <c r="BN18" s="596"/>
      <c r="BO18" s="596"/>
      <c r="BP18" s="597" t="s">
        <v>113</v>
      </c>
      <c r="BQ18" s="597"/>
      <c r="BR18" s="597"/>
      <c r="BS18" s="597"/>
      <c r="BT18" s="597"/>
      <c r="BU18" s="597"/>
      <c r="BV18" s="597"/>
      <c r="BW18" s="601"/>
      <c r="BY18" s="590" t="s">
        <v>232</v>
      </c>
      <c r="BZ18" s="591"/>
      <c r="CA18" s="591"/>
      <c r="CB18" s="591"/>
      <c r="CC18" s="591"/>
      <c r="CD18" s="591"/>
      <c r="CE18" s="591"/>
      <c r="CF18" s="591"/>
      <c r="CG18" s="591"/>
      <c r="CH18" s="591"/>
      <c r="CI18" s="591"/>
      <c r="CJ18" s="591"/>
      <c r="CK18" s="591"/>
      <c r="CL18" s="592"/>
      <c r="CM18" s="593">
        <v>120674584</v>
      </c>
      <c r="CN18" s="594"/>
      <c r="CO18" s="594"/>
      <c r="CP18" s="594"/>
      <c r="CQ18" s="594"/>
      <c r="CR18" s="594"/>
      <c r="CS18" s="594"/>
      <c r="CT18" s="595"/>
      <c r="CU18" s="596">
        <v>12.2</v>
      </c>
      <c r="CV18" s="596"/>
      <c r="CW18" s="596"/>
      <c r="CX18" s="596"/>
      <c r="CY18" s="602" t="s">
        <v>113</v>
      </c>
      <c r="CZ18" s="594"/>
      <c r="DA18" s="594"/>
      <c r="DB18" s="594"/>
      <c r="DC18" s="594"/>
      <c r="DD18" s="594"/>
      <c r="DE18" s="594"/>
      <c r="DF18" s="594"/>
      <c r="DG18" s="594"/>
      <c r="DH18" s="594"/>
      <c r="DI18" s="594"/>
      <c r="DJ18" s="594"/>
      <c r="DK18" s="595"/>
      <c r="DL18" s="602">
        <v>119462021</v>
      </c>
      <c r="DM18" s="594"/>
      <c r="DN18" s="594"/>
      <c r="DO18" s="594"/>
      <c r="DP18" s="594"/>
      <c r="DQ18" s="594"/>
      <c r="DR18" s="594"/>
      <c r="DS18" s="594"/>
      <c r="DT18" s="594"/>
      <c r="DU18" s="594"/>
      <c r="DV18" s="594"/>
      <c r="DW18" s="594"/>
      <c r="DX18" s="603"/>
    </row>
    <row r="19" spans="2:128" ht="11.25" customHeight="1" x14ac:dyDescent="0.2">
      <c r="B19" s="590" t="s">
        <v>233</v>
      </c>
      <c r="C19" s="591"/>
      <c r="D19" s="591"/>
      <c r="E19" s="591"/>
      <c r="F19" s="591"/>
      <c r="G19" s="591"/>
      <c r="H19" s="591"/>
      <c r="I19" s="591"/>
      <c r="J19" s="591"/>
      <c r="K19" s="591"/>
      <c r="L19" s="591"/>
      <c r="M19" s="591"/>
      <c r="N19" s="591"/>
      <c r="O19" s="591"/>
      <c r="P19" s="591"/>
      <c r="Q19" s="592"/>
      <c r="R19" s="593">
        <v>468035078</v>
      </c>
      <c r="S19" s="594"/>
      <c r="T19" s="594"/>
      <c r="U19" s="594"/>
      <c r="V19" s="594"/>
      <c r="W19" s="594"/>
      <c r="X19" s="594"/>
      <c r="Y19" s="595"/>
      <c r="Z19" s="598">
        <v>43.5</v>
      </c>
      <c r="AA19" s="599"/>
      <c r="AB19" s="599"/>
      <c r="AC19" s="604"/>
      <c r="AD19" s="602">
        <v>365361137</v>
      </c>
      <c r="AE19" s="594"/>
      <c r="AF19" s="594"/>
      <c r="AG19" s="594"/>
      <c r="AH19" s="594"/>
      <c r="AI19" s="594"/>
      <c r="AJ19" s="594"/>
      <c r="AK19" s="595"/>
      <c r="AL19" s="598">
        <v>99.7</v>
      </c>
      <c r="AM19" s="599"/>
      <c r="AN19" s="599"/>
      <c r="AO19" s="600"/>
      <c r="AP19" s="590" t="s">
        <v>234</v>
      </c>
      <c r="AQ19" s="591"/>
      <c r="AR19" s="591"/>
      <c r="AS19" s="591"/>
      <c r="AT19" s="591"/>
      <c r="AU19" s="591"/>
      <c r="AV19" s="591"/>
      <c r="AW19" s="591"/>
      <c r="AX19" s="591"/>
      <c r="AY19" s="591"/>
      <c r="AZ19" s="591"/>
      <c r="BA19" s="591"/>
      <c r="BB19" s="591"/>
      <c r="BC19" s="592"/>
      <c r="BD19" s="593">
        <v>2204189</v>
      </c>
      <c r="BE19" s="594"/>
      <c r="BF19" s="594"/>
      <c r="BG19" s="594"/>
      <c r="BH19" s="594"/>
      <c r="BI19" s="594"/>
      <c r="BJ19" s="594"/>
      <c r="BK19" s="595"/>
      <c r="BL19" s="596">
        <v>1.4</v>
      </c>
      <c r="BM19" s="596"/>
      <c r="BN19" s="596"/>
      <c r="BO19" s="596"/>
      <c r="BP19" s="597" t="s">
        <v>113</v>
      </c>
      <c r="BQ19" s="597"/>
      <c r="BR19" s="597"/>
      <c r="BS19" s="597"/>
      <c r="BT19" s="597"/>
      <c r="BU19" s="597"/>
      <c r="BV19" s="597"/>
      <c r="BW19" s="601"/>
      <c r="BY19" s="590" t="s">
        <v>235</v>
      </c>
      <c r="BZ19" s="591"/>
      <c r="CA19" s="591"/>
      <c r="CB19" s="591"/>
      <c r="CC19" s="591"/>
      <c r="CD19" s="591"/>
      <c r="CE19" s="591"/>
      <c r="CF19" s="591"/>
      <c r="CG19" s="591"/>
      <c r="CH19" s="591"/>
      <c r="CI19" s="591"/>
      <c r="CJ19" s="591"/>
      <c r="CK19" s="591"/>
      <c r="CL19" s="592"/>
      <c r="CM19" s="593">
        <v>7155</v>
      </c>
      <c r="CN19" s="594"/>
      <c r="CO19" s="594"/>
      <c r="CP19" s="594"/>
      <c r="CQ19" s="594"/>
      <c r="CR19" s="594"/>
      <c r="CS19" s="594"/>
      <c r="CT19" s="595"/>
      <c r="CU19" s="596">
        <v>0</v>
      </c>
      <c r="CV19" s="596"/>
      <c r="CW19" s="596"/>
      <c r="CX19" s="596"/>
      <c r="CY19" s="602" t="s">
        <v>113</v>
      </c>
      <c r="CZ19" s="594"/>
      <c r="DA19" s="594"/>
      <c r="DB19" s="594"/>
      <c r="DC19" s="594"/>
      <c r="DD19" s="594"/>
      <c r="DE19" s="594"/>
      <c r="DF19" s="594"/>
      <c r="DG19" s="594"/>
      <c r="DH19" s="594"/>
      <c r="DI19" s="594"/>
      <c r="DJ19" s="594"/>
      <c r="DK19" s="595"/>
      <c r="DL19" s="602">
        <v>7155</v>
      </c>
      <c r="DM19" s="594"/>
      <c r="DN19" s="594"/>
      <c r="DO19" s="594"/>
      <c r="DP19" s="594"/>
      <c r="DQ19" s="594"/>
      <c r="DR19" s="594"/>
      <c r="DS19" s="594"/>
      <c r="DT19" s="594"/>
      <c r="DU19" s="594"/>
      <c r="DV19" s="594"/>
      <c r="DW19" s="594"/>
      <c r="DX19" s="603"/>
    </row>
    <row r="20" spans="2:128" ht="11.25" customHeight="1" x14ac:dyDescent="0.2">
      <c r="B20" s="590" t="s">
        <v>236</v>
      </c>
      <c r="C20" s="591"/>
      <c r="D20" s="591"/>
      <c r="E20" s="591"/>
      <c r="F20" s="591"/>
      <c r="G20" s="591"/>
      <c r="H20" s="591"/>
      <c r="I20" s="591"/>
      <c r="J20" s="591"/>
      <c r="K20" s="591"/>
      <c r="L20" s="591"/>
      <c r="M20" s="591"/>
      <c r="N20" s="591"/>
      <c r="O20" s="591"/>
      <c r="P20" s="591"/>
      <c r="Q20" s="592"/>
      <c r="R20" s="593">
        <v>389020</v>
      </c>
      <c r="S20" s="594"/>
      <c r="T20" s="594"/>
      <c r="U20" s="594"/>
      <c r="V20" s="594"/>
      <c r="W20" s="594"/>
      <c r="X20" s="594"/>
      <c r="Y20" s="595"/>
      <c r="Z20" s="598">
        <v>0</v>
      </c>
      <c r="AA20" s="599"/>
      <c r="AB20" s="599"/>
      <c r="AC20" s="604"/>
      <c r="AD20" s="602">
        <v>389020</v>
      </c>
      <c r="AE20" s="594"/>
      <c r="AF20" s="594"/>
      <c r="AG20" s="594"/>
      <c r="AH20" s="594"/>
      <c r="AI20" s="594"/>
      <c r="AJ20" s="594"/>
      <c r="AK20" s="595"/>
      <c r="AL20" s="598">
        <v>0.1</v>
      </c>
      <c r="AM20" s="599"/>
      <c r="AN20" s="599"/>
      <c r="AO20" s="600"/>
      <c r="AP20" s="605" t="s">
        <v>237</v>
      </c>
      <c r="AQ20" s="606"/>
      <c r="AR20" s="606"/>
      <c r="AS20" s="606"/>
      <c r="AT20" s="606"/>
      <c r="AU20" s="606"/>
      <c r="AV20" s="606"/>
      <c r="AW20" s="606"/>
      <c r="AX20" s="606"/>
      <c r="AY20" s="606"/>
      <c r="AZ20" s="606"/>
      <c r="BA20" s="606"/>
      <c r="BB20" s="606"/>
      <c r="BC20" s="607"/>
      <c r="BD20" s="593">
        <v>1446208</v>
      </c>
      <c r="BE20" s="594"/>
      <c r="BF20" s="594"/>
      <c r="BG20" s="594"/>
      <c r="BH20" s="594"/>
      <c r="BI20" s="594"/>
      <c r="BJ20" s="594"/>
      <c r="BK20" s="595"/>
      <c r="BL20" s="596">
        <v>0.9</v>
      </c>
      <c r="BM20" s="596"/>
      <c r="BN20" s="596"/>
      <c r="BO20" s="596"/>
      <c r="BP20" s="597" t="s">
        <v>113</v>
      </c>
      <c r="BQ20" s="597"/>
      <c r="BR20" s="597"/>
      <c r="BS20" s="597"/>
      <c r="BT20" s="597"/>
      <c r="BU20" s="597"/>
      <c r="BV20" s="597"/>
      <c r="BW20" s="601"/>
      <c r="BY20" s="605" t="s">
        <v>238</v>
      </c>
      <c r="BZ20" s="606"/>
      <c r="CA20" s="606"/>
      <c r="CB20" s="606"/>
      <c r="CC20" s="606"/>
      <c r="CD20" s="606"/>
      <c r="CE20" s="606"/>
      <c r="CF20" s="606"/>
      <c r="CG20" s="606"/>
      <c r="CH20" s="606"/>
      <c r="CI20" s="606"/>
      <c r="CJ20" s="606"/>
      <c r="CK20" s="606"/>
      <c r="CL20" s="607"/>
      <c r="CM20" s="593" t="s">
        <v>113</v>
      </c>
      <c r="CN20" s="594"/>
      <c r="CO20" s="594"/>
      <c r="CP20" s="594"/>
      <c r="CQ20" s="594"/>
      <c r="CR20" s="594"/>
      <c r="CS20" s="594"/>
      <c r="CT20" s="595"/>
      <c r="CU20" s="596" t="s">
        <v>113</v>
      </c>
      <c r="CV20" s="596"/>
      <c r="CW20" s="596"/>
      <c r="CX20" s="596"/>
      <c r="CY20" s="602" t="s">
        <v>113</v>
      </c>
      <c r="CZ20" s="594"/>
      <c r="DA20" s="594"/>
      <c r="DB20" s="594"/>
      <c r="DC20" s="594"/>
      <c r="DD20" s="594"/>
      <c r="DE20" s="594"/>
      <c r="DF20" s="594"/>
      <c r="DG20" s="594"/>
      <c r="DH20" s="594"/>
      <c r="DI20" s="594"/>
      <c r="DJ20" s="594"/>
      <c r="DK20" s="595"/>
      <c r="DL20" s="602" t="s">
        <v>113</v>
      </c>
      <c r="DM20" s="594"/>
      <c r="DN20" s="594"/>
      <c r="DO20" s="594"/>
      <c r="DP20" s="594"/>
      <c r="DQ20" s="594"/>
      <c r="DR20" s="594"/>
      <c r="DS20" s="594"/>
      <c r="DT20" s="594"/>
      <c r="DU20" s="594"/>
      <c r="DV20" s="594"/>
      <c r="DW20" s="594"/>
      <c r="DX20" s="603"/>
    </row>
    <row r="21" spans="2:128" ht="11.25" customHeight="1" x14ac:dyDescent="0.2">
      <c r="B21" s="590" t="s">
        <v>239</v>
      </c>
      <c r="C21" s="591"/>
      <c r="D21" s="591"/>
      <c r="E21" s="591"/>
      <c r="F21" s="591"/>
      <c r="G21" s="591"/>
      <c r="H21" s="591"/>
      <c r="I21" s="591"/>
      <c r="J21" s="591"/>
      <c r="K21" s="591"/>
      <c r="L21" s="591"/>
      <c r="M21" s="591"/>
      <c r="N21" s="591"/>
      <c r="O21" s="591"/>
      <c r="P21" s="591"/>
      <c r="Q21" s="592"/>
      <c r="R21" s="593">
        <v>5239741</v>
      </c>
      <c r="S21" s="594"/>
      <c r="T21" s="594"/>
      <c r="U21" s="594"/>
      <c r="V21" s="594"/>
      <c r="W21" s="594"/>
      <c r="X21" s="594"/>
      <c r="Y21" s="595"/>
      <c r="Z21" s="598">
        <v>0.5</v>
      </c>
      <c r="AA21" s="599"/>
      <c r="AB21" s="599"/>
      <c r="AC21" s="604"/>
      <c r="AD21" s="602" t="s">
        <v>113</v>
      </c>
      <c r="AE21" s="594"/>
      <c r="AF21" s="594"/>
      <c r="AG21" s="594"/>
      <c r="AH21" s="594"/>
      <c r="AI21" s="594"/>
      <c r="AJ21" s="594"/>
      <c r="AK21" s="595"/>
      <c r="AL21" s="598" t="s">
        <v>113</v>
      </c>
      <c r="AM21" s="599"/>
      <c r="AN21" s="599"/>
      <c r="AO21" s="600"/>
      <c r="AP21" s="605" t="s">
        <v>240</v>
      </c>
      <c r="AQ21" s="606"/>
      <c r="AR21" s="606"/>
      <c r="AS21" s="606"/>
      <c r="AT21" s="606"/>
      <c r="AU21" s="606"/>
      <c r="AV21" s="606"/>
      <c r="AW21" s="606"/>
      <c r="AX21" s="606"/>
      <c r="AY21" s="606"/>
      <c r="AZ21" s="606"/>
      <c r="BA21" s="606"/>
      <c r="BB21" s="606"/>
      <c r="BC21" s="607"/>
      <c r="BD21" s="593">
        <v>282852</v>
      </c>
      <c r="BE21" s="594"/>
      <c r="BF21" s="594"/>
      <c r="BG21" s="594"/>
      <c r="BH21" s="594"/>
      <c r="BI21" s="594"/>
      <c r="BJ21" s="594"/>
      <c r="BK21" s="595"/>
      <c r="BL21" s="596">
        <v>0.2</v>
      </c>
      <c r="BM21" s="596"/>
      <c r="BN21" s="596"/>
      <c r="BO21" s="596"/>
      <c r="BP21" s="597" t="s">
        <v>113</v>
      </c>
      <c r="BQ21" s="597"/>
      <c r="BR21" s="597"/>
      <c r="BS21" s="597"/>
      <c r="BT21" s="597"/>
      <c r="BU21" s="597"/>
      <c r="BV21" s="597"/>
      <c r="BW21" s="601"/>
      <c r="BY21" s="605" t="s">
        <v>241</v>
      </c>
      <c r="BZ21" s="606"/>
      <c r="CA21" s="606"/>
      <c r="CB21" s="606"/>
      <c r="CC21" s="606"/>
      <c r="CD21" s="606"/>
      <c r="CE21" s="606"/>
      <c r="CF21" s="606"/>
      <c r="CG21" s="606"/>
      <c r="CH21" s="606"/>
      <c r="CI21" s="606"/>
      <c r="CJ21" s="606"/>
      <c r="CK21" s="606"/>
      <c r="CL21" s="607"/>
      <c r="CM21" s="593">
        <v>208168</v>
      </c>
      <c r="CN21" s="594"/>
      <c r="CO21" s="594"/>
      <c r="CP21" s="594"/>
      <c r="CQ21" s="594"/>
      <c r="CR21" s="594"/>
      <c r="CS21" s="594"/>
      <c r="CT21" s="595"/>
      <c r="CU21" s="596">
        <v>0</v>
      </c>
      <c r="CV21" s="596"/>
      <c r="CW21" s="596"/>
      <c r="CX21" s="596"/>
      <c r="CY21" s="602" t="s">
        <v>113</v>
      </c>
      <c r="CZ21" s="594"/>
      <c r="DA21" s="594"/>
      <c r="DB21" s="594"/>
      <c r="DC21" s="594"/>
      <c r="DD21" s="594"/>
      <c r="DE21" s="594"/>
      <c r="DF21" s="594"/>
      <c r="DG21" s="594"/>
      <c r="DH21" s="594"/>
      <c r="DI21" s="594"/>
      <c r="DJ21" s="594"/>
      <c r="DK21" s="595"/>
      <c r="DL21" s="602">
        <v>208168</v>
      </c>
      <c r="DM21" s="594"/>
      <c r="DN21" s="594"/>
      <c r="DO21" s="594"/>
      <c r="DP21" s="594"/>
      <c r="DQ21" s="594"/>
      <c r="DR21" s="594"/>
      <c r="DS21" s="594"/>
      <c r="DT21" s="594"/>
      <c r="DU21" s="594"/>
      <c r="DV21" s="594"/>
      <c r="DW21" s="594"/>
      <c r="DX21" s="603"/>
    </row>
    <row r="22" spans="2:128" ht="11.25" customHeight="1" x14ac:dyDescent="0.2">
      <c r="B22" s="590" t="s">
        <v>242</v>
      </c>
      <c r="C22" s="591"/>
      <c r="D22" s="591"/>
      <c r="E22" s="591"/>
      <c r="F22" s="591"/>
      <c r="G22" s="591"/>
      <c r="H22" s="591"/>
      <c r="I22" s="591"/>
      <c r="J22" s="591"/>
      <c r="K22" s="591"/>
      <c r="L22" s="591"/>
      <c r="M22" s="591"/>
      <c r="N22" s="591"/>
      <c r="O22" s="591"/>
      <c r="P22" s="591"/>
      <c r="Q22" s="592"/>
      <c r="R22" s="593">
        <v>5850154</v>
      </c>
      <c r="S22" s="594"/>
      <c r="T22" s="594"/>
      <c r="U22" s="594"/>
      <c r="V22" s="594"/>
      <c r="W22" s="594"/>
      <c r="X22" s="594"/>
      <c r="Y22" s="595"/>
      <c r="Z22" s="598">
        <v>0.5</v>
      </c>
      <c r="AA22" s="599"/>
      <c r="AB22" s="599"/>
      <c r="AC22" s="604"/>
      <c r="AD22" s="602">
        <v>538081</v>
      </c>
      <c r="AE22" s="594"/>
      <c r="AF22" s="594"/>
      <c r="AG22" s="594"/>
      <c r="AH22" s="594"/>
      <c r="AI22" s="594"/>
      <c r="AJ22" s="594"/>
      <c r="AK22" s="595"/>
      <c r="AL22" s="598">
        <v>0.1</v>
      </c>
      <c r="AM22" s="599"/>
      <c r="AN22" s="599"/>
      <c r="AO22" s="600"/>
      <c r="AP22" s="605" t="s">
        <v>243</v>
      </c>
      <c r="AQ22" s="606"/>
      <c r="AR22" s="606"/>
      <c r="AS22" s="606"/>
      <c r="AT22" s="606"/>
      <c r="AU22" s="606"/>
      <c r="AV22" s="606"/>
      <c r="AW22" s="606"/>
      <c r="AX22" s="606"/>
      <c r="AY22" s="606"/>
      <c r="AZ22" s="606"/>
      <c r="BA22" s="606"/>
      <c r="BB22" s="606"/>
      <c r="BC22" s="607"/>
      <c r="BD22" s="593">
        <v>2047409</v>
      </c>
      <c r="BE22" s="594"/>
      <c r="BF22" s="594"/>
      <c r="BG22" s="594"/>
      <c r="BH22" s="594"/>
      <c r="BI22" s="594"/>
      <c r="BJ22" s="594"/>
      <c r="BK22" s="595"/>
      <c r="BL22" s="596">
        <v>1.3</v>
      </c>
      <c r="BM22" s="596"/>
      <c r="BN22" s="596"/>
      <c r="BO22" s="596"/>
      <c r="BP22" s="597" t="s">
        <v>113</v>
      </c>
      <c r="BQ22" s="597"/>
      <c r="BR22" s="597"/>
      <c r="BS22" s="597"/>
      <c r="BT22" s="597"/>
      <c r="BU22" s="597"/>
      <c r="BV22" s="597"/>
      <c r="BW22" s="601"/>
      <c r="BY22" s="605" t="s">
        <v>244</v>
      </c>
      <c r="BZ22" s="606"/>
      <c r="CA22" s="606"/>
      <c r="CB22" s="606"/>
      <c r="CC22" s="606"/>
      <c r="CD22" s="606"/>
      <c r="CE22" s="606"/>
      <c r="CF22" s="606"/>
      <c r="CG22" s="606"/>
      <c r="CH22" s="606"/>
      <c r="CI22" s="606"/>
      <c r="CJ22" s="606"/>
      <c r="CK22" s="606"/>
      <c r="CL22" s="607"/>
      <c r="CM22" s="593">
        <v>293533</v>
      </c>
      <c r="CN22" s="594"/>
      <c r="CO22" s="594"/>
      <c r="CP22" s="594"/>
      <c r="CQ22" s="594"/>
      <c r="CR22" s="594"/>
      <c r="CS22" s="594"/>
      <c r="CT22" s="595"/>
      <c r="CU22" s="596">
        <v>0</v>
      </c>
      <c r="CV22" s="596"/>
      <c r="CW22" s="596"/>
      <c r="CX22" s="596"/>
      <c r="CY22" s="602" t="s">
        <v>113</v>
      </c>
      <c r="CZ22" s="594"/>
      <c r="DA22" s="594"/>
      <c r="DB22" s="594"/>
      <c r="DC22" s="594"/>
      <c r="DD22" s="594"/>
      <c r="DE22" s="594"/>
      <c r="DF22" s="594"/>
      <c r="DG22" s="594"/>
      <c r="DH22" s="594"/>
      <c r="DI22" s="594"/>
      <c r="DJ22" s="594"/>
      <c r="DK22" s="595"/>
      <c r="DL22" s="602">
        <v>293533</v>
      </c>
      <c r="DM22" s="594"/>
      <c r="DN22" s="594"/>
      <c r="DO22" s="594"/>
      <c r="DP22" s="594"/>
      <c r="DQ22" s="594"/>
      <c r="DR22" s="594"/>
      <c r="DS22" s="594"/>
      <c r="DT22" s="594"/>
      <c r="DU22" s="594"/>
      <c r="DV22" s="594"/>
      <c r="DW22" s="594"/>
      <c r="DX22" s="603"/>
    </row>
    <row r="23" spans="2:128" ht="11.25" customHeight="1" x14ac:dyDescent="0.2">
      <c r="B23" s="590" t="s">
        <v>245</v>
      </c>
      <c r="C23" s="591"/>
      <c r="D23" s="591"/>
      <c r="E23" s="591"/>
      <c r="F23" s="591"/>
      <c r="G23" s="591"/>
      <c r="H23" s="591"/>
      <c r="I23" s="591"/>
      <c r="J23" s="591"/>
      <c r="K23" s="591"/>
      <c r="L23" s="591"/>
      <c r="M23" s="591"/>
      <c r="N23" s="591"/>
      <c r="O23" s="591"/>
      <c r="P23" s="591"/>
      <c r="Q23" s="592"/>
      <c r="R23" s="593">
        <v>2038636</v>
      </c>
      <c r="S23" s="594"/>
      <c r="T23" s="594"/>
      <c r="U23" s="594"/>
      <c r="V23" s="594"/>
      <c r="W23" s="594"/>
      <c r="X23" s="594"/>
      <c r="Y23" s="595"/>
      <c r="Z23" s="598">
        <v>0.2</v>
      </c>
      <c r="AA23" s="599"/>
      <c r="AB23" s="599"/>
      <c r="AC23" s="604"/>
      <c r="AD23" s="602" t="s">
        <v>113</v>
      </c>
      <c r="AE23" s="594"/>
      <c r="AF23" s="594"/>
      <c r="AG23" s="594"/>
      <c r="AH23" s="594"/>
      <c r="AI23" s="594"/>
      <c r="AJ23" s="594"/>
      <c r="AK23" s="595"/>
      <c r="AL23" s="598" t="s">
        <v>113</v>
      </c>
      <c r="AM23" s="599"/>
      <c r="AN23" s="599"/>
      <c r="AO23" s="600"/>
      <c r="AP23" s="605" t="s">
        <v>246</v>
      </c>
      <c r="AQ23" s="606"/>
      <c r="AR23" s="606"/>
      <c r="AS23" s="606"/>
      <c r="AT23" s="606"/>
      <c r="AU23" s="606"/>
      <c r="AV23" s="606"/>
      <c r="AW23" s="606"/>
      <c r="AX23" s="606"/>
      <c r="AY23" s="606"/>
      <c r="AZ23" s="606"/>
      <c r="BA23" s="606"/>
      <c r="BB23" s="606"/>
      <c r="BC23" s="607"/>
      <c r="BD23" s="593">
        <v>17604181</v>
      </c>
      <c r="BE23" s="594"/>
      <c r="BF23" s="594"/>
      <c r="BG23" s="594"/>
      <c r="BH23" s="594"/>
      <c r="BI23" s="594"/>
      <c r="BJ23" s="594"/>
      <c r="BK23" s="595"/>
      <c r="BL23" s="596">
        <v>11.3</v>
      </c>
      <c r="BM23" s="596"/>
      <c r="BN23" s="596"/>
      <c r="BO23" s="596"/>
      <c r="BP23" s="597" t="s">
        <v>113</v>
      </c>
      <c r="BQ23" s="597"/>
      <c r="BR23" s="597"/>
      <c r="BS23" s="597"/>
      <c r="BT23" s="597"/>
      <c r="BU23" s="597"/>
      <c r="BV23" s="597"/>
      <c r="BW23" s="601"/>
      <c r="BY23" s="605" t="s">
        <v>247</v>
      </c>
      <c r="BZ23" s="606"/>
      <c r="CA23" s="606"/>
      <c r="CB23" s="606"/>
      <c r="CC23" s="606"/>
      <c r="CD23" s="606"/>
      <c r="CE23" s="606"/>
      <c r="CF23" s="606"/>
      <c r="CG23" s="606"/>
      <c r="CH23" s="606"/>
      <c r="CI23" s="606"/>
      <c r="CJ23" s="606"/>
      <c r="CK23" s="606"/>
      <c r="CL23" s="607"/>
      <c r="CM23" s="593">
        <v>339726</v>
      </c>
      <c r="CN23" s="594"/>
      <c r="CO23" s="594"/>
      <c r="CP23" s="594"/>
      <c r="CQ23" s="594"/>
      <c r="CR23" s="594"/>
      <c r="CS23" s="594"/>
      <c r="CT23" s="595"/>
      <c r="CU23" s="596">
        <v>0</v>
      </c>
      <c r="CV23" s="596"/>
      <c r="CW23" s="596"/>
      <c r="CX23" s="596"/>
      <c r="CY23" s="602" t="s">
        <v>113</v>
      </c>
      <c r="CZ23" s="594"/>
      <c r="DA23" s="594"/>
      <c r="DB23" s="594"/>
      <c r="DC23" s="594"/>
      <c r="DD23" s="594"/>
      <c r="DE23" s="594"/>
      <c r="DF23" s="594"/>
      <c r="DG23" s="594"/>
      <c r="DH23" s="594"/>
      <c r="DI23" s="594"/>
      <c r="DJ23" s="594"/>
      <c r="DK23" s="595"/>
      <c r="DL23" s="602">
        <v>339726</v>
      </c>
      <c r="DM23" s="594"/>
      <c r="DN23" s="594"/>
      <c r="DO23" s="594"/>
      <c r="DP23" s="594"/>
      <c r="DQ23" s="594"/>
      <c r="DR23" s="594"/>
      <c r="DS23" s="594"/>
      <c r="DT23" s="594"/>
      <c r="DU23" s="594"/>
      <c r="DV23" s="594"/>
      <c r="DW23" s="594"/>
      <c r="DX23" s="603"/>
    </row>
    <row r="24" spans="2:128" ht="11.25" customHeight="1" x14ac:dyDescent="0.2">
      <c r="B24" s="590" t="s">
        <v>248</v>
      </c>
      <c r="C24" s="591"/>
      <c r="D24" s="591"/>
      <c r="E24" s="591"/>
      <c r="F24" s="591"/>
      <c r="G24" s="591"/>
      <c r="H24" s="591"/>
      <c r="I24" s="591"/>
      <c r="J24" s="591"/>
      <c r="K24" s="591"/>
      <c r="L24" s="591"/>
      <c r="M24" s="591"/>
      <c r="N24" s="591"/>
      <c r="O24" s="591"/>
      <c r="P24" s="591"/>
      <c r="Q24" s="592"/>
      <c r="R24" s="593">
        <v>198706991</v>
      </c>
      <c r="S24" s="594"/>
      <c r="T24" s="594"/>
      <c r="U24" s="594"/>
      <c r="V24" s="594"/>
      <c r="W24" s="594"/>
      <c r="X24" s="594"/>
      <c r="Y24" s="595"/>
      <c r="Z24" s="598">
        <v>18.5</v>
      </c>
      <c r="AA24" s="599"/>
      <c r="AB24" s="599"/>
      <c r="AC24" s="604"/>
      <c r="AD24" s="602" t="s">
        <v>113</v>
      </c>
      <c r="AE24" s="594"/>
      <c r="AF24" s="594"/>
      <c r="AG24" s="594"/>
      <c r="AH24" s="594"/>
      <c r="AI24" s="594"/>
      <c r="AJ24" s="594"/>
      <c r="AK24" s="595"/>
      <c r="AL24" s="598" t="s">
        <v>113</v>
      </c>
      <c r="AM24" s="599"/>
      <c r="AN24" s="599"/>
      <c r="AO24" s="600"/>
      <c r="AP24" s="605" t="s">
        <v>249</v>
      </c>
      <c r="AQ24" s="606"/>
      <c r="AR24" s="606"/>
      <c r="AS24" s="606"/>
      <c r="AT24" s="606"/>
      <c r="AU24" s="606"/>
      <c r="AV24" s="606"/>
      <c r="AW24" s="606"/>
      <c r="AX24" s="606"/>
      <c r="AY24" s="606"/>
      <c r="AZ24" s="606"/>
      <c r="BA24" s="606"/>
      <c r="BB24" s="606"/>
      <c r="BC24" s="607"/>
      <c r="BD24" s="593">
        <v>17773236</v>
      </c>
      <c r="BE24" s="594"/>
      <c r="BF24" s="594"/>
      <c r="BG24" s="594"/>
      <c r="BH24" s="594"/>
      <c r="BI24" s="594"/>
      <c r="BJ24" s="594"/>
      <c r="BK24" s="595"/>
      <c r="BL24" s="596">
        <v>11.4</v>
      </c>
      <c r="BM24" s="596"/>
      <c r="BN24" s="596"/>
      <c r="BO24" s="596"/>
      <c r="BP24" s="597" t="s">
        <v>113</v>
      </c>
      <c r="BQ24" s="597"/>
      <c r="BR24" s="597"/>
      <c r="BS24" s="597"/>
      <c r="BT24" s="597"/>
      <c r="BU24" s="597"/>
      <c r="BV24" s="597"/>
      <c r="BW24" s="601"/>
      <c r="BY24" s="605" t="s">
        <v>250</v>
      </c>
      <c r="BZ24" s="606"/>
      <c r="CA24" s="606"/>
      <c r="CB24" s="606"/>
      <c r="CC24" s="606"/>
      <c r="CD24" s="606"/>
      <c r="CE24" s="606"/>
      <c r="CF24" s="606"/>
      <c r="CG24" s="606"/>
      <c r="CH24" s="606"/>
      <c r="CI24" s="606"/>
      <c r="CJ24" s="606"/>
      <c r="CK24" s="606"/>
      <c r="CL24" s="607"/>
      <c r="CM24" s="593" t="s">
        <v>113</v>
      </c>
      <c r="CN24" s="594"/>
      <c r="CO24" s="594"/>
      <c r="CP24" s="594"/>
      <c r="CQ24" s="594"/>
      <c r="CR24" s="594"/>
      <c r="CS24" s="594"/>
      <c r="CT24" s="595"/>
      <c r="CU24" s="596" t="s">
        <v>113</v>
      </c>
      <c r="CV24" s="596"/>
      <c r="CW24" s="596"/>
      <c r="CX24" s="596"/>
      <c r="CY24" s="602" t="s">
        <v>113</v>
      </c>
      <c r="CZ24" s="594"/>
      <c r="DA24" s="594"/>
      <c r="DB24" s="594"/>
      <c r="DC24" s="594"/>
      <c r="DD24" s="594"/>
      <c r="DE24" s="594"/>
      <c r="DF24" s="594"/>
      <c r="DG24" s="594"/>
      <c r="DH24" s="594"/>
      <c r="DI24" s="594"/>
      <c r="DJ24" s="594"/>
      <c r="DK24" s="595"/>
      <c r="DL24" s="602" t="s">
        <v>113</v>
      </c>
      <c r="DM24" s="594"/>
      <c r="DN24" s="594"/>
      <c r="DO24" s="594"/>
      <c r="DP24" s="594"/>
      <c r="DQ24" s="594"/>
      <c r="DR24" s="594"/>
      <c r="DS24" s="594"/>
      <c r="DT24" s="594"/>
      <c r="DU24" s="594"/>
      <c r="DV24" s="594"/>
      <c r="DW24" s="594"/>
      <c r="DX24" s="603"/>
    </row>
    <row r="25" spans="2:128" ht="11.25" customHeight="1" x14ac:dyDescent="0.2">
      <c r="B25" s="590" t="s">
        <v>251</v>
      </c>
      <c r="C25" s="591"/>
      <c r="D25" s="591"/>
      <c r="E25" s="591"/>
      <c r="F25" s="591"/>
      <c r="G25" s="591"/>
      <c r="H25" s="591"/>
      <c r="I25" s="591"/>
      <c r="J25" s="591"/>
      <c r="K25" s="591"/>
      <c r="L25" s="591"/>
      <c r="M25" s="591"/>
      <c r="N25" s="591"/>
      <c r="O25" s="591"/>
      <c r="P25" s="591"/>
      <c r="Q25" s="592"/>
      <c r="R25" s="593" t="s">
        <v>113</v>
      </c>
      <c r="S25" s="594"/>
      <c r="T25" s="594"/>
      <c r="U25" s="594"/>
      <c r="V25" s="594"/>
      <c r="W25" s="594"/>
      <c r="X25" s="594"/>
      <c r="Y25" s="595"/>
      <c r="Z25" s="598" t="s">
        <v>113</v>
      </c>
      <c r="AA25" s="599"/>
      <c r="AB25" s="599"/>
      <c r="AC25" s="604"/>
      <c r="AD25" s="602" t="s">
        <v>113</v>
      </c>
      <c r="AE25" s="594"/>
      <c r="AF25" s="594"/>
      <c r="AG25" s="594"/>
      <c r="AH25" s="594"/>
      <c r="AI25" s="594"/>
      <c r="AJ25" s="594"/>
      <c r="AK25" s="595"/>
      <c r="AL25" s="598" t="s">
        <v>113</v>
      </c>
      <c r="AM25" s="599"/>
      <c r="AN25" s="599"/>
      <c r="AO25" s="600"/>
      <c r="AP25" s="605" t="s">
        <v>252</v>
      </c>
      <c r="AQ25" s="606"/>
      <c r="AR25" s="606"/>
      <c r="AS25" s="606"/>
      <c r="AT25" s="606"/>
      <c r="AU25" s="606"/>
      <c r="AV25" s="606"/>
      <c r="AW25" s="606"/>
      <c r="AX25" s="606"/>
      <c r="AY25" s="606"/>
      <c r="AZ25" s="606"/>
      <c r="BA25" s="606"/>
      <c r="BB25" s="606"/>
      <c r="BC25" s="607"/>
      <c r="BD25" s="593">
        <v>17379</v>
      </c>
      <c r="BE25" s="594"/>
      <c r="BF25" s="594"/>
      <c r="BG25" s="594"/>
      <c r="BH25" s="594"/>
      <c r="BI25" s="594"/>
      <c r="BJ25" s="594"/>
      <c r="BK25" s="595"/>
      <c r="BL25" s="596">
        <v>0</v>
      </c>
      <c r="BM25" s="596"/>
      <c r="BN25" s="596"/>
      <c r="BO25" s="596"/>
      <c r="BP25" s="597" t="s">
        <v>113</v>
      </c>
      <c r="BQ25" s="597"/>
      <c r="BR25" s="597"/>
      <c r="BS25" s="597"/>
      <c r="BT25" s="597"/>
      <c r="BU25" s="597"/>
      <c r="BV25" s="597"/>
      <c r="BW25" s="601"/>
      <c r="BY25" s="605" t="s">
        <v>253</v>
      </c>
      <c r="BZ25" s="606"/>
      <c r="CA25" s="606"/>
      <c r="CB25" s="606"/>
      <c r="CC25" s="606"/>
      <c r="CD25" s="606"/>
      <c r="CE25" s="606"/>
      <c r="CF25" s="606"/>
      <c r="CG25" s="606"/>
      <c r="CH25" s="606"/>
      <c r="CI25" s="606"/>
      <c r="CJ25" s="606"/>
      <c r="CK25" s="606"/>
      <c r="CL25" s="607"/>
      <c r="CM25" s="593" t="s">
        <v>113</v>
      </c>
      <c r="CN25" s="594"/>
      <c r="CO25" s="594"/>
      <c r="CP25" s="594"/>
      <c r="CQ25" s="594"/>
      <c r="CR25" s="594"/>
      <c r="CS25" s="594"/>
      <c r="CT25" s="595"/>
      <c r="CU25" s="596" t="s">
        <v>113</v>
      </c>
      <c r="CV25" s="596"/>
      <c r="CW25" s="596"/>
      <c r="CX25" s="596"/>
      <c r="CY25" s="602" t="s">
        <v>113</v>
      </c>
      <c r="CZ25" s="594"/>
      <c r="DA25" s="594"/>
      <c r="DB25" s="594"/>
      <c r="DC25" s="594"/>
      <c r="DD25" s="594"/>
      <c r="DE25" s="594"/>
      <c r="DF25" s="594"/>
      <c r="DG25" s="594"/>
      <c r="DH25" s="594"/>
      <c r="DI25" s="594"/>
      <c r="DJ25" s="594"/>
      <c r="DK25" s="595"/>
      <c r="DL25" s="602" t="s">
        <v>113</v>
      </c>
      <c r="DM25" s="594"/>
      <c r="DN25" s="594"/>
      <c r="DO25" s="594"/>
      <c r="DP25" s="594"/>
      <c r="DQ25" s="594"/>
      <c r="DR25" s="594"/>
      <c r="DS25" s="594"/>
      <c r="DT25" s="594"/>
      <c r="DU25" s="594"/>
      <c r="DV25" s="594"/>
      <c r="DW25" s="594"/>
      <c r="DX25" s="603"/>
    </row>
    <row r="26" spans="2:128" ht="11.25" customHeight="1" x14ac:dyDescent="0.2">
      <c r="B26" s="590" t="s">
        <v>254</v>
      </c>
      <c r="C26" s="591"/>
      <c r="D26" s="591"/>
      <c r="E26" s="591"/>
      <c r="F26" s="591"/>
      <c r="G26" s="591"/>
      <c r="H26" s="591"/>
      <c r="I26" s="591"/>
      <c r="J26" s="591"/>
      <c r="K26" s="591"/>
      <c r="L26" s="591"/>
      <c r="M26" s="591"/>
      <c r="N26" s="591"/>
      <c r="O26" s="591"/>
      <c r="P26" s="591"/>
      <c r="Q26" s="592"/>
      <c r="R26" s="593">
        <v>1805070</v>
      </c>
      <c r="S26" s="594"/>
      <c r="T26" s="594"/>
      <c r="U26" s="594"/>
      <c r="V26" s="594"/>
      <c r="W26" s="594"/>
      <c r="X26" s="594"/>
      <c r="Y26" s="595"/>
      <c r="Z26" s="598">
        <v>0.2</v>
      </c>
      <c r="AA26" s="599"/>
      <c r="AB26" s="599"/>
      <c r="AC26" s="604"/>
      <c r="AD26" s="602">
        <v>37293</v>
      </c>
      <c r="AE26" s="594"/>
      <c r="AF26" s="594"/>
      <c r="AG26" s="594"/>
      <c r="AH26" s="594"/>
      <c r="AI26" s="594"/>
      <c r="AJ26" s="594"/>
      <c r="AK26" s="595"/>
      <c r="AL26" s="598">
        <v>0</v>
      </c>
      <c r="AM26" s="599"/>
      <c r="AN26" s="599"/>
      <c r="AO26" s="600"/>
      <c r="AP26" s="605" t="s">
        <v>255</v>
      </c>
      <c r="AQ26" s="606"/>
      <c r="AR26" s="606"/>
      <c r="AS26" s="606"/>
      <c r="AT26" s="606"/>
      <c r="AU26" s="606"/>
      <c r="AV26" s="606"/>
      <c r="AW26" s="606"/>
      <c r="AX26" s="606"/>
      <c r="AY26" s="606"/>
      <c r="AZ26" s="606"/>
      <c r="BA26" s="606"/>
      <c r="BB26" s="606"/>
      <c r="BC26" s="607"/>
      <c r="BD26" s="593" t="s">
        <v>113</v>
      </c>
      <c r="BE26" s="594"/>
      <c r="BF26" s="594"/>
      <c r="BG26" s="594"/>
      <c r="BH26" s="594"/>
      <c r="BI26" s="594"/>
      <c r="BJ26" s="594"/>
      <c r="BK26" s="595"/>
      <c r="BL26" s="596" t="s">
        <v>113</v>
      </c>
      <c r="BM26" s="596"/>
      <c r="BN26" s="596"/>
      <c r="BO26" s="596"/>
      <c r="BP26" s="597" t="s">
        <v>113</v>
      </c>
      <c r="BQ26" s="597"/>
      <c r="BR26" s="597"/>
      <c r="BS26" s="597"/>
      <c r="BT26" s="597"/>
      <c r="BU26" s="597"/>
      <c r="BV26" s="597"/>
      <c r="BW26" s="601"/>
      <c r="BY26" s="605" t="s">
        <v>256</v>
      </c>
      <c r="BZ26" s="606"/>
      <c r="CA26" s="606"/>
      <c r="CB26" s="606"/>
      <c r="CC26" s="606"/>
      <c r="CD26" s="606"/>
      <c r="CE26" s="606"/>
      <c r="CF26" s="606"/>
      <c r="CG26" s="606"/>
      <c r="CH26" s="606"/>
      <c r="CI26" s="606"/>
      <c r="CJ26" s="606"/>
      <c r="CK26" s="606"/>
      <c r="CL26" s="607"/>
      <c r="CM26" s="593">
        <v>22844111</v>
      </c>
      <c r="CN26" s="594"/>
      <c r="CO26" s="594"/>
      <c r="CP26" s="594"/>
      <c r="CQ26" s="594"/>
      <c r="CR26" s="594"/>
      <c r="CS26" s="594"/>
      <c r="CT26" s="595"/>
      <c r="CU26" s="596">
        <v>2.2999999999999998</v>
      </c>
      <c r="CV26" s="596"/>
      <c r="CW26" s="596"/>
      <c r="CX26" s="596"/>
      <c r="CY26" s="602" t="s">
        <v>113</v>
      </c>
      <c r="CZ26" s="594"/>
      <c r="DA26" s="594"/>
      <c r="DB26" s="594"/>
      <c r="DC26" s="594"/>
      <c r="DD26" s="594"/>
      <c r="DE26" s="594"/>
      <c r="DF26" s="594"/>
      <c r="DG26" s="594"/>
      <c r="DH26" s="594"/>
      <c r="DI26" s="594"/>
      <c r="DJ26" s="594"/>
      <c r="DK26" s="595"/>
      <c r="DL26" s="602">
        <v>22844111</v>
      </c>
      <c r="DM26" s="594"/>
      <c r="DN26" s="594"/>
      <c r="DO26" s="594"/>
      <c r="DP26" s="594"/>
      <c r="DQ26" s="594"/>
      <c r="DR26" s="594"/>
      <c r="DS26" s="594"/>
      <c r="DT26" s="594"/>
      <c r="DU26" s="594"/>
      <c r="DV26" s="594"/>
      <c r="DW26" s="594"/>
      <c r="DX26" s="603"/>
    </row>
    <row r="27" spans="2:128" ht="11.25" customHeight="1" x14ac:dyDescent="0.2">
      <c r="B27" s="590" t="s">
        <v>257</v>
      </c>
      <c r="C27" s="591"/>
      <c r="D27" s="591"/>
      <c r="E27" s="591"/>
      <c r="F27" s="591"/>
      <c r="G27" s="591"/>
      <c r="H27" s="591"/>
      <c r="I27" s="591"/>
      <c r="J27" s="591"/>
      <c r="K27" s="591"/>
      <c r="L27" s="591"/>
      <c r="M27" s="591"/>
      <c r="N27" s="591"/>
      <c r="O27" s="591"/>
      <c r="P27" s="591"/>
      <c r="Q27" s="592"/>
      <c r="R27" s="593">
        <v>5111824</v>
      </c>
      <c r="S27" s="594"/>
      <c r="T27" s="594"/>
      <c r="U27" s="594"/>
      <c r="V27" s="594"/>
      <c r="W27" s="594"/>
      <c r="X27" s="594"/>
      <c r="Y27" s="595"/>
      <c r="Z27" s="598">
        <v>0.5</v>
      </c>
      <c r="AA27" s="599"/>
      <c r="AB27" s="599"/>
      <c r="AC27" s="604"/>
      <c r="AD27" s="602" t="s">
        <v>113</v>
      </c>
      <c r="AE27" s="594"/>
      <c r="AF27" s="594"/>
      <c r="AG27" s="594"/>
      <c r="AH27" s="594"/>
      <c r="AI27" s="594"/>
      <c r="AJ27" s="594"/>
      <c r="AK27" s="595"/>
      <c r="AL27" s="598" t="s">
        <v>113</v>
      </c>
      <c r="AM27" s="599"/>
      <c r="AN27" s="599"/>
      <c r="AO27" s="600"/>
      <c r="AP27" s="605" t="s">
        <v>258</v>
      </c>
      <c r="AQ27" s="606"/>
      <c r="AR27" s="606"/>
      <c r="AS27" s="606"/>
      <c r="AT27" s="606"/>
      <c r="AU27" s="606"/>
      <c r="AV27" s="606"/>
      <c r="AW27" s="606"/>
      <c r="AX27" s="606"/>
      <c r="AY27" s="606"/>
      <c r="AZ27" s="606"/>
      <c r="BA27" s="606"/>
      <c r="BB27" s="606"/>
      <c r="BC27" s="607"/>
      <c r="BD27" s="593" t="s">
        <v>113</v>
      </c>
      <c r="BE27" s="594"/>
      <c r="BF27" s="594"/>
      <c r="BG27" s="594"/>
      <c r="BH27" s="594"/>
      <c r="BI27" s="594"/>
      <c r="BJ27" s="594"/>
      <c r="BK27" s="595"/>
      <c r="BL27" s="596" t="s">
        <v>113</v>
      </c>
      <c r="BM27" s="596"/>
      <c r="BN27" s="596"/>
      <c r="BO27" s="596"/>
      <c r="BP27" s="597" t="s">
        <v>113</v>
      </c>
      <c r="BQ27" s="597"/>
      <c r="BR27" s="597"/>
      <c r="BS27" s="597"/>
      <c r="BT27" s="597"/>
      <c r="BU27" s="597"/>
      <c r="BV27" s="597"/>
      <c r="BW27" s="601"/>
      <c r="BY27" s="605" t="s">
        <v>259</v>
      </c>
      <c r="BZ27" s="606"/>
      <c r="CA27" s="606"/>
      <c r="CB27" s="606"/>
      <c r="CC27" s="606"/>
      <c r="CD27" s="606"/>
      <c r="CE27" s="606"/>
      <c r="CF27" s="606"/>
      <c r="CG27" s="606"/>
      <c r="CH27" s="606"/>
      <c r="CI27" s="606"/>
      <c r="CJ27" s="606"/>
      <c r="CK27" s="606"/>
      <c r="CL27" s="607"/>
      <c r="CM27" s="593">
        <v>198877</v>
      </c>
      <c r="CN27" s="594"/>
      <c r="CO27" s="594"/>
      <c r="CP27" s="594"/>
      <c r="CQ27" s="594"/>
      <c r="CR27" s="594"/>
      <c r="CS27" s="594"/>
      <c r="CT27" s="595"/>
      <c r="CU27" s="596">
        <v>0</v>
      </c>
      <c r="CV27" s="596"/>
      <c r="CW27" s="596"/>
      <c r="CX27" s="596"/>
      <c r="CY27" s="602" t="s">
        <v>113</v>
      </c>
      <c r="CZ27" s="594"/>
      <c r="DA27" s="594"/>
      <c r="DB27" s="594"/>
      <c r="DC27" s="594"/>
      <c r="DD27" s="594"/>
      <c r="DE27" s="594"/>
      <c r="DF27" s="594"/>
      <c r="DG27" s="594"/>
      <c r="DH27" s="594"/>
      <c r="DI27" s="594"/>
      <c r="DJ27" s="594"/>
      <c r="DK27" s="595"/>
      <c r="DL27" s="602">
        <v>198877</v>
      </c>
      <c r="DM27" s="594"/>
      <c r="DN27" s="594"/>
      <c r="DO27" s="594"/>
      <c r="DP27" s="594"/>
      <c r="DQ27" s="594"/>
      <c r="DR27" s="594"/>
      <c r="DS27" s="594"/>
      <c r="DT27" s="594"/>
      <c r="DU27" s="594"/>
      <c r="DV27" s="594"/>
      <c r="DW27" s="594"/>
      <c r="DX27" s="603"/>
    </row>
    <row r="28" spans="2:128" ht="11.25" customHeight="1" x14ac:dyDescent="0.2">
      <c r="B28" s="590" t="s">
        <v>260</v>
      </c>
      <c r="C28" s="591"/>
      <c r="D28" s="591"/>
      <c r="E28" s="591"/>
      <c r="F28" s="591"/>
      <c r="G28" s="591"/>
      <c r="H28" s="591"/>
      <c r="I28" s="591"/>
      <c r="J28" s="591"/>
      <c r="K28" s="591"/>
      <c r="L28" s="591"/>
      <c r="M28" s="591"/>
      <c r="N28" s="591"/>
      <c r="O28" s="591"/>
      <c r="P28" s="591"/>
      <c r="Q28" s="592"/>
      <c r="R28" s="593">
        <v>52194197</v>
      </c>
      <c r="S28" s="594"/>
      <c r="T28" s="594"/>
      <c r="U28" s="594"/>
      <c r="V28" s="594"/>
      <c r="W28" s="594"/>
      <c r="X28" s="594"/>
      <c r="Y28" s="595"/>
      <c r="Z28" s="598">
        <v>4.9000000000000004</v>
      </c>
      <c r="AA28" s="599"/>
      <c r="AB28" s="599"/>
      <c r="AC28" s="604"/>
      <c r="AD28" s="602" t="s">
        <v>113</v>
      </c>
      <c r="AE28" s="594"/>
      <c r="AF28" s="594"/>
      <c r="AG28" s="594"/>
      <c r="AH28" s="594"/>
      <c r="AI28" s="594"/>
      <c r="AJ28" s="594"/>
      <c r="AK28" s="595"/>
      <c r="AL28" s="598" t="s">
        <v>113</v>
      </c>
      <c r="AM28" s="599"/>
      <c r="AN28" s="599"/>
      <c r="AO28" s="600"/>
      <c r="AP28" s="605" t="s">
        <v>261</v>
      </c>
      <c r="AQ28" s="606"/>
      <c r="AR28" s="606"/>
      <c r="AS28" s="606"/>
      <c r="AT28" s="606"/>
      <c r="AU28" s="606"/>
      <c r="AV28" s="606"/>
      <c r="AW28" s="606"/>
      <c r="AX28" s="606"/>
      <c r="AY28" s="606"/>
      <c r="AZ28" s="606"/>
      <c r="BA28" s="606"/>
      <c r="BB28" s="606"/>
      <c r="BC28" s="607"/>
      <c r="BD28" s="593">
        <v>92733</v>
      </c>
      <c r="BE28" s="594"/>
      <c r="BF28" s="594"/>
      <c r="BG28" s="594"/>
      <c r="BH28" s="594"/>
      <c r="BI28" s="594"/>
      <c r="BJ28" s="594"/>
      <c r="BK28" s="595"/>
      <c r="BL28" s="596">
        <v>0.1</v>
      </c>
      <c r="BM28" s="596"/>
      <c r="BN28" s="596"/>
      <c r="BO28" s="596"/>
      <c r="BP28" s="597" t="s">
        <v>113</v>
      </c>
      <c r="BQ28" s="597"/>
      <c r="BR28" s="597"/>
      <c r="BS28" s="597"/>
      <c r="BT28" s="597"/>
      <c r="BU28" s="597"/>
      <c r="BV28" s="597"/>
      <c r="BW28" s="601"/>
      <c r="BY28" s="605" t="s">
        <v>262</v>
      </c>
      <c r="BZ28" s="606"/>
      <c r="CA28" s="606"/>
      <c r="CB28" s="606"/>
      <c r="CC28" s="606"/>
      <c r="CD28" s="606"/>
      <c r="CE28" s="606"/>
      <c r="CF28" s="606"/>
      <c r="CG28" s="606"/>
      <c r="CH28" s="606"/>
      <c r="CI28" s="606"/>
      <c r="CJ28" s="606"/>
      <c r="CK28" s="606"/>
      <c r="CL28" s="607"/>
      <c r="CM28" s="593" t="s">
        <v>113</v>
      </c>
      <c r="CN28" s="594"/>
      <c r="CO28" s="594"/>
      <c r="CP28" s="594"/>
      <c r="CQ28" s="594"/>
      <c r="CR28" s="594"/>
      <c r="CS28" s="594"/>
      <c r="CT28" s="595"/>
      <c r="CU28" s="596" t="s">
        <v>113</v>
      </c>
      <c r="CV28" s="596"/>
      <c r="CW28" s="596"/>
      <c r="CX28" s="596"/>
      <c r="CY28" s="602" t="s">
        <v>113</v>
      </c>
      <c r="CZ28" s="594"/>
      <c r="DA28" s="594"/>
      <c r="DB28" s="594"/>
      <c r="DC28" s="594"/>
      <c r="DD28" s="594"/>
      <c r="DE28" s="594"/>
      <c r="DF28" s="594"/>
      <c r="DG28" s="594"/>
      <c r="DH28" s="594"/>
      <c r="DI28" s="594"/>
      <c r="DJ28" s="594"/>
      <c r="DK28" s="595"/>
      <c r="DL28" s="602" t="s">
        <v>113</v>
      </c>
      <c r="DM28" s="594"/>
      <c r="DN28" s="594"/>
      <c r="DO28" s="594"/>
      <c r="DP28" s="594"/>
      <c r="DQ28" s="594"/>
      <c r="DR28" s="594"/>
      <c r="DS28" s="594"/>
      <c r="DT28" s="594"/>
      <c r="DU28" s="594"/>
      <c r="DV28" s="594"/>
      <c r="DW28" s="594"/>
      <c r="DX28" s="603"/>
    </row>
    <row r="29" spans="2:128" ht="11.25" customHeight="1" x14ac:dyDescent="0.2">
      <c r="B29" s="590" t="s">
        <v>263</v>
      </c>
      <c r="C29" s="591"/>
      <c r="D29" s="591"/>
      <c r="E29" s="591"/>
      <c r="F29" s="591"/>
      <c r="G29" s="591"/>
      <c r="H29" s="591"/>
      <c r="I29" s="591"/>
      <c r="J29" s="591"/>
      <c r="K29" s="591"/>
      <c r="L29" s="591"/>
      <c r="M29" s="591"/>
      <c r="N29" s="591"/>
      <c r="O29" s="591"/>
      <c r="P29" s="591"/>
      <c r="Q29" s="592"/>
      <c r="R29" s="593">
        <v>118748479</v>
      </c>
      <c r="S29" s="594"/>
      <c r="T29" s="594"/>
      <c r="U29" s="594"/>
      <c r="V29" s="594"/>
      <c r="W29" s="594"/>
      <c r="X29" s="594"/>
      <c r="Y29" s="595"/>
      <c r="Z29" s="598">
        <v>11</v>
      </c>
      <c r="AA29" s="599"/>
      <c r="AB29" s="599"/>
      <c r="AC29" s="604"/>
      <c r="AD29" s="602" t="s">
        <v>113</v>
      </c>
      <c r="AE29" s="594"/>
      <c r="AF29" s="594"/>
      <c r="AG29" s="594"/>
      <c r="AH29" s="594"/>
      <c r="AI29" s="594"/>
      <c r="AJ29" s="594"/>
      <c r="AK29" s="595"/>
      <c r="AL29" s="598" t="s">
        <v>113</v>
      </c>
      <c r="AM29" s="599"/>
      <c r="AN29" s="599"/>
      <c r="AO29" s="600"/>
      <c r="AP29" s="605" t="s">
        <v>264</v>
      </c>
      <c r="AQ29" s="606"/>
      <c r="AR29" s="606"/>
      <c r="AS29" s="606"/>
      <c r="AT29" s="606"/>
      <c r="AU29" s="606"/>
      <c r="AV29" s="606"/>
      <c r="AW29" s="606"/>
      <c r="AX29" s="606"/>
      <c r="AY29" s="606"/>
      <c r="AZ29" s="606"/>
      <c r="BA29" s="606"/>
      <c r="BB29" s="606"/>
      <c r="BC29" s="607"/>
      <c r="BD29" s="593">
        <v>13518</v>
      </c>
      <c r="BE29" s="594"/>
      <c r="BF29" s="594"/>
      <c r="BG29" s="594"/>
      <c r="BH29" s="594"/>
      <c r="BI29" s="594"/>
      <c r="BJ29" s="594"/>
      <c r="BK29" s="595"/>
      <c r="BL29" s="596">
        <v>0</v>
      </c>
      <c r="BM29" s="596"/>
      <c r="BN29" s="596"/>
      <c r="BO29" s="596"/>
      <c r="BP29" s="597" t="s">
        <v>113</v>
      </c>
      <c r="BQ29" s="597"/>
      <c r="BR29" s="597"/>
      <c r="BS29" s="597"/>
      <c r="BT29" s="597"/>
      <c r="BU29" s="597"/>
      <c r="BV29" s="597"/>
      <c r="BW29" s="601"/>
      <c r="BY29" s="605" t="s">
        <v>265</v>
      </c>
      <c r="BZ29" s="606"/>
      <c r="CA29" s="606"/>
      <c r="CB29" s="606"/>
      <c r="CC29" s="606"/>
      <c r="CD29" s="606"/>
      <c r="CE29" s="606"/>
      <c r="CF29" s="606"/>
      <c r="CG29" s="606"/>
      <c r="CH29" s="606"/>
      <c r="CI29" s="606"/>
      <c r="CJ29" s="606"/>
      <c r="CK29" s="606"/>
      <c r="CL29" s="607"/>
      <c r="CM29" s="593">
        <v>1344424</v>
      </c>
      <c r="CN29" s="594"/>
      <c r="CO29" s="594"/>
      <c r="CP29" s="594"/>
      <c r="CQ29" s="594"/>
      <c r="CR29" s="594"/>
      <c r="CS29" s="594"/>
      <c r="CT29" s="595"/>
      <c r="CU29" s="596">
        <v>0.1</v>
      </c>
      <c r="CV29" s="596"/>
      <c r="CW29" s="596"/>
      <c r="CX29" s="596"/>
      <c r="CY29" s="602" t="s">
        <v>113</v>
      </c>
      <c r="CZ29" s="594"/>
      <c r="DA29" s="594"/>
      <c r="DB29" s="594"/>
      <c r="DC29" s="594"/>
      <c r="DD29" s="594"/>
      <c r="DE29" s="594"/>
      <c r="DF29" s="594"/>
      <c r="DG29" s="594"/>
      <c r="DH29" s="594"/>
      <c r="DI29" s="594"/>
      <c r="DJ29" s="594"/>
      <c r="DK29" s="595"/>
      <c r="DL29" s="602">
        <v>1344424</v>
      </c>
      <c r="DM29" s="594"/>
      <c r="DN29" s="594"/>
      <c r="DO29" s="594"/>
      <c r="DP29" s="594"/>
      <c r="DQ29" s="594"/>
      <c r="DR29" s="594"/>
      <c r="DS29" s="594"/>
      <c r="DT29" s="594"/>
      <c r="DU29" s="594"/>
      <c r="DV29" s="594"/>
      <c r="DW29" s="594"/>
      <c r="DX29" s="603"/>
    </row>
    <row r="30" spans="2:128" ht="11.25" customHeight="1" x14ac:dyDescent="0.2">
      <c r="B30" s="590" t="s">
        <v>266</v>
      </c>
      <c r="C30" s="591"/>
      <c r="D30" s="591"/>
      <c r="E30" s="591"/>
      <c r="F30" s="591"/>
      <c r="G30" s="591"/>
      <c r="H30" s="591"/>
      <c r="I30" s="591"/>
      <c r="J30" s="591"/>
      <c r="K30" s="591"/>
      <c r="L30" s="591"/>
      <c r="M30" s="591"/>
      <c r="N30" s="591"/>
      <c r="O30" s="591"/>
      <c r="P30" s="591"/>
      <c r="Q30" s="592"/>
      <c r="R30" s="593">
        <v>140331297</v>
      </c>
      <c r="S30" s="594"/>
      <c r="T30" s="594"/>
      <c r="U30" s="594"/>
      <c r="V30" s="594"/>
      <c r="W30" s="594"/>
      <c r="X30" s="594"/>
      <c r="Y30" s="595"/>
      <c r="Z30" s="598">
        <v>13.1</v>
      </c>
      <c r="AA30" s="599"/>
      <c r="AB30" s="599"/>
      <c r="AC30" s="604"/>
      <c r="AD30" s="602">
        <v>76070</v>
      </c>
      <c r="AE30" s="594"/>
      <c r="AF30" s="594"/>
      <c r="AG30" s="594"/>
      <c r="AH30" s="594"/>
      <c r="AI30" s="594"/>
      <c r="AJ30" s="594"/>
      <c r="AK30" s="595"/>
      <c r="AL30" s="598">
        <v>0</v>
      </c>
      <c r="AM30" s="599"/>
      <c r="AN30" s="599"/>
      <c r="AO30" s="600"/>
      <c r="AP30" s="605" t="s">
        <v>267</v>
      </c>
      <c r="AQ30" s="606"/>
      <c r="AR30" s="606"/>
      <c r="AS30" s="606"/>
      <c r="AT30" s="606"/>
      <c r="AU30" s="606"/>
      <c r="AV30" s="606"/>
      <c r="AW30" s="606"/>
      <c r="AX30" s="606"/>
      <c r="AY30" s="606"/>
      <c r="AZ30" s="606"/>
      <c r="BA30" s="606"/>
      <c r="BB30" s="606"/>
      <c r="BC30" s="607"/>
      <c r="BD30" s="593">
        <v>13518</v>
      </c>
      <c r="BE30" s="594"/>
      <c r="BF30" s="594"/>
      <c r="BG30" s="594"/>
      <c r="BH30" s="594"/>
      <c r="BI30" s="594"/>
      <c r="BJ30" s="594"/>
      <c r="BK30" s="595"/>
      <c r="BL30" s="596">
        <v>0</v>
      </c>
      <c r="BM30" s="596"/>
      <c r="BN30" s="596"/>
      <c r="BO30" s="596"/>
      <c r="BP30" s="597" t="s">
        <v>113</v>
      </c>
      <c r="BQ30" s="597"/>
      <c r="BR30" s="597"/>
      <c r="BS30" s="597"/>
      <c r="BT30" s="597"/>
      <c r="BU30" s="597"/>
      <c r="BV30" s="597"/>
      <c r="BW30" s="601"/>
      <c r="BY30" s="605" t="s">
        <v>268</v>
      </c>
      <c r="BZ30" s="611"/>
      <c r="CA30" s="611"/>
      <c r="CB30" s="611"/>
      <c r="CC30" s="611"/>
      <c r="CD30" s="611"/>
      <c r="CE30" s="611"/>
      <c r="CF30" s="611"/>
      <c r="CG30" s="611"/>
      <c r="CH30" s="611"/>
      <c r="CI30" s="611"/>
      <c r="CJ30" s="611"/>
      <c r="CK30" s="611"/>
      <c r="CL30" s="607"/>
      <c r="CM30" s="593" t="s">
        <v>113</v>
      </c>
      <c r="CN30" s="594"/>
      <c r="CO30" s="594"/>
      <c r="CP30" s="594"/>
      <c r="CQ30" s="594"/>
      <c r="CR30" s="594"/>
      <c r="CS30" s="594"/>
      <c r="CT30" s="595"/>
      <c r="CU30" s="596" t="s">
        <v>113</v>
      </c>
      <c r="CV30" s="596"/>
      <c r="CW30" s="596"/>
      <c r="CX30" s="596"/>
      <c r="CY30" s="602" t="s">
        <v>113</v>
      </c>
      <c r="CZ30" s="594"/>
      <c r="DA30" s="594"/>
      <c r="DB30" s="594"/>
      <c r="DC30" s="594"/>
      <c r="DD30" s="594"/>
      <c r="DE30" s="594"/>
      <c r="DF30" s="594"/>
      <c r="DG30" s="594"/>
      <c r="DH30" s="594"/>
      <c r="DI30" s="594"/>
      <c r="DJ30" s="594"/>
      <c r="DK30" s="595"/>
      <c r="DL30" s="602" t="s">
        <v>113</v>
      </c>
      <c r="DM30" s="594"/>
      <c r="DN30" s="594"/>
      <c r="DO30" s="594"/>
      <c r="DP30" s="594"/>
      <c r="DQ30" s="594"/>
      <c r="DR30" s="594"/>
      <c r="DS30" s="594"/>
      <c r="DT30" s="594"/>
      <c r="DU30" s="594"/>
      <c r="DV30" s="594"/>
      <c r="DW30" s="594"/>
      <c r="DX30" s="603"/>
    </row>
    <row r="31" spans="2:128" ht="11.25" customHeight="1" x14ac:dyDescent="0.2">
      <c r="B31" s="590" t="s">
        <v>269</v>
      </c>
      <c r="C31" s="591"/>
      <c r="D31" s="591"/>
      <c r="E31" s="591"/>
      <c r="F31" s="591"/>
      <c r="G31" s="591"/>
      <c r="H31" s="591"/>
      <c r="I31" s="591"/>
      <c r="J31" s="591"/>
      <c r="K31" s="591"/>
      <c r="L31" s="591"/>
      <c r="M31" s="591"/>
      <c r="N31" s="591"/>
      <c r="O31" s="591"/>
      <c r="P31" s="591"/>
      <c r="Q31" s="592"/>
      <c r="R31" s="593">
        <v>76422500</v>
      </c>
      <c r="S31" s="594"/>
      <c r="T31" s="594"/>
      <c r="U31" s="594"/>
      <c r="V31" s="594"/>
      <c r="W31" s="594"/>
      <c r="X31" s="594"/>
      <c r="Y31" s="595"/>
      <c r="Z31" s="598">
        <v>7.1</v>
      </c>
      <c r="AA31" s="599"/>
      <c r="AB31" s="599"/>
      <c r="AC31" s="604"/>
      <c r="AD31" s="602" t="s">
        <v>113</v>
      </c>
      <c r="AE31" s="594"/>
      <c r="AF31" s="594"/>
      <c r="AG31" s="594"/>
      <c r="AH31" s="594"/>
      <c r="AI31" s="594"/>
      <c r="AJ31" s="594"/>
      <c r="AK31" s="595"/>
      <c r="AL31" s="598" t="s">
        <v>113</v>
      </c>
      <c r="AM31" s="599"/>
      <c r="AN31" s="599"/>
      <c r="AO31" s="600"/>
      <c r="AP31" s="605" t="s">
        <v>270</v>
      </c>
      <c r="AQ31" s="606"/>
      <c r="AR31" s="606"/>
      <c r="AS31" s="606"/>
      <c r="AT31" s="606"/>
      <c r="AU31" s="606"/>
      <c r="AV31" s="606"/>
      <c r="AW31" s="606"/>
      <c r="AX31" s="606"/>
      <c r="AY31" s="606"/>
      <c r="AZ31" s="606"/>
      <c r="BA31" s="606"/>
      <c r="BB31" s="606"/>
      <c r="BC31" s="607"/>
      <c r="BD31" s="593">
        <v>79215</v>
      </c>
      <c r="BE31" s="594"/>
      <c r="BF31" s="594"/>
      <c r="BG31" s="594"/>
      <c r="BH31" s="594"/>
      <c r="BI31" s="594"/>
      <c r="BJ31" s="594"/>
      <c r="BK31" s="595"/>
      <c r="BL31" s="596">
        <v>0.1</v>
      </c>
      <c r="BM31" s="596"/>
      <c r="BN31" s="596"/>
      <c r="BO31" s="596"/>
      <c r="BP31" s="597" t="s">
        <v>113</v>
      </c>
      <c r="BQ31" s="597"/>
      <c r="BR31" s="597"/>
      <c r="BS31" s="597"/>
      <c r="BT31" s="597"/>
      <c r="BU31" s="597"/>
      <c r="BV31" s="597"/>
      <c r="BW31" s="601"/>
      <c r="BY31" s="590" t="s">
        <v>271</v>
      </c>
      <c r="BZ31" s="591"/>
      <c r="CA31" s="591"/>
      <c r="CB31" s="591"/>
      <c r="CC31" s="591"/>
      <c r="CD31" s="591"/>
      <c r="CE31" s="591"/>
      <c r="CF31" s="591"/>
      <c r="CG31" s="591"/>
      <c r="CH31" s="591"/>
      <c r="CI31" s="591"/>
      <c r="CJ31" s="591"/>
      <c r="CK31" s="591"/>
      <c r="CL31" s="592"/>
      <c r="CM31" s="593" t="s">
        <v>113</v>
      </c>
      <c r="CN31" s="594"/>
      <c r="CO31" s="594"/>
      <c r="CP31" s="594"/>
      <c r="CQ31" s="594"/>
      <c r="CR31" s="594"/>
      <c r="CS31" s="594"/>
      <c r="CT31" s="595"/>
      <c r="CU31" s="596" t="s">
        <v>113</v>
      </c>
      <c r="CV31" s="596"/>
      <c r="CW31" s="596"/>
      <c r="CX31" s="596"/>
      <c r="CY31" s="602" t="s">
        <v>113</v>
      </c>
      <c r="CZ31" s="594"/>
      <c r="DA31" s="594"/>
      <c r="DB31" s="594"/>
      <c r="DC31" s="594"/>
      <c r="DD31" s="594"/>
      <c r="DE31" s="594"/>
      <c r="DF31" s="594"/>
      <c r="DG31" s="594"/>
      <c r="DH31" s="594"/>
      <c r="DI31" s="594"/>
      <c r="DJ31" s="594"/>
      <c r="DK31" s="595"/>
      <c r="DL31" s="602" t="s">
        <v>113</v>
      </c>
      <c r="DM31" s="594"/>
      <c r="DN31" s="594"/>
      <c r="DO31" s="594"/>
      <c r="DP31" s="594"/>
      <c r="DQ31" s="594"/>
      <c r="DR31" s="594"/>
      <c r="DS31" s="594"/>
      <c r="DT31" s="594"/>
      <c r="DU31" s="594"/>
      <c r="DV31" s="594"/>
      <c r="DW31" s="594"/>
      <c r="DX31" s="603"/>
    </row>
    <row r="32" spans="2:128" ht="11.25" customHeight="1" x14ac:dyDescent="0.2">
      <c r="B32" s="590" t="s">
        <v>272</v>
      </c>
      <c r="C32" s="591"/>
      <c r="D32" s="591"/>
      <c r="E32" s="591"/>
      <c r="F32" s="591"/>
      <c r="G32" s="591"/>
      <c r="H32" s="591"/>
      <c r="I32" s="591"/>
      <c r="J32" s="591"/>
      <c r="K32" s="591"/>
      <c r="L32" s="591"/>
      <c r="M32" s="591"/>
      <c r="N32" s="591"/>
      <c r="O32" s="591"/>
      <c r="P32" s="591"/>
      <c r="Q32" s="592"/>
      <c r="R32" s="593">
        <v>3731000</v>
      </c>
      <c r="S32" s="594"/>
      <c r="T32" s="594"/>
      <c r="U32" s="594"/>
      <c r="V32" s="594"/>
      <c r="W32" s="594"/>
      <c r="X32" s="594"/>
      <c r="Y32" s="595"/>
      <c r="Z32" s="598">
        <v>0.3</v>
      </c>
      <c r="AA32" s="599"/>
      <c r="AB32" s="599"/>
      <c r="AC32" s="604"/>
      <c r="AD32" s="602" t="s">
        <v>113</v>
      </c>
      <c r="AE32" s="594"/>
      <c r="AF32" s="594"/>
      <c r="AG32" s="594"/>
      <c r="AH32" s="594"/>
      <c r="AI32" s="594"/>
      <c r="AJ32" s="594"/>
      <c r="AK32" s="595"/>
      <c r="AL32" s="598" t="s">
        <v>113</v>
      </c>
      <c r="AM32" s="599"/>
      <c r="AN32" s="599"/>
      <c r="AO32" s="600"/>
      <c r="AP32" s="605" t="s">
        <v>273</v>
      </c>
      <c r="AQ32" s="606"/>
      <c r="AR32" s="606"/>
      <c r="AS32" s="606"/>
      <c r="AT32" s="606"/>
      <c r="AU32" s="606"/>
      <c r="AV32" s="606"/>
      <c r="AW32" s="606"/>
      <c r="AX32" s="606"/>
      <c r="AY32" s="606"/>
      <c r="AZ32" s="606"/>
      <c r="BA32" s="606"/>
      <c r="BB32" s="606"/>
      <c r="BC32" s="607"/>
      <c r="BD32" s="593" t="s">
        <v>113</v>
      </c>
      <c r="BE32" s="594"/>
      <c r="BF32" s="594"/>
      <c r="BG32" s="594"/>
      <c r="BH32" s="594"/>
      <c r="BI32" s="594"/>
      <c r="BJ32" s="594"/>
      <c r="BK32" s="595"/>
      <c r="BL32" s="596" t="s">
        <v>113</v>
      </c>
      <c r="BM32" s="596"/>
      <c r="BN32" s="596"/>
      <c r="BO32" s="596"/>
      <c r="BP32" s="597" t="s">
        <v>113</v>
      </c>
      <c r="BQ32" s="597"/>
      <c r="BR32" s="597"/>
      <c r="BS32" s="597"/>
      <c r="BT32" s="597"/>
      <c r="BU32" s="597"/>
      <c r="BV32" s="597"/>
      <c r="BW32" s="601"/>
      <c r="BY32" s="608" t="s">
        <v>274</v>
      </c>
      <c r="BZ32" s="609"/>
      <c r="CA32" s="609"/>
      <c r="CB32" s="609"/>
      <c r="CC32" s="609"/>
      <c r="CD32" s="609"/>
      <c r="CE32" s="609"/>
      <c r="CF32" s="609"/>
      <c r="CG32" s="609"/>
      <c r="CH32" s="609"/>
      <c r="CI32" s="609"/>
      <c r="CJ32" s="609"/>
      <c r="CK32" s="609"/>
      <c r="CL32" s="610"/>
      <c r="CM32" s="593">
        <v>986984123</v>
      </c>
      <c r="CN32" s="594"/>
      <c r="CO32" s="594"/>
      <c r="CP32" s="594"/>
      <c r="CQ32" s="594"/>
      <c r="CR32" s="594"/>
      <c r="CS32" s="594"/>
      <c r="CT32" s="595"/>
      <c r="CU32" s="596">
        <v>100</v>
      </c>
      <c r="CV32" s="596"/>
      <c r="CW32" s="596"/>
      <c r="CX32" s="596"/>
      <c r="CY32" s="602">
        <v>224763865</v>
      </c>
      <c r="CZ32" s="594"/>
      <c r="DA32" s="594"/>
      <c r="DB32" s="594"/>
      <c r="DC32" s="594"/>
      <c r="DD32" s="594"/>
      <c r="DE32" s="594"/>
      <c r="DF32" s="594"/>
      <c r="DG32" s="594"/>
      <c r="DH32" s="594"/>
      <c r="DI32" s="594"/>
      <c r="DJ32" s="594"/>
      <c r="DK32" s="595"/>
      <c r="DL32" s="602">
        <v>523181173</v>
      </c>
      <c r="DM32" s="594"/>
      <c r="DN32" s="594"/>
      <c r="DO32" s="594"/>
      <c r="DP32" s="594"/>
      <c r="DQ32" s="594"/>
      <c r="DR32" s="594"/>
      <c r="DS32" s="594"/>
      <c r="DT32" s="594"/>
      <c r="DU32" s="594"/>
      <c r="DV32" s="594"/>
      <c r="DW32" s="594"/>
      <c r="DX32" s="603"/>
    </row>
    <row r="33" spans="2:128" ht="11.25" customHeight="1" x14ac:dyDescent="0.2">
      <c r="B33" s="590" t="s">
        <v>275</v>
      </c>
      <c r="C33" s="591"/>
      <c r="D33" s="591"/>
      <c r="E33" s="591"/>
      <c r="F33" s="591"/>
      <c r="G33" s="591"/>
      <c r="H33" s="591"/>
      <c r="I33" s="591"/>
      <c r="J33" s="591"/>
      <c r="K33" s="591"/>
      <c r="L33" s="591"/>
      <c r="M33" s="591"/>
      <c r="N33" s="591"/>
      <c r="O33" s="591"/>
      <c r="P33" s="591"/>
      <c r="Q33" s="592"/>
      <c r="R33" s="593">
        <v>30320000</v>
      </c>
      <c r="S33" s="594"/>
      <c r="T33" s="594"/>
      <c r="U33" s="594"/>
      <c r="V33" s="594"/>
      <c r="W33" s="594"/>
      <c r="X33" s="594"/>
      <c r="Y33" s="595"/>
      <c r="Z33" s="598">
        <v>2.8</v>
      </c>
      <c r="AA33" s="599"/>
      <c r="AB33" s="599"/>
      <c r="AC33" s="604"/>
      <c r="AD33" s="602" t="s">
        <v>113</v>
      </c>
      <c r="AE33" s="594"/>
      <c r="AF33" s="594"/>
      <c r="AG33" s="594"/>
      <c r="AH33" s="594"/>
      <c r="AI33" s="594"/>
      <c r="AJ33" s="594"/>
      <c r="AK33" s="595"/>
      <c r="AL33" s="598" t="s">
        <v>113</v>
      </c>
      <c r="AM33" s="599"/>
      <c r="AN33" s="599"/>
      <c r="AO33" s="600"/>
      <c r="AP33" s="590" t="s">
        <v>147</v>
      </c>
      <c r="AQ33" s="591"/>
      <c r="AR33" s="591"/>
      <c r="AS33" s="591"/>
      <c r="AT33" s="591"/>
      <c r="AU33" s="591"/>
      <c r="AV33" s="591"/>
      <c r="AW33" s="591"/>
      <c r="AX33" s="591"/>
      <c r="AY33" s="591"/>
      <c r="AZ33" s="591"/>
      <c r="BA33" s="591"/>
      <c r="BB33" s="591"/>
      <c r="BC33" s="592"/>
      <c r="BD33" s="593">
        <v>155951549</v>
      </c>
      <c r="BE33" s="594"/>
      <c r="BF33" s="594"/>
      <c r="BG33" s="594"/>
      <c r="BH33" s="594"/>
      <c r="BI33" s="594"/>
      <c r="BJ33" s="594"/>
      <c r="BK33" s="595"/>
      <c r="BL33" s="596">
        <v>100</v>
      </c>
      <c r="BM33" s="596"/>
      <c r="BN33" s="596"/>
      <c r="BO33" s="596"/>
      <c r="BP33" s="597">
        <v>1373041</v>
      </c>
      <c r="BQ33" s="597"/>
      <c r="BR33" s="597"/>
      <c r="BS33" s="597"/>
      <c r="BT33" s="597"/>
      <c r="BU33" s="597"/>
      <c r="BV33" s="597"/>
      <c r="BW33" s="601"/>
      <c r="BY33" s="575" t="s">
        <v>276</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277</v>
      </c>
      <c r="C34" s="609"/>
      <c r="D34" s="609"/>
      <c r="E34" s="609"/>
      <c r="F34" s="609"/>
      <c r="G34" s="609"/>
      <c r="H34" s="609"/>
      <c r="I34" s="609"/>
      <c r="J34" s="609"/>
      <c r="K34" s="609"/>
      <c r="L34" s="609"/>
      <c r="M34" s="609"/>
      <c r="N34" s="609"/>
      <c r="O34" s="609"/>
      <c r="P34" s="609"/>
      <c r="Q34" s="610"/>
      <c r="R34" s="593">
        <v>1074872987</v>
      </c>
      <c r="S34" s="594"/>
      <c r="T34" s="594"/>
      <c r="U34" s="594"/>
      <c r="V34" s="594"/>
      <c r="W34" s="594"/>
      <c r="X34" s="594"/>
      <c r="Y34" s="595"/>
      <c r="Z34" s="596">
        <v>100</v>
      </c>
      <c r="AA34" s="596"/>
      <c r="AB34" s="596"/>
      <c r="AC34" s="596"/>
      <c r="AD34" s="597">
        <v>366401601</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185</v>
      </c>
      <c r="BZ34" s="576"/>
      <c r="CA34" s="576"/>
      <c r="CB34" s="576"/>
      <c r="CC34" s="576"/>
      <c r="CD34" s="576"/>
      <c r="CE34" s="576"/>
      <c r="CF34" s="576"/>
      <c r="CG34" s="576"/>
      <c r="CH34" s="576"/>
      <c r="CI34" s="576"/>
      <c r="CJ34" s="576"/>
      <c r="CK34" s="576"/>
      <c r="CL34" s="577"/>
      <c r="CM34" s="575" t="s">
        <v>278</v>
      </c>
      <c r="CN34" s="576"/>
      <c r="CO34" s="576"/>
      <c r="CP34" s="576"/>
      <c r="CQ34" s="576"/>
      <c r="CR34" s="576"/>
      <c r="CS34" s="576"/>
      <c r="CT34" s="577"/>
      <c r="CU34" s="575" t="s">
        <v>279</v>
      </c>
      <c r="CV34" s="576"/>
      <c r="CW34" s="576"/>
      <c r="CX34" s="577"/>
      <c r="CY34" s="575" t="s">
        <v>280</v>
      </c>
      <c r="CZ34" s="576"/>
      <c r="DA34" s="576"/>
      <c r="DB34" s="576"/>
      <c r="DC34" s="576"/>
      <c r="DD34" s="576"/>
      <c r="DE34" s="576"/>
      <c r="DF34" s="577"/>
      <c r="DG34" s="617" t="s">
        <v>281</v>
      </c>
      <c r="DH34" s="618"/>
      <c r="DI34" s="618"/>
      <c r="DJ34" s="618"/>
      <c r="DK34" s="618"/>
      <c r="DL34" s="618"/>
      <c r="DM34" s="618"/>
      <c r="DN34" s="618"/>
      <c r="DO34" s="618"/>
      <c r="DP34" s="618"/>
      <c r="DQ34" s="619"/>
      <c r="DR34" s="575" t="s">
        <v>282</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283</v>
      </c>
      <c r="BZ35" s="580"/>
      <c r="CA35" s="580"/>
      <c r="CB35" s="580"/>
      <c r="CC35" s="580"/>
      <c r="CD35" s="580"/>
      <c r="CE35" s="580"/>
      <c r="CF35" s="580"/>
      <c r="CG35" s="580"/>
      <c r="CH35" s="580"/>
      <c r="CI35" s="580"/>
      <c r="CJ35" s="580"/>
      <c r="CK35" s="580"/>
      <c r="CL35" s="581"/>
      <c r="CM35" s="582">
        <v>309600165</v>
      </c>
      <c r="CN35" s="583"/>
      <c r="CO35" s="583"/>
      <c r="CP35" s="583"/>
      <c r="CQ35" s="583"/>
      <c r="CR35" s="583"/>
      <c r="CS35" s="583"/>
      <c r="CT35" s="584"/>
      <c r="CU35" s="587">
        <v>31.4</v>
      </c>
      <c r="CV35" s="588"/>
      <c r="CW35" s="588"/>
      <c r="CX35" s="620"/>
      <c r="CY35" s="621">
        <v>273410575</v>
      </c>
      <c r="CZ35" s="583"/>
      <c r="DA35" s="583"/>
      <c r="DB35" s="583"/>
      <c r="DC35" s="583"/>
      <c r="DD35" s="583"/>
      <c r="DE35" s="583"/>
      <c r="DF35" s="584"/>
      <c r="DG35" s="621">
        <v>269066858</v>
      </c>
      <c r="DH35" s="583"/>
      <c r="DI35" s="583"/>
      <c r="DJ35" s="583"/>
      <c r="DK35" s="583"/>
      <c r="DL35" s="583"/>
      <c r="DM35" s="583"/>
      <c r="DN35" s="583"/>
      <c r="DO35" s="583"/>
      <c r="DP35" s="583"/>
      <c r="DQ35" s="584"/>
      <c r="DR35" s="587">
        <v>67.2</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284</v>
      </c>
      <c r="BZ36" s="591"/>
      <c r="CA36" s="591"/>
      <c r="CB36" s="591"/>
      <c r="CC36" s="591"/>
      <c r="CD36" s="591"/>
      <c r="CE36" s="591"/>
      <c r="CF36" s="591"/>
      <c r="CG36" s="591"/>
      <c r="CH36" s="591"/>
      <c r="CI36" s="591"/>
      <c r="CJ36" s="591"/>
      <c r="CK36" s="591"/>
      <c r="CL36" s="592"/>
      <c r="CM36" s="593">
        <v>176378430</v>
      </c>
      <c r="CN36" s="612"/>
      <c r="CO36" s="612"/>
      <c r="CP36" s="612"/>
      <c r="CQ36" s="612"/>
      <c r="CR36" s="612"/>
      <c r="CS36" s="612"/>
      <c r="CT36" s="613"/>
      <c r="CU36" s="598">
        <v>17.899999999999999</v>
      </c>
      <c r="CV36" s="614"/>
      <c r="CW36" s="614"/>
      <c r="CX36" s="615"/>
      <c r="CY36" s="602">
        <v>147880275</v>
      </c>
      <c r="CZ36" s="612"/>
      <c r="DA36" s="612"/>
      <c r="DB36" s="612"/>
      <c r="DC36" s="612"/>
      <c r="DD36" s="612"/>
      <c r="DE36" s="612"/>
      <c r="DF36" s="613"/>
      <c r="DG36" s="602">
        <v>144211827</v>
      </c>
      <c r="DH36" s="612"/>
      <c r="DI36" s="612"/>
      <c r="DJ36" s="612"/>
      <c r="DK36" s="612"/>
      <c r="DL36" s="612"/>
      <c r="DM36" s="612"/>
      <c r="DN36" s="612"/>
      <c r="DO36" s="612"/>
      <c r="DP36" s="612"/>
      <c r="DQ36" s="613"/>
      <c r="DR36" s="598">
        <v>36</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285</v>
      </c>
      <c r="AQ37" s="576"/>
      <c r="AR37" s="576"/>
      <c r="AS37" s="576"/>
      <c r="AT37" s="576"/>
      <c r="AU37" s="576"/>
      <c r="AV37" s="576"/>
      <c r="AW37" s="576"/>
      <c r="AX37" s="576"/>
      <c r="AY37" s="576"/>
      <c r="AZ37" s="576"/>
      <c r="BA37" s="576"/>
      <c r="BB37" s="576"/>
      <c r="BC37" s="577"/>
      <c r="BD37" s="575" t="s">
        <v>286</v>
      </c>
      <c r="BE37" s="576"/>
      <c r="BF37" s="576"/>
      <c r="BG37" s="576"/>
      <c r="BH37" s="576"/>
      <c r="BI37" s="576"/>
      <c r="BJ37" s="576"/>
      <c r="BK37" s="576"/>
      <c r="BL37" s="576"/>
      <c r="BM37" s="577"/>
      <c r="BN37" s="575" t="s">
        <v>287</v>
      </c>
      <c r="BO37" s="576"/>
      <c r="BP37" s="576"/>
      <c r="BQ37" s="576"/>
      <c r="BR37" s="576"/>
      <c r="BS37" s="576"/>
      <c r="BT37" s="576"/>
      <c r="BU37" s="576"/>
      <c r="BV37" s="576"/>
      <c r="BW37" s="577"/>
      <c r="BY37" s="590" t="s">
        <v>288</v>
      </c>
      <c r="BZ37" s="591"/>
      <c r="CA37" s="591"/>
      <c r="CB37" s="591"/>
      <c r="CC37" s="591"/>
      <c r="CD37" s="591"/>
      <c r="CE37" s="591"/>
      <c r="CF37" s="591"/>
      <c r="CG37" s="591"/>
      <c r="CH37" s="591"/>
      <c r="CI37" s="591"/>
      <c r="CJ37" s="591"/>
      <c r="CK37" s="591"/>
      <c r="CL37" s="592"/>
      <c r="CM37" s="593">
        <v>129726373</v>
      </c>
      <c r="CN37" s="594"/>
      <c r="CO37" s="594"/>
      <c r="CP37" s="594"/>
      <c r="CQ37" s="594"/>
      <c r="CR37" s="594"/>
      <c r="CS37" s="594"/>
      <c r="CT37" s="595"/>
      <c r="CU37" s="598">
        <v>13.1</v>
      </c>
      <c r="CV37" s="614"/>
      <c r="CW37" s="614"/>
      <c r="CX37" s="615"/>
      <c r="CY37" s="602">
        <v>104060801</v>
      </c>
      <c r="CZ37" s="612"/>
      <c r="DA37" s="612"/>
      <c r="DB37" s="612"/>
      <c r="DC37" s="612"/>
      <c r="DD37" s="612"/>
      <c r="DE37" s="612"/>
      <c r="DF37" s="613"/>
      <c r="DG37" s="602">
        <v>102668893</v>
      </c>
      <c r="DH37" s="612"/>
      <c r="DI37" s="612"/>
      <c r="DJ37" s="612"/>
      <c r="DK37" s="612"/>
      <c r="DL37" s="612"/>
      <c r="DM37" s="612"/>
      <c r="DN37" s="612"/>
      <c r="DO37" s="612"/>
      <c r="DP37" s="612"/>
      <c r="DQ37" s="613"/>
      <c r="DR37" s="598">
        <v>25.6</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289</v>
      </c>
      <c r="AQ38" s="623"/>
      <c r="AR38" s="623"/>
      <c r="AS38" s="623"/>
      <c r="AT38" s="628" t="s">
        <v>290</v>
      </c>
      <c r="AU38" s="206"/>
      <c r="AV38" s="206"/>
      <c r="AW38" s="206"/>
      <c r="AX38" s="579" t="s">
        <v>147</v>
      </c>
      <c r="AY38" s="580"/>
      <c r="AZ38" s="580"/>
      <c r="BA38" s="580"/>
      <c r="BB38" s="580"/>
      <c r="BC38" s="581"/>
      <c r="BD38" s="631">
        <v>99.3</v>
      </c>
      <c r="BE38" s="632"/>
      <c r="BF38" s="632"/>
      <c r="BG38" s="632"/>
      <c r="BH38" s="632"/>
      <c r="BI38" s="632">
        <v>98.7</v>
      </c>
      <c r="BJ38" s="632"/>
      <c r="BK38" s="632"/>
      <c r="BL38" s="632"/>
      <c r="BM38" s="633"/>
      <c r="BN38" s="631">
        <v>99.3</v>
      </c>
      <c r="BO38" s="632"/>
      <c r="BP38" s="632"/>
      <c r="BQ38" s="632"/>
      <c r="BR38" s="632"/>
      <c r="BS38" s="632">
        <v>98.6</v>
      </c>
      <c r="BT38" s="632"/>
      <c r="BU38" s="632"/>
      <c r="BV38" s="632"/>
      <c r="BW38" s="633"/>
      <c r="BY38" s="590" t="s">
        <v>291</v>
      </c>
      <c r="BZ38" s="591"/>
      <c r="CA38" s="591"/>
      <c r="CB38" s="591"/>
      <c r="CC38" s="591"/>
      <c r="CD38" s="591"/>
      <c r="CE38" s="591"/>
      <c r="CF38" s="591"/>
      <c r="CG38" s="591"/>
      <c r="CH38" s="591"/>
      <c r="CI38" s="591"/>
      <c r="CJ38" s="591"/>
      <c r="CK38" s="591"/>
      <c r="CL38" s="592"/>
      <c r="CM38" s="593">
        <v>12654454</v>
      </c>
      <c r="CN38" s="612"/>
      <c r="CO38" s="612"/>
      <c r="CP38" s="612"/>
      <c r="CQ38" s="612"/>
      <c r="CR38" s="612"/>
      <c r="CS38" s="612"/>
      <c r="CT38" s="613"/>
      <c r="CU38" s="598">
        <v>1.3</v>
      </c>
      <c r="CV38" s="614"/>
      <c r="CW38" s="614"/>
      <c r="CX38" s="615"/>
      <c r="CY38" s="602">
        <v>6175582</v>
      </c>
      <c r="CZ38" s="612"/>
      <c r="DA38" s="612"/>
      <c r="DB38" s="612"/>
      <c r="DC38" s="612"/>
      <c r="DD38" s="612"/>
      <c r="DE38" s="612"/>
      <c r="DF38" s="613"/>
      <c r="DG38" s="602">
        <v>6106856</v>
      </c>
      <c r="DH38" s="612"/>
      <c r="DI38" s="612"/>
      <c r="DJ38" s="612"/>
      <c r="DK38" s="612"/>
      <c r="DL38" s="612"/>
      <c r="DM38" s="612"/>
      <c r="DN38" s="612"/>
      <c r="DO38" s="612"/>
      <c r="DP38" s="612"/>
      <c r="DQ38" s="613"/>
      <c r="DR38" s="598">
        <v>1.5</v>
      </c>
      <c r="DS38" s="614"/>
      <c r="DT38" s="614"/>
      <c r="DU38" s="614"/>
      <c r="DV38" s="614"/>
      <c r="DW38" s="614"/>
      <c r="DX38" s="616"/>
    </row>
    <row r="39" spans="2:128" ht="11.25" customHeight="1" x14ac:dyDescent="0.2">
      <c r="AP39" s="624"/>
      <c r="AQ39" s="625"/>
      <c r="AR39" s="625"/>
      <c r="AS39" s="625"/>
      <c r="AT39" s="629"/>
      <c r="AU39" s="195" t="s">
        <v>292</v>
      </c>
      <c r="AV39" s="195"/>
      <c r="AW39" s="195"/>
      <c r="AX39" s="590" t="s">
        <v>293</v>
      </c>
      <c r="AY39" s="591"/>
      <c r="AZ39" s="591"/>
      <c r="BA39" s="591"/>
      <c r="BB39" s="591"/>
      <c r="BC39" s="592"/>
      <c r="BD39" s="637">
        <v>99.1</v>
      </c>
      <c r="BE39" s="638"/>
      <c r="BF39" s="638"/>
      <c r="BG39" s="638"/>
      <c r="BH39" s="638"/>
      <c r="BI39" s="638">
        <v>97.2</v>
      </c>
      <c r="BJ39" s="638"/>
      <c r="BK39" s="638"/>
      <c r="BL39" s="638"/>
      <c r="BM39" s="639"/>
      <c r="BN39" s="637">
        <v>99.1</v>
      </c>
      <c r="BO39" s="638"/>
      <c r="BP39" s="638"/>
      <c r="BQ39" s="638"/>
      <c r="BR39" s="638"/>
      <c r="BS39" s="638">
        <v>96.8</v>
      </c>
      <c r="BT39" s="638"/>
      <c r="BU39" s="638"/>
      <c r="BV39" s="638"/>
      <c r="BW39" s="639"/>
      <c r="BY39" s="590" t="s">
        <v>294</v>
      </c>
      <c r="BZ39" s="591"/>
      <c r="CA39" s="591"/>
      <c r="CB39" s="591"/>
      <c r="CC39" s="591"/>
      <c r="CD39" s="591"/>
      <c r="CE39" s="591"/>
      <c r="CF39" s="591"/>
      <c r="CG39" s="591"/>
      <c r="CH39" s="591"/>
      <c r="CI39" s="591"/>
      <c r="CJ39" s="591"/>
      <c r="CK39" s="591"/>
      <c r="CL39" s="592"/>
      <c r="CM39" s="593">
        <v>120567281</v>
      </c>
      <c r="CN39" s="594"/>
      <c r="CO39" s="594"/>
      <c r="CP39" s="594"/>
      <c r="CQ39" s="594"/>
      <c r="CR39" s="594"/>
      <c r="CS39" s="594"/>
      <c r="CT39" s="595"/>
      <c r="CU39" s="598">
        <v>12.2</v>
      </c>
      <c r="CV39" s="614"/>
      <c r="CW39" s="614"/>
      <c r="CX39" s="615"/>
      <c r="CY39" s="602">
        <v>119354718</v>
      </c>
      <c r="CZ39" s="612"/>
      <c r="DA39" s="612"/>
      <c r="DB39" s="612"/>
      <c r="DC39" s="612"/>
      <c r="DD39" s="612"/>
      <c r="DE39" s="612"/>
      <c r="DF39" s="613"/>
      <c r="DG39" s="602">
        <v>118748175</v>
      </c>
      <c r="DH39" s="612"/>
      <c r="DI39" s="612"/>
      <c r="DJ39" s="612"/>
      <c r="DK39" s="612"/>
      <c r="DL39" s="612"/>
      <c r="DM39" s="612"/>
      <c r="DN39" s="612"/>
      <c r="DO39" s="612"/>
      <c r="DP39" s="612"/>
      <c r="DQ39" s="613"/>
      <c r="DR39" s="598">
        <v>29.7</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295</v>
      </c>
      <c r="AY40" s="609"/>
      <c r="AZ40" s="609"/>
      <c r="BA40" s="609"/>
      <c r="BB40" s="609"/>
      <c r="BC40" s="610"/>
      <c r="BD40" s="634">
        <v>99.9</v>
      </c>
      <c r="BE40" s="635"/>
      <c r="BF40" s="635"/>
      <c r="BG40" s="635"/>
      <c r="BH40" s="635"/>
      <c r="BI40" s="635">
        <v>99.8</v>
      </c>
      <c r="BJ40" s="635"/>
      <c r="BK40" s="635"/>
      <c r="BL40" s="635"/>
      <c r="BM40" s="636"/>
      <c r="BN40" s="634">
        <v>99.9</v>
      </c>
      <c r="BO40" s="635"/>
      <c r="BP40" s="635"/>
      <c r="BQ40" s="635"/>
      <c r="BR40" s="635"/>
      <c r="BS40" s="635">
        <v>99.8</v>
      </c>
      <c r="BT40" s="635"/>
      <c r="BU40" s="635"/>
      <c r="BV40" s="635"/>
      <c r="BW40" s="636"/>
      <c r="BY40" s="640" t="s">
        <v>296</v>
      </c>
      <c r="BZ40" s="641"/>
      <c r="CA40" s="590" t="s">
        <v>62</v>
      </c>
      <c r="CB40" s="591"/>
      <c r="CC40" s="591"/>
      <c r="CD40" s="591"/>
      <c r="CE40" s="591"/>
      <c r="CF40" s="591"/>
      <c r="CG40" s="591"/>
      <c r="CH40" s="591"/>
      <c r="CI40" s="591"/>
      <c r="CJ40" s="591"/>
      <c r="CK40" s="591"/>
      <c r="CL40" s="592"/>
      <c r="CM40" s="593">
        <v>120547179</v>
      </c>
      <c r="CN40" s="612"/>
      <c r="CO40" s="612"/>
      <c r="CP40" s="612"/>
      <c r="CQ40" s="612"/>
      <c r="CR40" s="612"/>
      <c r="CS40" s="612"/>
      <c r="CT40" s="613"/>
      <c r="CU40" s="598">
        <v>12.2</v>
      </c>
      <c r="CV40" s="614"/>
      <c r="CW40" s="614"/>
      <c r="CX40" s="615"/>
      <c r="CY40" s="602">
        <v>119334616</v>
      </c>
      <c r="CZ40" s="612"/>
      <c r="DA40" s="612"/>
      <c r="DB40" s="612"/>
      <c r="DC40" s="612"/>
      <c r="DD40" s="612"/>
      <c r="DE40" s="612"/>
      <c r="DF40" s="613"/>
      <c r="DG40" s="602">
        <v>118728073</v>
      </c>
      <c r="DH40" s="612"/>
      <c r="DI40" s="612"/>
      <c r="DJ40" s="612"/>
      <c r="DK40" s="612"/>
      <c r="DL40" s="612"/>
      <c r="DM40" s="612"/>
      <c r="DN40" s="612"/>
      <c r="DO40" s="612"/>
      <c r="DP40" s="612"/>
      <c r="DQ40" s="613"/>
      <c r="DR40" s="598">
        <v>29.6</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297</v>
      </c>
      <c r="CB41" s="591"/>
      <c r="CC41" s="591"/>
      <c r="CD41" s="591"/>
      <c r="CE41" s="591"/>
      <c r="CF41" s="591"/>
      <c r="CG41" s="591"/>
      <c r="CH41" s="591"/>
      <c r="CI41" s="591"/>
      <c r="CJ41" s="591"/>
      <c r="CK41" s="591"/>
      <c r="CL41" s="592"/>
      <c r="CM41" s="593">
        <v>107484188</v>
      </c>
      <c r="CN41" s="594"/>
      <c r="CO41" s="594"/>
      <c r="CP41" s="594"/>
      <c r="CQ41" s="594"/>
      <c r="CR41" s="594"/>
      <c r="CS41" s="594"/>
      <c r="CT41" s="595"/>
      <c r="CU41" s="598">
        <v>10.9</v>
      </c>
      <c r="CV41" s="614"/>
      <c r="CW41" s="614"/>
      <c r="CX41" s="615"/>
      <c r="CY41" s="602">
        <v>106271625</v>
      </c>
      <c r="CZ41" s="612"/>
      <c r="DA41" s="612"/>
      <c r="DB41" s="612"/>
      <c r="DC41" s="612"/>
      <c r="DD41" s="612"/>
      <c r="DE41" s="612"/>
      <c r="DF41" s="613"/>
      <c r="DG41" s="602">
        <v>105711878</v>
      </c>
      <c r="DH41" s="612"/>
      <c r="DI41" s="612"/>
      <c r="DJ41" s="612"/>
      <c r="DK41" s="612"/>
      <c r="DL41" s="612"/>
      <c r="DM41" s="612"/>
      <c r="DN41" s="612"/>
      <c r="DO41" s="612"/>
      <c r="DP41" s="612"/>
      <c r="DQ41" s="613"/>
      <c r="DR41" s="598">
        <v>26.4</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298</v>
      </c>
      <c r="CB42" s="591"/>
      <c r="CC42" s="591"/>
      <c r="CD42" s="591"/>
      <c r="CE42" s="591"/>
      <c r="CF42" s="591"/>
      <c r="CG42" s="591"/>
      <c r="CH42" s="591"/>
      <c r="CI42" s="591"/>
      <c r="CJ42" s="591"/>
      <c r="CK42" s="591"/>
      <c r="CL42" s="592"/>
      <c r="CM42" s="593">
        <v>13062991</v>
      </c>
      <c r="CN42" s="612"/>
      <c r="CO42" s="612"/>
      <c r="CP42" s="612"/>
      <c r="CQ42" s="612"/>
      <c r="CR42" s="612"/>
      <c r="CS42" s="612"/>
      <c r="CT42" s="613"/>
      <c r="CU42" s="598">
        <v>1.3</v>
      </c>
      <c r="CV42" s="614"/>
      <c r="CW42" s="614"/>
      <c r="CX42" s="615"/>
      <c r="CY42" s="602">
        <v>13062991</v>
      </c>
      <c r="CZ42" s="612"/>
      <c r="DA42" s="612"/>
      <c r="DB42" s="612"/>
      <c r="DC42" s="612"/>
      <c r="DD42" s="612"/>
      <c r="DE42" s="612"/>
      <c r="DF42" s="613"/>
      <c r="DG42" s="602">
        <v>13016195</v>
      </c>
      <c r="DH42" s="612"/>
      <c r="DI42" s="612"/>
      <c r="DJ42" s="612"/>
      <c r="DK42" s="612"/>
      <c r="DL42" s="612"/>
      <c r="DM42" s="612"/>
      <c r="DN42" s="612"/>
      <c r="DO42" s="612"/>
      <c r="DP42" s="612"/>
      <c r="DQ42" s="613"/>
      <c r="DR42" s="598">
        <v>3.3</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299</v>
      </c>
      <c r="CB43" s="591"/>
      <c r="CC43" s="591"/>
      <c r="CD43" s="591"/>
      <c r="CE43" s="591"/>
      <c r="CF43" s="591"/>
      <c r="CG43" s="591"/>
      <c r="CH43" s="591"/>
      <c r="CI43" s="591"/>
      <c r="CJ43" s="591"/>
      <c r="CK43" s="591"/>
      <c r="CL43" s="592"/>
      <c r="CM43" s="593">
        <v>20102</v>
      </c>
      <c r="CN43" s="594"/>
      <c r="CO43" s="594"/>
      <c r="CP43" s="594"/>
      <c r="CQ43" s="594"/>
      <c r="CR43" s="594"/>
      <c r="CS43" s="594"/>
      <c r="CT43" s="595"/>
      <c r="CU43" s="598">
        <v>0</v>
      </c>
      <c r="CV43" s="614"/>
      <c r="CW43" s="614"/>
      <c r="CX43" s="615"/>
      <c r="CY43" s="602">
        <v>20102</v>
      </c>
      <c r="CZ43" s="612"/>
      <c r="DA43" s="612"/>
      <c r="DB43" s="612"/>
      <c r="DC43" s="612"/>
      <c r="DD43" s="612"/>
      <c r="DE43" s="612"/>
      <c r="DF43" s="613"/>
      <c r="DG43" s="602">
        <v>20102</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300</v>
      </c>
      <c r="BZ44" s="591"/>
      <c r="CA44" s="591"/>
      <c r="CB44" s="591"/>
      <c r="CC44" s="591"/>
      <c r="CD44" s="591"/>
      <c r="CE44" s="591"/>
      <c r="CF44" s="591"/>
      <c r="CG44" s="591"/>
      <c r="CH44" s="591"/>
      <c r="CI44" s="591"/>
      <c r="CJ44" s="591"/>
      <c r="CK44" s="591"/>
      <c r="CL44" s="592"/>
      <c r="CM44" s="593">
        <v>370317805</v>
      </c>
      <c r="CN44" s="612"/>
      <c r="CO44" s="612"/>
      <c r="CP44" s="612"/>
      <c r="CQ44" s="612"/>
      <c r="CR44" s="612"/>
      <c r="CS44" s="612"/>
      <c r="CT44" s="613"/>
      <c r="CU44" s="598">
        <v>37.5</v>
      </c>
      <c r="CV44" s="614"/>
      <c r="CW44" s="614"/>
      <c r="CX44" s="615"/>
      <c r="CY44" s="602">
        <v>193225655</v>
      </c>
      <c r="CZ44" s="612"/>
      <c r="DA44" s="612"/>
      <c r="DB44" s="612"/>
      <c r="DC44" s="612"/>
      <c r="DD44" s="612"/>
      <c r="DE44" s="612"/>
      <c r="DF44" s="613"/>
      <c r="DG44" s="602">
        <v>121810041</v>
      </c>
      <c r="DH44" s="612"/>
      <c r="DI44" s="612"/>
      <c r="DJ44" s="612"/>
      <c r="DK44" s="612"/>
      <c r="DL44" s="612"/>
      <c r="DM44" s="612"/>
      <c r="DN44" s="612"/>
      <c r="DO44" s="612"/>
      <c r="DP44" s="612"/>
      <c r="DQ44" s="613"/>
      <c r="DR44" s="598">
        <v>30.4</v>
      </c>
      <c r="DS44" s="614"/>
      <c r="DT44" s="614"/>
      <c r="DU44" s="614"/>
      <c r="DV44" s="614"/>
      <c r="DW44" s="614"/>
      <c r="DX44" s="616"/>
    </row>
    <row r="45" spans="2:128" ht="11.25" customHeight="1" x14ac:dyDescent="0.2">
      <c r="B45" s="195" t="s">
        <v>301</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302</v>
      </c>
      <c r="BZ45" s="591"/>
      <c r="CA45" s="591"/>
      <c r="CB45" s="591"/>
      <c r="CC45" s="591"/>
      <c r="CD45" s="591"/>
      <c r="CE45" s="591"/>
      <c r="CF45" s="591"/>
      <c r="CG45" s="591"/>
      <c r="CH45" s="591"/>
      <c r="CI45" s="591"/>
      <c r="CJ45" s="591"/>
      <c r="CK45" s="591"/>
      <c r="CL45" s="592"/>
      <c r="CM45" s="593">
        <v>28065598</v>
      </c>
      <c r="CN45" s="594"/>
      <c r="CO45" s="594"/>
      <c r="CP45" s="594"/>
      <c r="CQ45" s="594"/>
      <c r="CR45" s="594"/>
      <c r="CS45" s="594"/>
      <c r="CT45" s="595"/>
      <c r="CU45" s="598">
        <v>2.8</v>
      </c>
      <c r="CV45" s="614"/>
      <c r="CW45" s="614"/>
      <c r="CX45" s="615"/>
      <c r="CY45" s="602">
        <v>19424094</v>
      </c>
      <c r="CZ45" s="612"/>
      <c r="DA45" s="612"/>
      <c r="DB45" s="612"/>
      <c r="DC45" s="612"/>
      <c r="DD45" s="612"/>
      <c r="DE45" s="612"/>
      <c r="DF45" s="613"/>
      <c r="DG45" s="602">
        <v>14515454</v>
      </c>
      <c r="DH45" s="612"/>
      <c r="DI45" s="612"/>
      <c r="DJ45" s="612"/>
      <c r="DK45" s="612"/>
      <c r="DL45" s="612"/>
      <c r="DM45" s="612"/>
      <c r="DN45" s="612"/>
      <c r="DO45" s="612"/>
      <c r="DP45" s="612"/>
      <c r="DQ45" s="613"/>
      <c r="DR45" s="598">
        <v>3.6</v>
      </c>
      <c r="DS45" s="614"/>
      <c r="DT45" s="614"/>
      <c r="DU45" s="614"/>
      <c r="DV45" s="614"/>
      <c r="DW45" s="614"/>
      <c r="DX45" s="616"/>
    </row>
    <row r="46" spans="2:128" ht="11.25" customHeight="1" x14ac:dyDescent="0.2">
      <c r="B46" s="209" t="s">
        <v>303</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304</v>
      </c>
      <c r="BZ46" s="591"/>
      <c r="CA46" s="591"/>
      <c r="CB46" s="591"/>
      <c r="CC46" s="591"/>
      <c r="CD46" s="591"/>
      <c r="CE46" s="591"/>
      <c r="CF46" s="591"/>
      <c r="CG46" s="591"/>
      <c r="CH46" s="591"/>
      <c r="CI46" s="591"/>
      <c r="CJ46" s="591"/>
      <c r="CK46" s="591"/>
      <c r="CL46" s="592"/>
      <c r="CM46" s="593">
        <v>15079941</v>
      </c>
      <c r="CN46" s="612"/>
      <c r="CO46" s="612"/>
      <c r="CP46" s="612"/>
      <c r="CQ46" s="612"/>
      <c r="CR46" s="612"/>
      <c r="CS46" s="612"/>
      <c r="CT46" s="613"/>
      <c r="CU46" s="598">
        <v>1.5</v>
      </c>
      <c r="CV46" s="614"/>
      <c r="CW46" s="614"/>
      <c r="CX46" s="615"/>
      <c r="CY46" s="602">
        <v>11342961</v>
      </c>
      <c r="CZ46" s="612"/>
      <c r="DA46" s="612"/>
      <c r="DB46" s="612"/>
      <c r="DC46" s="612"/>
      <c r="DD46" s="612"/>
      <c r="DE46" s="612"/>
      <c r="DF46" s="613"/>
      <c r="DG46" s="602">
        <v>8515633</v>
      </c>
      <c r="DH46" s="612"/>
      <c r="DI46" s="612"/>
      <c r="DJ46" s="612"/>
      <c r="DK46" s="612"/>
      <c r="DL46" s="612"/>
      <c r="DM46" s="612"/>
      <c r="DN46" s="612"/>
      <c r="DO46" s="612"/>
      <c r="DP46" s="612"/>
      <c r="DQ46" s="613"/>
      <c r="DR46" s="598">
        <v>2.1</v>
      </c>
      <c r="DS46" s="614"/>
      <c r="DT46" s="614"/>
      <c r="DU46" s="614"/>
      <c r="DV46" s="614"/>
      <c r="DW46" s="614"/>
      <c r="DX46" s="616"/>
    </row>
    <row r="47" spans="2:128" ht="11.25" customHeight="1" x14ac:dyDescent="0.2">
      <c r="B47" s="210" t="s">
        <v>305</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306</v>
      </c>
      <c r="BZ47" s="591"/>
      <c r="CA47" s="591"/>
      <c r="CB47" s="591"/>
      <c r="CC47" s="591"/>
      <c r="CD47" s="591"/>
      <c r="CE47" s="591"/>
      <c r="CF47" s="591"/>
      <c r="CG47" s="591"/>
      <c r="CH47" s="591"/>
      <c r="CI47" s="591"/>
      <c r="CJ47" s="591"/>
      <c r="CK47" s="591"/>
      <c r="CL47" s="592"/>
      <c r="CM47" s="593">
        <v>166406788</v>
      </c>
      <c r="CN47" s="594"/>
      <c r="CO47" s="594"/>
      <c r="CP47" s="594"/>
      <c r="CQ47" s="594"/>
      <c r="CR47" s="594"/>
      <c r="CS47" s="594"/>
      <c r="CT47" s="595"/>
      <c r="CU47" s="598">
        <v>16.899999999999999</v>
      </c>
      <c r="CV47" s="614"/>
      <c r="CW47" s="614"/>
      <c r="CX47" s="615"/>
      <c r="CY47" s="602">
        <v>139150943</v>
      </c>
      <c r="CZ47" s="612"/>
      <c r="DA47" s="612"/>
      <c r="DB47" s="612"/>
      <c r="DC47" s="612"/>
      <c r="DD47" s="612"/>
      <c r="DE47" s="612"/>
      <c r="DF47" s="613"/>
      <c r="DG47" s="602">
        <v>98248440</v>
      </c>
      <c r="DH47" s="612"/>
      <c r="DI47" s="612"/>
      <c r="DJ47" s="612"/>
      <c r="DK47" s="612"/>
      <c r="DL47" s="612"/>
      <c r="DM47" s="612"/>
      <c r="DN47" s="612"/>
      <c r="DO47" s="612"/>
      <c r="DP47" s="612"/>
      <c r="DQ47" s="613"/>
      <c r="DR47" s="598">
        <v>24.5</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307</v>
      </c>
      <c r="BZ48" s="591"/>
      <c r="CA48" s="591"/>
      <c r="CB48" s="591"/>
      <c r="CC48" s="591"/>
      <c r="CD48" s="591"/>
      <c r="CE48" s="591"/>
      <c r="CF48" s="591"/>
      <c r="CG48" s="591"/>
      <c r="CH48" s="591"/>
      <c r="CI48" s="591"/>
      <c r="CJ48" s="591"/>
      <c r="CK48" s="591"/>
      <c r="CL48" s="592"/>
      <c r="CM48" s="593">
        <v>2058891</v>
      </c>
      <c r="CN48" s="612"/>
      <c r="CO48" s="612"/>
      <c r="CP48" s="612"/>
      <c r="CQ48" s="612"/>
      <c r="CR48" s="612"/>
      <c r="CS48" s="612"/>
      <c r="CT48" s="613"/>
      <c r="CU48" s="598">
        <v>0.2</v>
      </c>
      <c r="CV48" s="614"/>
      <c r="CW48" s="614"/>
      <c r="CX48" s="615"/>
      <c r="CY48" s="602">
        <v>2058455</v>
      </c>
      <c r="CZ48" s="612"/>
      <c r="DA48" s="612"/>
      <c r="DB48" s="612"/>
      <c r="DC48" s="612"/>
      <c r="DD48" s="612"/>
      <c r="DE48" s="612"/>
      <c r="DF48" s="613"/>
      <c r="DG48" s="602" t="s">
        <v>113</v>
      </c>
      <c r="DH48" s="612"/>
      <c r="DI48" s="612"/>
      <c r="DJ48" s="612"/>
      <c r="DK48" s="612"/>
      <c r="DL48" s="612"/>
      <c r="DM48" s="612"/>
      <c r="DN48" s="612"/>
      <c r="DO48" s="612"/>
      <c r="DP48" s="612"/>
      <c r="DQ48" s="613"/>
      <c r="DR48" s="598" t="s">
        <v>113</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308</v>
      </c>
      <c r="BZ49" s="591"/>
      <c r="CA49" s="591"/>
      <c r="CB49" s="591"/>
      <c r="CC49" s="591"/>
      <c r="CD49" s="591"/>
      <c r="CE49" s="591"/>
      <c r="CF49" s="591"/>
      <c r="CG49" s="591"/>
      <c r="CH49" s="591"/>
      <c r="CI49" s="591"/>
      <c r="CJ49" s="591"/>
      <c r="CK49" s="591"/>
      <c r="CL49" s="592"/>
      <c r="CM49" s="593">
        <v>30790933</v>
      </c>
      <c r="CN49" s="594"/>
      <c r="CO49" s="594"/>
      <c r="CP49" s="594"/>
      <c r="CQ49" s="594"/>
      <c r="CR49" s="594"/>
      <c r="CS49" s="594"/>
      <c r="CT49" s="595"/>
      <c r="CU49" s="598">
        <v>3.1</v>
      </c>
      <c r="CV49" s="614"/>
      <c r="CW49" s="614"/>
      <c r="CX49" s="615"/>
      <c r="CY49" s="602">
        <v>20536025</v>
      </c>
      <c r="CZ49" s="612"/>
      <c r="DA49" s="612"/>
      <c r="DB49" s="612"/>
      <c r="DC49" s="612"/>
      <c r="DD49" s="612"/>
      <c r="DE49" s="612"/>
      <c r="DF49" s="613"/>
      <c r="DG49" s="602" t="s">
        <v>113</v>
      </c>
      <c r="DH49" s="612"/>
      <c r="DI49" s="612"/>
      <c r="DJ49" s="612"/>
      <c r="DK49" s="612"/>
      <c r="DL49" s="612"/>
      <c r="DM49" s="612"/>
      <c r="DN49" s="612"/>
      <c r="DO49" s="612"/>
      <c r="DP49" s="612"/>
      <c r="DQ49" s="613"/>
      <c r="DR49" s="598" t="s">
        <v>113</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309</v>
      </c>
      <c r="BZ50" s="591"/>
      <c r="CA50" s="591"/>
      <c r="CB50" s="591"/>
      <c r="CC50" s="591"/>
      <c r="CD50" s="591"/>
      <c r="CE50" s="591"/>
      <c r="CF50" s="591"/>
      <c r="CG50" s="591"/>
      <c r="CH50" s="591"/>
      <c r="CI50" s="591"/>
      <c r="CJ50" s="591"/>
      <c r="CK50" s="591"/>
      <c r="CL50" s="592"/>
      <c r="CM50" s="593">
        <v>98778</v>
      </c>
      <c r="CN50" s="612"/>
      <c r="CO50" s="612"/>
      <c r="CP50" s="612"/>
      <c r="CQ50" s="612"/>
      <c r="CR50" s="612"/>
      <c r="CS50" s="612"/>
      <c r="CT50" s="613"/>
      <c r="CU50" s="598">
        <v>0</v>
      </c>
      <c r="CV50" s="614"/>
      <c r="CW50" s="614"/>
      <c r="CX50" s="615"/>
      <c r="CY50" s="602">
        <v>98778</v>
      </c>
      <c r="CZ50" s="612"/>
      <c r="DA50" s="612"/>
      <c r="DB50" s="612"/>
      <c r="DC50" s="612"/>
      <c r="DD50" s="612"/>
      <c r="DE50" s="612"/>
      <c r="DF50" s="613"/>
      <c r="DG50" s="602" t="s">
        <v>113</v>
      </c>
      <c r="DH50" s="612"/>
      <c r="DI50" s="612"/>
      <c r="DJ50" s="612"/>
      <c r="DK50" s="612"/>
      <c r="DL50" s="612"/>
      <c r="DM50" s="612"/>
      <c r="DN50" s="612"/>
      <c r="DO50" s="612"/>
      <c r="DP50" s="612"/>
      <c r="DQ50" s="613"/>
      <c r="DR50" s="598" t="s">
        <v>113</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310</v>
      </c>
      <c r="BZ51" s="591"/>
      <c r="CA51" s="591"/>
      <c r="CB51" s="591"/>
      <c r="CC51" s="591"/>
      <c r="CD51" s="591"/>
      <c r="CE51" s="591"/>
      <c r="CF51" s="591"/>
      <c r="CG51" s="591"/>
      <c r="CH51" s="591"/>
      <c r="CI51" s="591"/>
      <c r="CJ51" s="591"/>
      <c r="CK51" s="591"/>
      <c r="CL51" s="592"/>
      <c r="CM51" s="593">
        <v>127816876</v>
      </c>
      <c r="CN51" s="594"/>
      <c r="CO51" s="594"/>
      <c r="CP51" s="594"/>
      <c r="CQ51" s="594"/>
      <c r="CR51" s="594"/>
      <c r="CS51" s="594"/>
      <c r="CT51" s="595"/>
      <c r="CU51" s="598">
        <v>13</v>
      </c>
      <c r="CV51" s="614"/>
      <c r="CW51" s="614"/>
      <c r="CX51" s="615"/>
      <c r="CY51" s="602">
        <v>614399</v>
      </c>
      <c r="CZ51" s="612"/>
      <c r="DA51" s="612"/>
      <c r="DB51" s="612"/>
      <c r="DC51" s="612"/>
      <c r="DD51" s="612"/>
      <c r="DE51" s="612"/>
      <c r="DF51" s="613"/>
      <c r="DG51" s="602">
        <v>530514</v>
      </c>
      <c r="DH51" s="612"/>
      <c r="DI51" s="612"/>
      <c r="DJ51" s="612"/>
      <c r="DK51" s="612"/>
      <c r="DL51" s="612"/>
      <c r="DM51" s="612"/>
      <c r="DN51" s="612"/>
      <c r="DO51" s="612"/>
      <c r="DP51" s="612"/>
      <c r="DQ51" s="613"/>
      <c r="DR51" s="598">
        <v>0.1</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311</v>
      </c>
      <c r="BZ52" s="591"/>
      <c r="CA52" s="591"/>
      <c r="CB52" s="591"/>
      <c r="CC52" s="591"/>
      <c r="CD52" s="591"/>
      <c r="CE52" s="591"/>
      <c r="CF52" s="591"/>
      <c r="CG52" s="591"/>
      <c r="CH52" s="591"/>
      <c r="CI52" s="591"/>
      <c r="CJ52" s="591"/>
      <c r="CK52" s="591"/>
      <c r="CL52" s="592"/>
      <c r="CM52" s="593" t="s">
        <v>113</v>
      </c>
      <c r="CN52" s="612"/>
      <c r="CO52" s="612"/>
      <c r="CP52" s="612"/>
      <c r="CQ52" s="612"/>
      <c r="CR52" s="612"/>
      <c r="CS52" s="612"/>
      <c r="CT52" s="613"/>
      <c r="CU52" s="598" t="s">
        <v>113</v>
      </c>
      <c r="CV52" s="614"/>
      <c r="CW52" s="614"/>
      <c r="CX52" s="615"/>
      <c r="CY52" s="602" t="s">
        <v>113</v>
      </c>
      <c r="CZ52" s="612"/>
      <c r="DA52" s="612"/>
      <c r="DB52" s="612"/>
      <c r="DC52" s="612"/>
      <c r="DD52" s="612"/>
      <c r="DE52" s="612"/>
      <c r="DF52" s="613"/>
      <c r="DG52" s="602" t="s">
        <v>113</v>
      </c>
      <c r="DH52" s="612"/>
      <c r="DI52" s="612"/>
      <c r="DJ52" s="612"/>
      <c r="DK52" s="612"/>
      <c r="DL52" s="612"/>
      <c r="DM52" s="612"/>
      <c r="DN52" s="612"/>
      <c r="DO52" s="612"/>
      <c r="DP52" s="612"/>
      <c r="DQ52" s="613"/>
      <c r="DR52" s="598" t="s">
        <v>113</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312</v>
      </c>
      <c r="BZ53" s="591"/>
      <c r="CA53" s="591"/>
      <c r="CB53" s="591"/>
      <c r="CC53" s="591"/>
      <c r="CD53" s="591"/>
      <c r="CE53" s="591"/>
      <c r="CF53" s="591"/>
      <c r="CG53" s="591"/>
      <c r="CH53" s="591"/>
      <c r="CI53" s="591"/>
      <c r="CJ53" s="591"/>
      <c r="CK53" s="591"/>
      <c r="CL53" s="592"/>
      <c r="CM53" s="593">
        <v>307066153</v>
      </c>
      <c r="CN53" s="594"/>
      <c r="CO53" s="594"/>
      <c r="CP53" s="594"/>
      <c r="CQ53" s="594"/>
      <c r="CR53" s="594"/>
      <c r="CS53" s="594"/>
      <c r="CT53" s="595"/>
      <c r="CU53" s="598">
        <v>31.1</v>
      </c>
      <c r="CV53" s="614"/>
      <c r="CW53" s="614"/>
      <c r="CX53" s="615"/>
      <c r="CY53" s="602">
        <v>56544943</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313</v>
      </c>
      <c r="BZ54" s="591"/>
      <c r="CA54" s="591"/>
      <c r="CB54" s="591"/>
      <c r="CC54" s="591"/>
      <c r="CD54" s="591"/>
      <c r="CE54" s="591"/>
      <c r="CF54" s="591"/>
      <c r="CG54" s="591"/>
      <c r="CH54" s="591"/>
      <c r="CI54" s="591"/>
      <c r="CJ54" s="591"/>
      <c r="CK54" s="591"/>
      <c r="CL54" s="592"/>
      <c r="CM54" s="593">
        <v>5469529</v>
      </c>
      <c r="CN54" s="594"/>
      <c r="CO54" s="594"/>
      <c r="CP54" s="594"/>
      <c r="CQ54" s="594"/>
      <c r="CR54" s="594"/>
      <c r="CS54" s="594"/>
      <c r="CT54" s="595"/>
      <c r="CU54" s="598">
        <v>0.6</v>
      </c>
      <c r="CV54" s="614"/>
      <c r="CW54" s="614"/>
      <c r="CX54" s="615"/>
      <c r="CY54" s="602">
        <v>4002684</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296</v>
      </c>
      <c r="BZ55" s="641"/>
      <c r="CA55" s="590" t="s">
        <v>314</v>
      </c>
      <c r="CB55" s="591"/>
      <c r="CC55" s="591"/>
      <c r="CD55" s="591"/>
      <c r="CE55" s="591"/>
      <c r="CF55" s="591"/>
      <c r="CG55" s="591"/>
      <c r="CH55" s="591"/>
      <c r="CI55" s="591"/>
      <c r="CJ55" s="591"/>
      <c r="CK55" s="591"/>
      <c r="CL55" s="592"/>
      <c r="CM55" s="593">
        <v>224763865</v>
      </c>
      <c r="CN55" s="594"/>
      <c r="CO55" s="594"/>
      <c r="CP55" s="594"/>
      <c r="CQ55" s="594"/>
      <c r="CR55" s="594"/>
      <c r="CS55" s="594"/>
      <c r="CT55" s="595"/>
      <c r="CU55" s="598">
        <v>22.8</v>
      </c>
      <c r="CV55" s="614"/>
      <c r="CW55" s="614"/>
      <c r="CX55" s="615"/>
      <c r="CY55" s="602">
        <v>52803232</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315</v>
      </c>
      <c r="CB56" s="591"/>
      <c r="CC56" s="591"/>
      <c r="CD56" s="591"/>
      <c r="CE56" s="591"/>
      <c r="CF56" s="591"/>
      <c r="CG56" s="591"/>
      <c r="CH56" s="591"/>
      <c r="CI56" s="591"/>
      <c r="CJ56" s="591"/>
      <c r="CK56" s="591"/>
      <c r="CL56" s="592"/>
      <c r="CM56" s="593">
        <v>151971607</v>
      </c>
      <c r="CN56" s="594"/>
      <c r="CO56" s="594"/>
      <c r="CP56" s="594"/>
      <c r="CQ56" s="594"/>
      <c r="CR56" s="594"/>
      <c r="CS56" s="594"/>
      <c r="CT56" s="595"/>
      <c r="CU56" s="598">
        <v>15.4</v>
      </c>
      <c r="CV56" s="614"/>
      <c r="CW56" s="614"/>
      <c r="CX56" s="615"/>
      <c r="CY56" s="602">
        <v>8760212</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316</v>
      </c>
      <c r="CB57" s="591"/>
      <c r="CC57" s="591"/>
      <c r="CD57" s="591"/>
      <c r="CE57" s="591"/>
      <c r="CF57" s="591"/>
      <c r="CG57" s="591"/>
      <c r="CH57" s="591"/>
      <c r="CI57" s="591"/>
      <c r="CJ57" s="591"/>
      <c r="CK57" s="591"/>
      <c r="CL57" s="592"/>
      <c r="CM57" s="593">
        <v>29964773</v>
      </c>
      <c r="CN57" s="594"/>
      <c r="CO57" s="594"/>
      <c r="CP57" s="594"/>
      <c r="CQ57" s="594"/>
      <c r="CR57" s="594"/>
      <c r="CS57" s="594"/>
      <c r="CT57" s="595"/>
      <c r="CU57" s="598">
        <v>3</v>
      </c>
      <c r="CV57" s="614"/>
      <c r="CW57" s="614"/>
      <c r="CX57" s="615"/>
      <c r="CY57" s="602">
        <v>7780812</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317</v>
      </c>
      <c r="CB58" s="591"/>
      <c r="CC58" s="591"/>
      <c r="CD58" s="591"/>
      <c r="CE58" s="591"/>
      <c r="CF58" s="591"/>
      <c r="CG58" s="591"/>
      <c r="CH58" s="591"/>
      <c r="CI58" s="591"/>
      <c r="CJ58" s="591"/>
      <c r="CK58" s="591"/>
      <c r="CL58" s="592"/>
      <c r="CM58" s="593">
        <v>82302288</v>
      </c>
      <c r="CN58" s="594"/>
      <c r="CO58" s="594"/>
      <c r="CP58" s="594"/>
      <c r="CQ58" s="594"/>
      <c r="CR58" s="594"/>
      <c r="CS58" s="594"/>
      <c r="CT58" s="595"/>
      <c r="CU58" s="598">
        <v>8.3000000000000007</v>
      </c>
      <c r="CV58" s="614"/>
      <c r="CW58" s="614"/>
      <c r="CX58" s="615"/>
      <c r="CY58" s="602">
        <v>3741711</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318</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113</v>
      </c>
      <c r="CV59" s="614"/>
      <c r="CW59" s="614"/>
      <c r="CX59" s="615"/>
      <c r="CY59" s="602" t="s">
        <v>113</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319</v>
      </c>
      <c r="BZ60" s="609"/>
      <c r="CA60" s="609"/>
      <c r="CB60" s="609"/>
      <c r="CC60" s="609"/>
      <c r="CD60" s="609"/>
      <c r="CE60" s="609"/>
      <c r="CF60" s="609"/>
      <c r="CG60" s="609"/>
      <c r="CH60" s="609"/>
      <c r="CI60" s="609"/>
      <c r="CJ60" s="609"/>
      <c r="CK60" s="609"/>
      <c r="CL60" s="610"/>
      <c r="CM60" s="655">
        <v>986984123</v>
      </c>
      <c r="CN60" s="656"/>
      <c r="CO60" s="656"/>
      <c r="CP60" s="656"/>
      <c r="CQ60" s="656"/>
      <c r="CR60" s="656"/>
      <c r="CS60" s="656"/>
      <c r="CT60" s="657"/>
      <c r="CU60" s="658">
        <v>100</v>
      </c>
      <c r="CV60" s="659"/>
      <c r="CW60" s="659"/>
      <c r="CX60" s="660"/>
      <c r="CY60" s="661">
        <v>523181173</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88tzuGdI7IT4PcVq7U3DoUVQ4dSKwS1ZWdEub0tQNMB2QeLVMZq0OnBGn/Ii0V3zNtcV+iEl48XnyfUsBLSo5w==" saltValue="zcMb8+Miogn/aPyi5PqRVA=="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320</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321</v>
      </c>
      <c r="DK2" s="700"/>
      <c r="DL2" s="700"/>
      <c r="DM2" s="700"/>
      <c r="DN2" s="700"/>
      <c r="DO2" s="701"/>
      <c r="DP2" s="220"/>
      <c r="DQ2" s="699" t="s">
        <v>322</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323</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324</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325</v>
      </c>
      <c r="B5" s="694"/>
      <c r="C5" s="694"/>
      <c r="D5" s="694"/>
      <c r="E5" s="694"/>
      <c r="F5" s="694"/>
      <c r="G5" s="694"/>
      <c r="H5" s="694"/>
      <c r="I5" s="694"/>
      <c r="J5" s="694"/>
      <c r="K5" s="694"/>
      <c r="L5" s="694"/>
      <c r="M5" s="694"/>
      <c r="N5" s="694"/>
      <c r="O5" s="694"/>
      <c r="P5" s="695"/>
      <c r="Q5" s="670" t="s">
        <v>326</v>
      </c>
      <c r="R5" s="671"/>
      <c r="S5" s="671"/>
      <c r="T5" s="671"/>
      <c r="U5" s="672"/>
      <c r="V5" s="670" t="s">
        <v>327</v>
      </c>
      <c r="W5" s="671"/>
      <c r="X5" s="671"/>
      <c r="Y5" s="671"/>
      <c r="Z5" s="672"/>
      <c r="AA5" s="670" t="s">
        <v>328</v>
      </c>
      <c r="AB5" s="671"/>
      <c r="AC5" s="671"/>
      <c r="AD5" s="671"/>
      <c r="AE5" s="671"/>
      <c r="AF5" s="703" t="s">
        <v>329</v>
      </c>
      <c r="AG5" s="671"/>
      <c r="AH5" s="671"/>
      <c r="AI5" s="671"/>
      <c r="AJ5" s="682"/>
      <c r="AK5" s="671" t="s">
        <v>330</v>
      </c>
      <c r="AL5" s="671"/>
      <c r="AM5" s="671"/>
      <c r="AN5" s="671"/>
      <c r="AO5" s="672"/>
      <c r="AP5" s="670" t="s">
        <v>331</v>
      </c>
      <c r="AQ5" s="671"/>
      <c r="AR5" s="671"/>
      <c r="AS5" s="671"/>
      <c r="AT5" s="672"/>
      <c r="AU5" s="670" t="s">
        <v>332</v>
      </c>
      <c r="AV5" s="671"/>
      <c r="AW5" s="671"/>
      <c r="AX5" s="671"/>
      <c r="AY5" s="682"/>
      <c r="AZ5" s="227"/>
      <c r="BA5" s="227"/>
      <c r="BB5" s="227"/>
      <c r="BC5" s="227"/>
      <c r="BD5" s="227"/>
      <c r="BE5" s="228"/>
      <c r="BF5" s="228"/>
      <c r="BG5" s="228"/>
      <c r="BH5" s="228"/>
      <c r="BI5" s="228"/>
      <c r="BJ5" s="228"/>
      <c r="BK5" s="228"/>
      <c r="BL5" s="228"/>
      <c r="BM5" s="228"/>
      <c r="BN5" s="228"/>
      <c r="BO5" s="228"/>
      <c r="BP5" s="228"/>
      <c r="BQ5" s="693" t="s">
        <v>333</v>
      </c>
      <c r="BR5" s="694"/>
      <c r="BS5" s="694"/>
      <c r="BT5" s="694"/>
      <c r="BU5" s="694"/>
      <c r="BV5" s="694"/>
      <c r="BW5" s="694"/>
      <c r="BX5" s="694"/>
      <c r="BY5" s="694"/>
      <c r="BZ5" s="694"/>
      <c r="CA5" s="694"/>
      <c r="CB5" s="694"/>
      <c r="CC5" s="694"/>
      <c r="CD5" s="694"/>
      <c r="CE5" s="694"/>
      <c r="CF5" s="694"/>
      <c r="CG5" s="695"/>
      <c r="CH5" s="670" t="s">
        <v>334</v>
      </c>
      <c r="CI5" s="671"/>
      <c r="CJ5" s="671"/>
      <c r="CK5" s="671"/>
      <c r="CL5" s="672"/>
      <c r="CM5" s="670" t="s">
        <v>335</v>
      </c>
      <c r="CN5" s="671"/>
      <c r="CO5" s="671"/>
      <c r="CP5" s="671"/>
      <c r="CQ5" s="672"/>
      <c r="CR5" s="670" t="s">
        <v>336</v>
      </c>
      <c r="CS5" s="671"/>
      <c r="CT5" s="671"/>
      <c r="CU5" s="671"/>
      <c r="CV5" s="672"/>
      <c r="CW5" s="670" t="s">
        <v>337</v>
      </c>
      <c r="CX5" s="671"/>
      <c r="CY5" s="671"/>
      <c r="CZ5" s="671"/>
      <c r="DA5" s="672"/>
      <c r="DB5" s="670" t="s">
        <v>338</v>
      </c>
      <c r="DC5" s="671"/>
      <c r="DD5" s="671"/>
      <c r="DE5" s="671"/>
      <c r="DF5" s="672"/>
      <c r="DG5" s="676" t="s">
        <v>339</v>
      </c>
      <c r="DH5" s="677"/>
      <c r="DI5" s="677"/>
      <c r="DJ5" s="677"/>
      <c r="DK5" s="678"/>
      <c r="DL5" s="676" t="s">
        <v>340</v>
      </c>
      <c r="DM5" s="677"/>
      <c r="DN5" s="677"/>
      <c r="DO5" s="677"/>
      <c r="DP5" s="678"/>
      <c r="DQ5" s="670" t="s">
        <v>341</v>
      </c>
      <c r="DR5" s="671"/>
      <c r="DS5" s="671"/>
      <c r="DT5" s="671"/>
      <c r="DU5" s="672"/>
      <c r="DV5" s="670" t="s">
        <v>332</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342</v>
      </c>
      <c r="C7" s="685"/>
      <c r="D7" s="685"/>
      <c r="E7" s="685"/>
      <c r="F7" s="685"/>
      <c r="G7" s="685"/>
      <c r="H7" s="685"/>
      <c r="I7" s="685"/>
      <c r="J7" s="685"/>
      <c r="K7" s="685"/>
      <c r="L7" s="685"/>
      <c r="M7" s="685"/>
      <c r="N7" s="685"/>
      <c r="O7" s="685"/>
      <c r="P7" s="686"/>
      <c r="Q7" s="687">
        <v>1091839</v>
      </c>
      <c r="R7" s="688"/>
      <c r="S7" s="688"/>
      <c r="T7" s="688"/>
      <c r="U7" s="688"/>
      <c r="V7" s="688">
        <v>1006021</v>
      </c>
      <c r="W7" s="688"/>
      <c r="X7" s="688"/>
      <c r="Y7" s="688"/>
      <c r="Z7" s="688"/>
      <c r="AA7" s="688">
        <v>85818</v>
      </c>
      <c r="AB7" s="688"/>
      <c r="AC7" s="688"/>
      <c r="AD7" s="688"/>
      <c r="AE7" s="689"/>
      <c r="AF7" s="690">
        <v>24315</v>
      </c>
      <c r="AG7" s="691"/>
      <c r="AH7" s="691"/>
      <c r="AI7" s="691"/>
      <c r="AJ7" s="692"/>
      <c r="AK7" s="730">
        <v>675</v>
      </c>
      <c r="AL7" s="731"/>
      <c r="AM7" s="731"/>
      <c r="AN7" s="731"/>
      <c r="AO7" s="731"/>
      <c r="AP7" s="731">
        <v>1287697</v>
      </c>
      <c r="AQ7" s="731"/>
      <c r="AR7" s="731"/>
      <c r="AS7" s="731"/>
      <c r="AT7" s="731"/>
      <c r="AU7" s="732"/>
      <c r="AV7" s="732"/>
      <c r="AW7" s="732"/>
      <c r="AX7" s="732"/>
      <c r="AY7" s="733"/>
      <c r="AZ7" s="223"/>
      <c r="BA7" s="223"/>
      <c r="BB7" s="223"/>
      <c r="BC7" s="223"/>
      <c r="BD7" s="223"/>
      <c r="BE7" s="224"/>
      <c r="BF7" s="224"/>
      <c r="BG7" s="224"/>
      <c r="BH7" s="224"/>
      <c r="BI7" s="224"/>
      <c r="BJ7" s="224"/>
      <c r="BK7" s="224"/>
      <c r="BL7" s="224"/>
      <c r="BM7" s="224"/>
      <c r="BN7" s="224"/>
      <c r="BO7" s="224"/>
      <c r="BP7" s="224"/>
      <c r="BQ7" s="230">
        <v>1</v>
      </c>
      <c r="BR7" s="231"/>
      <c r="BS7" s="734" t="s">
        <v>533</v>
      </c>
      <c r="BT7" s="735"/>
      <c r="BU7" s="735"/>
      <c r="BV7" s="735"/>
      <c r="BW7" s="735"/>
      <c r="BX7" s="735"/>
      <c r="BY7" s="735"/>
      <c r="BZ7" s="735"/>
      <c r="CA7" s="735"/>
      <c r="CB7" s="735"/>
      <c r="CC7" s="735"/>
      <c r="CD7" s="735"/>
      <c r="CE7" s="735"/>
      <c r="CF7" s="735"/>
      <c r="CG7" s="736"/>
      <c r="CH7" s="727">
        <v>2</v>
      </c>
      <c r="CI7" s="728"/>
      <c r="CJ7" s="728"/>
      <c r="CK7" s="728"/>
      <c r="CL7" s="729"/>
      <c r="CM7" s="727">
        <v>2311</v>
      </c>
      <c r="CN7" s="728"/>
      <c r="CO7" s="728"/>
      <c r="CP7" s="728"/>
      <c r="CQ7" s="729"/>
      <c r="CR7" s="724">
        <v>497</v>
      </c>
      <c r="CS7" s="725"/>
      <c r="CT7" s="725"/>
      <c r="CU7" s="725"/>
      <c r="CV7" s="726"/>
      <c r="CW7" s="727" t="s">
        <v>474</v>
      </c>
      <c r="CX7" s="728"/>
      <c r="CY7" s="728"/>
      <c r="CZ7" s="728"/>
      <c r="DA7" s="729"/>
      <c r="DB7" s="727" t="s">
        <v>474</v>
      </c>
      <c r="DC7" s="728"/>
      <c r="DD7" s="728"/>
      <c r="DE7" s="728"/>
      <c r="DF7" s="729"/>
      <c r="DG7" s="727" t="s">
        <v>474</v>
      </c>
      <c r="DH7" s="728"/>
      <c r="DI7" s="728"/>
      <c r="DJ7" s="728"/>
      <c r="DK7" s="729"/>
      <c r="DL7" s="727" t="s">
        <v>474</v>
      </c>
      <c r="DM7" s="728"/>
      <c r="DN7" s="728"/>
      <c r="DO7" s="728"/>
      <c r="DP7" s="729"/>
      <c r="DQ7" s="727" t="s">
        <v>474</v>
      </c>
      <c r="DR7" s="728"/>
      <c r="DS7" s="728"/>
      <c r="DT7" s="728"/>
      <c r="DU7" s="729"/>
      <c r="DV7" s="705"/>
      <c r="DW7" s="706"/>
      <c r="DX7" s="706"/>
      <c r="DY7" s="706"/>
      <c r="DZ7" s="707"/>
      <c r="EA7" s="225"/>
    </row>
    <row r="8" spans="1:131" s="226" customFormat="1" ht="26.25" customHeight="1" x14ac:dyDescent="0.2">
      <c r="A8" s="232">
        <v>2</v>
      </c>
      <c r="B8" s="708" t="s">
        <v>343</v>
      </c>
      <c r="C8" s="709"/>
      <c r="D8" s="709"/>
      <c r="E8" s="709"/>
      <c r="F8" s="709"/>
      <c r="G8" s="709"/>
      <c r="H8" s="709"/>
      <c r="I8" s="709"/>
      <c r="J8" s="709"/>
      <c r="K8" s="709"/>
      <c r="L8" s="709"/>
      <c r="M8" s="709"/>
      <c r="N8" s="709"/>
      <c r="O8" s="709"/>
      <c r="P8" s="710"/>
      <c r="Q8" s="711">
        <v>614</v>
      </c>
      <c r="R8" s="712"/>
      <c r="S8" s="712"/>
      <c r="T8" s="712"/>
      <c r="U8" s="712"/>
      <c r="V8" s="712">
        <v>344</v>
      </c>
      <c r="W8" s="712"/>
      <c r="X8" s="712"/>
      <c r="Y8" s="712"/>
      <c r="Z8" s="712"/>
      <c r="AA8" s="712">
        <v>270</v>
      </c>
      <c r="AB8" s="712"/>
      <c r="AC8" s="712"/>
      <c r="AD8" s="712"/>
      <c r="AE8" s="713"/>
      <c r="AF8" s="714" t="s">
        <v>344</v>
      </c>
      <c r="AG8" s="715"/>
      <c r="AH8" s="715"/>
      <c r="AI8" s="715"/>
      <c r="AJ8" s="716"/>
      <c r="AK8" s="717">
        <v>9</v>
      </c>
      <c r="AL8" s="718"/>
      <c r="AM8" s="718"/>
      <c r="AN8" s="718"/>
      <c r="AO8" s="718"/>
      <c r="AP8" s="718">
        <v>0</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t="s">
        <v>534</v>
      </c>
      <c r="BS8" s="721" t="s">
        <v>535</v>
      </c>
      <c r="BT8" s="722"/>
      <c r="BU8" s="722"/>
      <c r="BV8" s="722"/>
      <c r="BW8" s="722"/>
      <c r="BX8" s="722"/>
      <c r="BY8" s="722"/>
      <c r="BZ8" s="722"/>
      <c r="CA8" s="722"/>
      <c r="CB8" s="722"/>
      <c r="CC8" s="722"/>
      <c r="CD8" s="722"/>
      <c r="CE8" s="722"/>
      <c r="CF8" s="722"/>
      <c r="CG8" s="723"/>
      <c r="CH8" s="737">
        <v>-33</v>
      </c>
      <c r="CI8" s="738"/>
      <c r="CJ8" s="738"/>
      <c r="CK8" s="738"/>
      <c r="CL8" s="739"/>
      <c r="CM8" s="737">
        <v>1509</v>
      </c>
      <c r="CN8" s="738"/>
      <c r="CO8" s="738"/>
      <c r="CP8" s="738"/>
      <c r="CQ8" s="739"/>
      <c r="CR8" s="743">
        <v>35</v>
      </c>
      <c r="CS8" s="744"/>
      <c r="CT8" s="744"/>
      <c r="CU8" s="744"/>
      <c r="CV8" s="745"/>
      <c r="CW8" s="737" t="s">
        <v>474</v>
      </c>
      <c r="CX8" s="738"/>
      <c r="CY8" s="738"/>
      <c r="CZ8" s="738"/>
      <c r="DA8" s="739"/>
      <c r="DB8" s="737" t="s">
        <v>474</v>
      </c>
      <c r="DC8" s="738"/>
      <c r="DD8" s="738"/>
      <c r="DE8" s="738"/>
      <c r="DF8" s="739"/>
      <c r="DG8" s="737" t="s">
        <v>474</v>
      </c>
      <c r="DH8" s="738"/>
      <c r="DI8" s="738"/>
      <c r="DJ8" s="738"/>
      <c r="DK8" s="739"/>
      <c r="DL8" s="743">
        <v>170</v>
      </c>
      <c r="DM8" s="744"/>
      <c r="DN8" s="744"/>
      <c r="DO8" s="744"/>
      <c r="DP8" s="745"/>
      <c r="DQ8" s="737" t="s">
        <v>474</v>
      </c>
      <c r="DR8" s="738"/>
      <c r="DS8" s="738"/>
      <c r="DT8" s="738"/>
      <c r="DU8" s="739"/>
      <c r="DV8" s="740"/>
      <c r="DW8" s="741"/>
      <c r="DX8" s="741"/>
      <c r="DY8" s="741"/>
      <c r="DZ8" s="742"/>
      <c r="EA8" s="225"/>
    </row>
    <row r="9" spans="1:131" s="226" customFormat="1" ht="26.25" customHeight="1" x14ac:dyDescent="0.2">
      <c r="A9" s="232">
        <v>3</v>
      </c>
      <c r="B9" s="708" t="s">
        <v>345</v>
      </c>
      <c r="C9" s="709"/>
      <c r="D9" s="709"/>
      <c r="E9" s="709"/>
      <c r="F9" s="709"/>
      <c r="G9" s="709"/>
      <c r="H9" s="709"/>
      <c r="I9" s="709"/>
      <c r="J9" s="709"/>
      <c r="K9" s="709"/>
      <c r="L9" s="709"/>
      <c r="M9" s="709"/>
      <c r="N9" s="709"/>
      <c r="O9" s="709"/>
      <c r="P9" s="710"/>
      <c r="Q9" s="711">
        <v>949</v>
      </c>
      <c r="R9" s="712"/>
      <c r="S9" s="712"/>
      <c r="T9" s="712"/>
      <c r="U9" s="712"/>
      <c r="V9" s="712">
        <v>671</v>
      </c>
      <c r="W9" s="712"/>
      <c r="X9" s="712"/>
      <c r="Y9" s="712"/>
      <c r="Z9" s="712"/>
      <c r="AA9" s="712">
        <v>278</v>
      </c>
      <c r="AB9" s="712"/>
      <c r="AC9" s="712"/>
      <c r="AD9" s="712"/>
      <c r="AE9" s="713"/>
      <c r="AF9" s="714" t="s">
        <v>344</v>
      </c>
      <c r="AG9" s="715"/>
      <c r="AH9" s="715"/>
      <c r="AI9" s="715"/>
      <c r="AJ9" s="716"/>
      <c r="AK9" s="717">
        <v>16</v>
      </c>
      <c r="AL9" s="718"/>
      <c r="AM9" s="718"/>
      <c r="AN9" s="718"/>
      <c r="AO9" s="718"/>
      <c r="AP9" s="718">
        <v>31765</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536</v>
      </c>
      <c r="BT9" s="722"/>
      <c r="BU9" s="722"/>
      <c r="BV9" s="722"/>
      <c r="BW9" s="722"/>
      <c r="BX9" s="722"/>
      <c r="BY9" s="722"/>
      <c r="BZ9" s="722"/>
      <c r="CA9" s="722"/>
      <c r="CB9" s="722"/>
      <c r="CC9" s="722"/>
      <c r="CD9" s="722"/>
      <c r="CE9" s="722"/>
      <c r="CF9" s="722"/>
      <c r="CG9" s="723"/>
      <c r="CH9" s="737">
        <v>-18</v>
      </c>
      <c r="CI9" s="738"/>
      <c r="CJ9" s="738"/>
      <c r="CK9" s="738"/>
      <c r="CL9" s="739"/>
      <c r="CM9" s="737">
        <v>291</v>
      </c>
      <c r="CN9" s="738"/>
      <c r="CO9" s="738"/>
      <c r="CP9" s="738"/>
      <c r="CQ9" s="739"/>
      <c r="CR9" s="743">
        <v>200</v>
      </c>
      <c r="CS9" s="744"/>
      <c r="CT9" s="744"/>
      <c r="CU9" s="744"/>
      <c r="CV9" s="745"/>
      <c r="CW9" s="737" t="s">
        <v>474</v>
      </c>
      <c r="CX9" s="738"/>
      <c r="CY9" s="738"/>
      <c r="CZ9" s="738"/>
      <c r="DA9" s="739"/>
      <c r="DB9" s="737" t="s">
        <v>474</v>
      </c>
      <c r="DC9" s="738"/>
      <c r="DD9" s="738"/>
      <c r="DE9" s="738"/>
      <c r="DF9" s="739"/>
      <c r="DG9" s="737" t="s">
        <v>474</v>
      </c>
      <c r="DH9" s="738"/>
      <c r="DI9" s="738"/>
      <c r="DJ9" s="738"/>
      <c r="DK9" s="739"/>
      <c r="DL9" s="737" t="s">
        <v>474</v>
      </c>
      <c r="DM9" s="738"/>
      <c r="DN9" s="738"/>
      <c r="DO9" s="738"/>
      <c r="DP9" s="739"/>
      <c r="DQ9" s="737" t="s">
        <v>474</v>
      </c>
      <c r="DR9" s="738"/>
      <c r="DS9" s="738"/>
      <c r="DT9" s="738"/>
      <c r="DU9" s="739"/>
      <c r="DV9" s="740"/>
      <c r="DW9" s="741"/>
      <c r="DX9" s="741"/>
      <c r="DY9" s="741"/>
      <c r="DZ9" s="742"/>
      <c r="EA9" s="225"/>
    </row>
    <row r="10" spans="1:131" s="226" customFormat="1" ht="26.25" customHeight="1" x14ac:dyDescent="0.2">
      <c r="A10" s="232">
        <v>4</v>
      </c>
      <c r="B10" s="708" t="s">
        <v>346</v>
      </c>
      <c r="C10" s="709"/>
      <c r="D10" s="709"/>
      <c r="E10" s="709"/>
      <c r="F10" s="709"/>
      <c r="G10" s="709"/>
      <c r="H10" s="709"/>
      <c r="I10" s="709"/>
      <c r="J10" s="709"/>
      <c r="K10" s="709"/>
      <c r="L10" s="709"/>
      <c r="M10" s="709"/>
      <c r="N10" s="709"/>
      <c r="O10" s="709"/>
      <c r="P10" s="710"/>
      <c r="Q10" s="711">
        <v>3911</v>
      </c>
      <c r="R10" s="712"/>
      <c r="S10" s="712"/>
      <c r="T10" s="712"/>
      <c r="U10" s="712"/>
      <c r="V10" s="712">
        <v>3841</v>
      </c>
      <c r="W10" s="712"/>
      <c r="X10" s="712"/>
      <c r="Y10" s="712"/>
      <c r="Z10" s="712"/>
      <c r="AA10" s="712">
        <v>70</v>
      </c>
      <c r="AB10" s="712"/>
      <c r="AC10" s="712"/>
      <c r="AD10" s="712"/>
      <c r="AE10" s="713"/>
      <c r="AF10" s="714">
        <v>70</v>
      </c>
      <c r="AG10" s="715"/>
      <c r="AH10" s="715"/>
      <c r="AI10" s="715"/>
      <c r="AJ10" s="716"/>
      <c r="AK10" s="717">
        <v>0</v>
      </c>
      <c r="AL10" s="718"/>
      <c r="AM10" s="718"/>
      <c r="AN10" s="718"/>
      <c r="AO10" s="718"/>
      <c r="AP10" s="718">
        <v>0</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537</v>
      </c>
      <c r="BT10" s="722"/>
      <c r="BU10" s="722"/>
      <c r="BV10" s="722"/>
      <c r="BW10" s="722"/>
      <c r="BX10" s="722"/>
      <c r="BY10" s="722"/>
      <c r="BZ10" s="722"/>
      <c r="CA10" s="722"/>
      <c r="CB10" s="722"/>
      <c r="CC10" s="722"/>
      <c r="CD10" s="722"/>
      <c r="CE10" s="722"/>
      <c r="CF10" s="722"/>
      <c r="CG10" s="723"/>
      <c r="CH10" s="737">
        <v>72</v>
      </c>
      <c r="CI10" s="738"/>
      <c r="CJ10" s="738"/>
      <c r="CK10" s="738"/>
      <c r="CL10" s="739"/>
      <c r="CM10" s="737">
        <v>249</v>
      </c>
      <c r="CN10" s="738"/>
      <c r="CO10" s="738"/>
      <c r="CP10" s="738"/>
      <c r="CQ10" s="739"/>
      <c r="CR10" s="743">
        <v>4</v>
      </c>
      <c r="CS10" s="744"/>
      <c r="CT10" s="744"/>
      <c r="CU10" s="744"/>
      <c r="CV10" s="745"/>
      <c r="CW10" s="737" t="s">
        <v>474</v>
      </c>
      <c r="CX10" s="738"/>
      <c r="CY10" s="738"/>
      <c r="CZ10" s="738"/>
      <c r="DA10" s="739"/>
      <c r="DB10" s="737" t="s">
        <v>474</v>
      </c>
      <c r="DC10" s="738"/>
      <c r="DD10" s="738"/>
      <c r="DE10" s="738"/>
      <c r="DF10" s="739"/>
      <c r="DG10" s="737" t="s">
        <v>474</v>
      </c>
      <c r="DH10" s="738"/>
      <c r="DI10" s="738"/>
      <c r="DJ10" s="738"/>
      <c r="DK10" s="739"/>
      <c r="DL10" s="737" t="s">
        <v>474</v>
      </c>
      <c r="DM10" s="738"/>
      <c r="DN10" s="738"/>
      <c r="DO10" s="738"/>
      <c r="DP10" s="739"/>
      <c r="DQ10" s="737" t="s">
        <v>474</v>
      </c>
      <c r="DR10" s="738"/>
      <c r="DS10" s="738"/>
      <c r="DT10" s="738"/>
      <c r="DU10" s="739"/>
      <c r="DV10" s="740"/>
      <c r="DW10" s="741"/>
      <c r="DX10" s="741"/>
      <c r="DY10" s="741"/>
      <c r="DZ10" s="742"/>
      <c r="EA10" s="225"/>
    </row>
    <row r="11" spans="1:131" s="226" customFormat="1" ht="26.25" customHeight="1" x14ac:dyDescent="0.2">
      <c r="A11" s="232">
        <v>5</v>
      </c>
      <c r="B11" s="708" t="s">
        <v>347</v>
      </c>
      <c r="C11" s="709"/>
      <c r="D11" s="709"/>
      <c r="E11" s="709"/>
      <c r="F11" s="709"/>
      <c r="G11" s="709"/>
      <c r="H11" s="709"/>
      <c r="I11" s="709"/>
      <c r="J11" s="709"/>
      <c r="K11" s="709"/>
      <c r="L11" s="709"/>
      <c r="M11" s="709"/>
      <c r="N11" s="709"/>
      <c r="O11" s="709"/>
      <c r="P11" s="710"/>
      <c r="Q11" s="711">
        <v>966</v>
      </c>
      <c r="R11" s="712"/>
      <c r="S11" s="712"/>
      <c r="T11" s="712"/>
      <c r="U11" s="712"/>
      <c r="V11" s="712">
        <v>0</v>
      </c>
      <c r="W11" s="712"/>
      <c r="X11" s="712"/>
      <c r="Y11" s="712"/>
      <c r="Z11" s="712"/>
      <c r="AA11" s="712">
        <v>966</v>
      </c>
      <c r="AB11" s="712"/>
      <c r="AC11" s="712"/>
      <c r="AD11" s="712"/>
      <c r="AE11" s="713"/>
      <c r="AF11" s="714" t="s">
        <v>348</v>
      </c>
      <c r="AG11" s="715"/>
      <c r="AH11" s="715"/>
      <c r="AI11" s="715"/>
      <c r="AJ11" s="716"/>
      <c r="AK11" s="717">
        <v>0</v>
      </c>
      <c r="AL11" s="718"/>
      <c r="AM11" s="718"/>
      <c r="AN11" s="718"/>
      <c r="AO11" s="718"/>
      <c r="AP11" s="718">
        <v>0</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538</v>
      </c>
      <c r="BT11" s="722"/>
      <c r="BU11" s="722"/>
      <c r="BV11" s="722"/>
      <c r="BW11" s="722"/>
      <c r="BX11" s="722"/>
      <c r="BY11" s="722"/>
      <c r="BZ11" s="722"/>
      <c r="CA11" s="722"/>
      <c r="CB11" s="722"/>
      <c r="CC11" s="722"/>
      <c r="CD11" s="722"/>
      <c r="CE11" s="722"/>
      <c r="CF11" s="722"/>
      <c r="CG11" s="723"/>
      <c r="CH11" s="737">
        <v>0</v>
      </c>
      <c r="CI11" s="738"/>
      <c r="CJ11" s="738"/>
      <c r="CK11" s="738"/>
      <c r="CL11" s="739"/>
      <c r="CM11" s="737">
        <v>480</v>
      </c>
      <c r="CN11" s="738"/>
      <c r="CO11" s="738"/>
      <c r="CP11" s="738"/>
      <c r="CQ11" s="739"/>
      <c r="CR11" s="743">
        <v>41</v>
      </c>
      <c r="CS11" s="744"/>
      <c r="CT11" s="744"/>
      <c r="CU11" s="744"/>
      <c r="CV11" s="745"/>
      <c r="CW11" s="737" t="s">
        <v>474</v>
      </c>
      <c r="CX11" s="738"/>
      <c r="CY11" s="738"/>
      <c r="CZ11" s="738"/>
      <c r="DA11" s="739"/>
      <c r="DB11" s="737" t="s">
        <v>474</v>
      </c>
      <c r="DC11" s="738"/>
      <c r="DD11" s="738"/>
      <c r="DE11" s="738"/>
      <c r="DF11" s="739"/>
      <c r="DG11" s="737" t="s">
        <v>474</v>
      </c>
      <c r="DH11" s="738"/>
      <c r="DI11" s="738"/>
      <c r="DJ11" s="738"/>
      <c r="DK11" s="739"/>
      <c r="DL11" s="737" t="s">
        <v>474</v>
      </c>
      <c r="DM11" s="738"/>
      <c r="DN11" s="738"/>
      <c r="DO11" s="738"/>
      <c r="DP11" s="739"/>
      <c r="DQ11" s="737" t="s">
        <v>474</v>
      </c>
      <c r="DR11" s="738"/>
      <c r="DS11" s="738"/>
      <c r="DT11" s="738"/>
      <c r="DU11" s="739"/>
      <c r="DV11" s="740"/>
      <c r="DW11" s="741"/>
      <c r="DX11" s="741"/>
      <c r="DY11" s="741"/>
      <c r="DZ11" s="742"/>
      <c r="EA11" s="225"/>
    </row>
    <row r="12" spans="1:131" s="226" customFormat="1" ht="26.25" customHeight="1" x14ac:dyDescent="0.2">
      <c r="A12" s="232">
        <v>6</v>
      </c>
      <c r="B12" s="708" t="s">
        <v>349</v>
      </c>
      <c r="C12" s="709"/>
      <c r="D12" s="709"/>
      <c r="E12" s="709"/>
      <c r="F12" s="709"/>
      <c r="G12" s="709"/>
      <c r="H12" s="709"/>
      <c r="I12" s="709"/>
      <c r="J12" s="709"/>
      <c r="K12" s="709"/>
      <c r="L12" s="709"/>
      <c r="M12" s="709"/>
      <c r="N12" s="709"/>
      <c r="O12" s="709"/>
      <c r="P12" s="710"/>
      <c r="Q12" s="711">
        <v>1</v>
      </c>
      <c r="R12" s="712"/>
      <c r="S12" s="712"/>
      <c r="T12" s="712"/>
      <c r="U12" s="712"/>
      <c r="V12" s="712">
        <v>1</v>
      </c>
      <c r="W12" s="712"/>
      <c r="X12" s="712"/>
      <c r="Y12" s="712"/>
      <c r="Z12" s="712"/>
      <c r="AA12" s="712">
        <v>0</v>
      </c>
      <c r="AB12" s="712"/>
      <c r="AC12" s="712"/>
      <c r="AD12" s="712"/>
      <c r="AE12" s="713"/>
      <c r="AF12" s="714" t="s">
        <v>113</v>
      </c>
      <c r="AG12" s="715"/>
      <c r="AH12" s="715"/>
      <c r="AI12" s="715"/>
      <c r="AJ12" s="716"/>
      <c r="AK12" s="717">
        <v>0</v>
      </c>
      <c r="AL12" s="718"/>
      <c r="AM12" s="718"/>
      <c r="AN12" s="718"/>
      <c r="AO12" s="718"/>
      <c r="AP12" s="718">
        <v>0</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539</v>
      </c>
      <c r="BT12" s="722"/>
      <c r="BU12" s="722"/>
      <c r="BV12" s="722"/>
      <c r="BW12" s="722"/>
      <c r="BX12" s="722"/>
      <c r="BY12" s="722"/>
      <c r="BZ12" s="722"/>
      <c r="CA12" s="722"/>
      <c r="CB12" s="722"/>
      <c r="CC12" s="722"/>
      <c r="CD12" s="722"/>
      <c r="CE12" s="722"/>
      <c r="CF12" s="722"/>
      <c r="CG12" s="723"/>
      <c r="CH12" s="737">
        <v>0</v>
      </c>
      <c r="CI12" s="738"/>
      <c r="CJ12" s="738"/>
      <c r="CK12" s="738"/>
      <c r="CL12" s="739"/>
      <c r="CM12" s="737">
        <v>969</v>
      </c>
      <c r="CN12" s="738"/>
      <c r="CO12" s="738"/>
      <c r="CP12" s="738"/>
      <c r="CQ12" s="739"/>
      <c r="CR12" s="743">
        <v>230</v>
      </c>
      <c r="CS12" s="744"/>
      <c r="CT12" s="744"/>
      <c r="CU12" s="744"/>
      <c r="CV12" s="745"/>
      <c r="CW12" s="737" t="s">
        <v>474</v>
      </c>
      <c r="CX12" s="738"/>
      <c r="CY12" s="738"/>
      <c r="CZ12" s="738"/>
      <c r="DA12" s="739"/>
      <c r="DB12" s="737" t="s">
        <v>474</v>
      </c>
      <c r="DC12" s="738"/>
      <c r="DD12" s="738"/>
      <c r="DE12" s="738"/>
      <c r="DF12" s="739"/>
      <c r="DG12" s="737" t="s">
        <v>474</v>
      </c>
      <c r="DH12" s="738"/>
      <c r="DI12" s="738"/>
      <c r="DJ12" s="738"/>
      <c r="DK12" s="739"/>
      <c r="DL12" s="737" t="s">
        <v>474</v>
      </c>
      <c r="DM12" s="738"/>
      <c r="DN12" s="738"/>
      <c r="DO12" s="738"/>
      <c r="DP12" s="739"/>
      <c r="DQ12" s="737" t="s">
        <v>474</v>
      </c>
      <c r="DR12" s="738"/>
      <c r="DS12" s="738"/>
      <c r="DT12" s="738"/>
      <c r="DU12" s="739"/>
      <c r="DV12" s="740"/>
      <c r="DW12" s="741"/>
      <c r="DX12" s="741"/>
      <c r="DY12" s="741"/>
      <c r="DZ12" s="742"/>
      <c r="EA12" s="225"/>
    </row>
    <row r="13" spans="1:131" s="226" customFormat="1" ht="26.25" customHeight="1" x14ac:dyDescent="0.2">
      <c r="A13" s="232">
        <v>7</v>
      </c>
      <c r="B13" s="708" t="s">
        <v>350</v>
      </c>
      <c r="C13" s="709"/>
      <c r="D13" s="709"/>
      <c r="E13" s="709"/>
      <c r="F13" s="709"/>
      <c r="G13" s="709"/>
      <c r="H13" s="709"/>
      <c r="I13" s="709"/>
      <c r="J13" s="709"/>
      <c r="K13" s="709"/>
      <c r="L13" s="709"/>
      <c r="M13" s="709"/>
      <c r="N13" s="709"/>
      <c r="O13" s="709"/>
      <c r="P13" s="710"/>
      <c r="Q13" s="711">
        <v>3769</v>
      </c>
      <c r="R13" s="712"/>
      <c r="S13" s="712"/>
      <c r="T13" s="712"/>
      <c r="U13" s="712"/>
      <c r="V13" s="712">
        <v>3729</v>
      </c>
      <c r="W13" s="712"/>
      <c r="X13" s="712"/>
      <c r="Y13" s="712"/>
      <c r="Z13" s="712"/>
      <c r="AA13" s="712">
        <v>40</v>
      </c>
      <c r="AB13" s="712"/>
      <c r="AC13" s="712"/>
      <c r="AD13" s="712"/>
      <c r="AE13" s="713"/>
      <c r="AF13" s="714" t="s">
        <v>351</v>
      </c>
      <c r="AG13" s="715"/>
      <c r="AH13" s="715"/>
      <c r="AI13" s="715"/>
      <c r="AJ13" s="716"/>
      <c r="AK13" s="717">
        <v>3134</v>
      </c>
      <c r="AL13" s="718"/>
      <c r="AM13" s="718"/>
      <c r="AN13" s="718"/>
      <c r="AO13" s="718"/>
      <c r="AP13" s="718">
        <v>56397</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540</v>
      </c>
      <c r="BT13" s="722"/>
      <c r="BU13" s="722"/>
      <c r="BV13" s="722"/>
      <c r="BW13" s="722"/>
      <c r="BX13" s="722"/>
      <c r="BY13" s="722"/>
      <c r="BZ13" s="722"/>
      <c r="CA13" s="722"/>
      <c r="CB13" s="722"/>
      <c r="CC13" s="722"/>
      <c r="CD13" s="722"/>
      <c r="CE13" s="722"/>
      <c r="CF13" s="722"/>
      <c r="CG13" s="723"/>
      <c r="CH13" s="737">
        <v>4</v>
      </c>
      <c r="CI13" s="738"/>
      <c r="CJ13" s="738"/>
      <c r="CK13" s="738"/>
      <c r="CL13" s="739"/>
      <c r="CM13" s="737">
        <v>1404</v>
      </c>
      <c r="CN13" s="738"/>
      <c r="CO13" s="738"/>
      <c r="CP13" s="738"/>
      <c r="CQ13" s="739"/>
      <c r="CR13" s="743">
        <v>788</v>
      </c>
      <c r="CS13" s="744"/>
      <c r="CT13" s="744"/>
      <c r="CU13" s="744"/>
      <c r="CV13" s="745"/>
      <c r="CW13" s="743">
        <v>18</v>
      </c>
      <c r="CX13" s="744"/>
      <c r="CY13" s="744"/>
      <c r="CZ13" s="744"/>
      <c r="DA13" s="745"/>
      <c r="DB13" s="737" t="s">
        <v>474</v>
      </c>
      <c r="DC13" s="738"/>
      <c r="DD13" s="738"/>
      <c r="DE13" s="738"/>
      <c r="DF13" s="739"/>
      <c r="DG13" s="737" t="s">
        <v>474</v>
      </c>
      <c r="DH13" s="738"/>
      <c r="DI13" s="738"/>
      <c r="DJ13" s="738"/>
      <c r="DK13" s="739"/>
      <c r="DL13" s="737" t="s">
        <v>474</v>
      </c>
      <c r="DM13" s="738"/>
      <c r="DN13" s="738"/>
      <c r="DO13" s="738"/>
      <c r="DP13" s="739"/>
      <c r="DQ13" s="737" t="s">
        <v>474</v>
      </c>
      <c r="DR13" s="738"/>
      <c r="DS13" s="738"/>
      <c r="DT13" s="738"/>
      <c r="DU13" s="739"/>
      <c r="DV13" s="740"/>
      <c r="DW13" s="741"/>
      <c r="DX13" s="741"/>
      <c r="DY13" s="741"/>
      <c r="DZ13" s="742"/>
      <c r="EA13" s="225"/>
    </row>
    <row r="14" spans="1:131" s="226" customFormat="1" ht="26.25" customHeight="1" x14ac:dyDescent="0.2">
      <c r="A14" s="232">
        <v>8</v>
      </c>
      <c r="B14" s="708" t="s">
        <v>352</v>
      </c>
      <c r="C14" s="709"/>
      <c r="D14" s="709"/>
      <c r="E14" s="709"/>
      <c r="F14" s="709"/>
      <c r="G14" s="709"/>
      <c r="H14" s="709"/>
      <c r="I14" s="709"/>
      <c r="J14" s="709"/>
      <c r="K14" s="709"/>
      <c r="L14" s="709"/>
      <c r="M14" s="709"/>
      <c r="N14" s="709"/>
      <c r="O14" s="709"/>
      <c r="P14" s="710"/>
      <c r="Q14" s="711">
        <v>978</v>
      </c>
      <c r="R14" s="712"/>
      <c r="S14" s="712"/>
      <c r="T14" s="712"/>
      <c r="U14" s="712"/>
      <c r="V14" s="712">
        <v>461</v>
      </c>
      <c r="W14" s="712"/>
      <c r="X14" s="712"/>
      <c r="Y14" s="712"/>
      <c r="Z14" s="712"/>
      <c r="AA14" s="712">
        <v>517</v>
      </c>
      <c r="AB14" s="712"/>
      <c r="AC14" s="712"/>
      <c r="AD14" s="712"/>
      <c r="AE14" s="713"/>
      <c r="AF14" s="714" t="s">
        <v>113</v>
      </c>
      <c r="AG14" s="715"/>
      <c r="AH14" s="715"/>
      <c r="AI14" s="715"/>
      <c r="AJ14" s="716"/>
      <c r="AK14" s="717">
        <v>0</v>
      </c>
      <c r="AL14" s="718"/>
      <c r="AM14" s="718"/>
      <c r="AN14" s="718"/>
      <c r="AO14" s="718"/>
      <c r="AP14" s="718">
        <v>0</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t="s">
        <v>534</v>
      </c>
      <c r="BS14" s="721" t="s">
        <v>541</v>
      </c>
      <c r="BT14" s="722"/>
      <c r="BU14" s="722"/>
      <c r="BV14" s="722"/>
      <c r="BW14" s="722"/>
      <c r="BX14" s="722"/>
      <c r="BY14" s="722"/>
      <c r="BZ14" s="722"/>
      <c r="CA14" s="722"/>
      <c r="CB14" s="722"/>
      <c r="CC14" s="722"/>
      <c r="CD14" s="722"/>
      <c r="CE14" s="722"/>
      <c r="CF14" s="722"/>
      <c r="CG14" s="723"/>
      <c r="CH14" s="737">
        <v>467</v>
      </c>
      <c r="CI14" s="738"/>
      <c r="CJ14" s="738"/>
      <c r="CK14" s="738"/>
      <c r="CL14" s="739"/>
      <c r="CM14" s="737">
        <v>4051</v>
      </c>
      <c r="CN14" s="738"/>
      <c r="CO14" s="738"/>
      <c r="CP14" s="738"/>
      <c r="CQ14" s="739"/>
      <c r="CR14" s="743">
        <v>3</v>
      </c>
      <c r="CS14" s="744"/>
      <c r="CT14" s="744"/>
      <c r="CU14" s="744"/>
      <c r="CV14" s="745"/>
      <c r="CW14" s="737" t="s">
        <v>474</v>
      </c>
      <c r="CX14" s="738"/>
      <c r="CY14" s="738"/>
      <c r="CZ14" s="738"/>
      <c r="DA14" s="739"/>
      <c r="DB14" s="737" t="s">
        <v>474</v>
      </c>
      <c r="DC14" s="738"/>
      <c r="DD14" s="738"/>
      <c r="DE14" s="738"/>
      <c r="DF14" s="739"/>
      <c r="DG14" s="737" t="s">
        <v>474</v>
      </c>
      <c r="DH14" s="738"/>
      <c r="DI14" s="738"/>
      <c r="DJ14" s="738"/>
      <c r="DK14" s="739"/>
      <c r="DL14" s="743">
        <v>600</v>
      </c>
      <c r="DM14" s="744"/>
      <c r="DN14" s="744"/>
      <c r="DO14" s="744"/>
      <c r="DP14" s="745"/>
      <c r="DQ14" s="737" t="s">
        <v>474</v>
      </c>
      <c r="DR14" s="738"/>
      <c r="DS14" s="738"/>
      <c r="DT14" s="738"/>
      <c r="DU14" s="739"/>
      <c r="DV14" s="740"/>
      <c r="DW14" s="741"/>
      <c r="DX14" s="741"/>
      <c r="DY14" s="741"/>
      <c r="DZ14" s="742"/>
      <c r="EA14" s="225"/>
    </row>
    <row r="15" spans="1:131" s="226" customFormat="1" ht="26.25" customHeight="1" x14ac:dyDescent="0.2">
      <c r="A15" s="232">
        <v>9</v>
      </c>
      <c r="B15" s="708" t="s">
        <v>353</v>
      </c>
      <c r="C15" s="709"/>
      <c r="D15" s="709"/>
      <c r="E15" s="709"/>
      <c r="F15" s="709"/>
      <c r="G15" s="709"/>
      <c r="H15" s="709"/>
      <c r="I15" s="709"/>
      <c r="J15" s="709"/>
      <c r="K15" s="709"/>
      <c r="L15" s="709"/>
      <c r="M15" s="709"/>
      <c r="N15" s="709"/>
      <c r="O15" s="709"/>
      <c r="P15" s="710"/>
      <c r="Q15" s="711">
        <v>179864</v>
      </c>
      <c r="R15" s="712"/>
      <c r="S15" s="712"/>
      <c r="T15" s="712"/>
      <c r="U15" s="712"/>
      <c r="V15" s="712">
        <v>179864</v>
      </c>
      <c r="W15" s="712"/>
      <c r="X15" s="712"/>
      <c r="Y15" s="712"/>
      <c r="Z15" s="712"/>
      <c r="AA15" s="712">
        <v>0</v>
      </c>
      <c r="AB15" s="712"/>
      <c r="AC15" s="712"/>
      <c r="AD15" s="712"/>
      <c r="AE15" s="713"/>
      <c r="AF15" s="714" t="s">
        <v>351</v>
      </c>
      <c r="AG15" s="715"/>
      <c r="AH15" s="715"/>
      <c r="AI15" s="715"/>
      <c r="AJ15" s="716"/>
      <c r="AK15" s="717">
        <v>117592</v>
      </c>
      <c r="AL15" s="718"/>
      <c r="AM15" s="718"/>
      <c r="AN15" s="718"/>
      <c r="AO15" s="718"/>
      <c r="AP15" s="718">
        <v>0</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542</v>
      </c>
      <c r="BT15" s="722"/>
      <c r="BU15" s="722"/>
      <c r="BV15" s="722"/>
      <c r="BW15" s="722"/>
      <c r="BX15" s="722"/>
      <c r="BY15" s="722"/>
      <c r="BZ15" s="722"/>
      <c r="CA15" s="722"/>
      <c r="CB15" s="722"/>
      <c r="CC15" s="722"/>
      <c r="CD15" s="722"/>
      <c r="CE15" s="722"/>
      <c r="CF15" s="722"/>
      <c r="CG15" s="723"/>
      <c r="CH15" s="737">
        <v>-35</v>
      </c>
      <c r="CI15" s="738"/>
      <c r="CJ15" s="738"/>
      <c r="CK15" s="738"/>
      <c r="CL15" s="739"/>
      <c r="CM15" s="737">
        <v>401</v>
      </c>
      <c r="CN15" s="738"/>
      <c r="CO15" s="738"/>
      <c r="CP15" s="738"/>
      <c r="CQ15" s="739"/>
      <c r="CR15" s="743">
        <v>10</v>
      </c>
      <c r="CS15" s="744"/>
      <c r="CT15" s="744"/>
      <c r="CU15" s="744"/>
      <c r="CV15" s="745"/>
      <c r="CW15" s="737" t="s">
        <v>474</v>
      </c>
      <c r="CX15" s="738"/>
      <c r="CY15" s="738"/>
      <c r="CZ15" s="738"/>
      <c r="DA15" s="739"/>
      <c r="DB15" s="737" t="s">
        <v>474</v>
      </c>
      <c r="DC15" s="738"/>
      <c r="DD15" s="738"/>
      <c r="DE15" s="738"/>
      <c r="DF15" s="739"/>
      <c r="DG15" s="737" t="s">
        <v>474</v>
      </c>
      <c r="DH15" s="738"/>
      <c r="DI15" s="738"/>
      <c r="DJ15" s="738"/>
      <c r="DK15" s="739"/>
      <c r="DL15" s="737" t="s">
        <v>474</v>
      </c>
      <c r="DM15" s="738"/>
      <c r="DN15" s="738"/>
      <c r="DO15" s="738"/>
      <c r="DP15" s="739"/>
      <c r="DQ15" s="737" t="s">
        <v>474</v>
      </c>
      <c r="DR15" s="738"/>
      <c r="DS15" s="738"/>
      <c r="DT15" s="738"/>
      <c r="DU15" s="739"/>
      <c r="DV15" s="740"/>
      <c r="DW15" s="741"/>
      <c r="DX15" s="741"/>
      <c r="DY15" s="741"/>
      <c r="DZ15" s="742"/>
      <c r="EA15" s="225"/>
    </row>
    <row r="16" spans="1:131" s="226" customFormat="1" ht="26.25" customHeight="1" x14ac:dyDescent="0.2">
      <c r="A16" s="232">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8"/>
      <c r="AM16" s="718"/>
      <c r="AN16" s="718"/>
      <c r="AO16" s="718"/>
      <c r="AP16" s="718"/>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543</v>
      </c>
      <c r="BT16" s="722"/>
      <c r="BU16" s="722"/>
      <c r="BV16" s="722"/>
      <c r="BW16" s="722"/>
      <c r="BX16" s="722"/>
      <c r="BY16" s="722"/>
      <c r="BZ16" s="722"/>
      <c r="CA16" s="722"/>
      <c r="CB16" s="722"/>
      <c r="CC16" s="722"/>
      <c r="CD16" s="722"/>
      <c r="CE16" s="722"/>
      <c r="CF16" s="722"/>
      <c r="CG16" s="723"/>
      <c r="CH16" s="737">
        <v>-2</v>
      </c>
      <c r="CI16" s="738"/>
      <c r="CJ16" s="738"/>
      <c r="CK16" s="738"/>
      <c r="CL16" s="739"/>
      <c r="CM16" s="737">
        <v>334</v>
      </c>
      <c r="CN16" s="738"/>
      <c r="CO16" s="738"/>
      <c r="CP16" s="738"/>
      <c r="CQ16" s="739"/>
      <c r="CR16" s="743">
        <v>110</v>
      </c>
      <c r="CS16" s="744"/>
      <c r="CT16" s="744"/>
      <c r="CU16" s="744"/>
      <c r="CV16" s="745"/>
      <c r="CW16" s="737" t="s">
        <v>474</v>
      </c>
      <c r="CX16" s="738"/>
      <c r="CY16" s="738"/>
      <c r="CZ16" s="738"/>
      <c r="DA16" s="739"/>
      <c r="DB16" s="737" t="s">
        <v>474</v>
      </c>
      <c r="DC16" s="738"/>
      <c r="DD16" s="738"/>
      <c r="DE16" s="738"/>
      <c r="DF16" s="739"/>
      <c r="DG16" s="737" t="s">
        <v>474</v>
      </c>
      <c r="DH16" s="738"/>
      <c r="DI16" s="738"/>
      <c r="DJ16" s="738"/>
      <c r="DK16" s="739"/>
      <c r="DL16" s="737" t="s">
        <v>474</v>
      </c>
      <c r="DM16" s="738"/>
      <c r="DN16" s="738"/>
      <c r="DO16" s="738"/>
      <c r="DP16" s="739"/>
      <c r="DQ16" s="737" t="s">
        <v>474</v>
      </c>
      <c r="DR16" s="738"/>
      <c r="DS16" s="738"/>
      <c r="DT16" s="738"/>
      <c r="DU16" s="739"/>
      <c r="DV16" s="740"/>
      <c r="DW16" s="741"/>
      <c r="DX16" s="741"/>
      <c r="DY16" s="741"/>
      <c r="DZ16" s="742"/>
      <c r="EA16" s="225"/>
    </row>
    <row r="17" spans="1:131" s="226" customFormat="1" ht="26.25" customHeight="1" x14ac:dyDescent="0.2">
      <c r="A17" s="232">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8"/>
      <c r="AM17" s="718"/>
      <c r="AN17" s="718"/>
      <c r="AO17" s="718"/>
      <c r="AP17" s="718"/>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544</v>
      </c>
      <c r="BT17" s="722"/>
      <c r="BU17" s="722"/>
      <c r="BV17" s="722"/>
      <c r="BW17" s="722"/>
      <c r="BX17" s="722"/>
      <c r="BY17" s="722"/>
      <c r="BZ17" s="722"/>
      <c r="CA17" s="722"/>
      <c r="CB17" s="722"/>
      <c r="CC17" s="722"/>
      <c r="CD17" s="722"/>
      <c r="CE17" s="722"/>
      <c r="CF17" s="722"/>
      <c r="CG17" s="723"/>
      <c r="CH17" s="737">
        <v>17</v>
      </c>
      <c r="CI17" s="738"/>
      <c r="CJ17" s="738"/>
      <c r="CK17" s="738"/>
      <c r="CL17" s="739"/>
      <c r="CM17" s="737">
        <v>5066</v>
      </c>
      <c r="CN17" s="738"/>
      <c r="CO17" s="738"/>
      <c r="CP17" s="738"/>
      <c r="CQ17" s="739"/>
      <c r="CR17" s="743">
        <v>3105</v>
      </c>
      <c r="CS17" s="744"/>
      <c r="CT17" s="744"/>
      <c r="CU17" s="744"/>
      <c r="CV17" s="745"/>
      <c r="CW17" s="737" t="s">
        <v>474</v>
      </c>
      <c r="CX17" s="738"/>
      <c r="CY17" s="738"/>
      <c r="CZ17" s="738"/>
      <c r="DA17" s="739"/>
      <c r="DB17" s="737" t="s">
        <v>474</v>
      </c>
      <c r="DC17" s="738"/>
      <c r="DD17" s="738"/>
      <c r="DE17" s="738"/>
      <c r="DF17" s="739"/>
      <c r="DG17" s="737" t="s">
        <v>474</v>
      </c>
      <c r="DH17" s="738"/>
      <c r="DI17" s="738"/>
      <c r="DJ17" s="738"/>
      <c r="DK17" s="739"/>
      <c r="DL17" s="737" t="s">
        <v>474</v>
      </c>
      <c r="DM17" s="738"/>
      <c r="DN17" s="738"/>
      <c r="DO17" s="738"/>
      <c r="DP17" s="739"/>
      <c r="DQ17" s="737" t="s">
        <v>474</v>
      </c>
      <c r="DR17" s="738"/>
      <c r="DS17" s="738"/>
      <c r="DT17" s="738"/>
      <c r="DU17" s="739"/>
      <c r="DV17" s="740"/>
      <c r="DW17" s="741"/>
      <c r="DX17" s="741"/>
      <c r="DY17" s="741"/>
      <c r="DZ17" s="742"/>
      <c r="EA17" s="225"/>
    </row>
    <row r="18" spans="1:131" s="226" customFormat="1" ht="26.25" customHeight="1" x14ac:dyDescent="0.2">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545</v>
      </c>
      <c r="BT18" s="722"/>
      <c r="BU18" s="722"/>
      <c r="BV18" s="722"/>
      <c r="BW18" s="722"/>
      <c r="BX18" s="722"/>
      <c r="BY18" s="722"/>
      <c r="BZ18" s="722"/>
      <c r="CA18" s="722"/>
      <c r="CB18" s="722"/>
      <c r="CC18" s="722"/>
      <c r="CD18" s="722"/>
      <c r="CE18" s="722"/>
      <c r="CF18" s="722"/>
      <c r="CG18" s="723"/>
      <c r="CH18" s="737">
        <v>-147</v>
      </c>
      <c r="CI18" s="738"/>
      <c r="CJ18" s="738"/>
      <c r="CK18" s="738"/>
      <c r="CL18" s="739"/>
      <c r="CM18" s="737">
        <v>3186</v>
      </c>
      <c r="CN18" s="738"/>
      <c r="CO18" s="738"/>
      <c r="CP18" s="738"/>
      <c r="CQ18" s="739"/>
      <c r="CR18" s="743">
        <v>155</v>
      </c>
      <c r="CS18" s="744"/>
      <c r="CT18" s="744"/>
      <c r="CU18" s="744"/>
      <c r="CV18" s="745"/>
      <c r="CW18" s="737" t="s">
        <v>474</v>
      </c>
      <c r="CX18" s="738"/>
      <c r="CY18" s="738"/>
      <c r="CZ18" s="738"/>
      <c r="DA18" s="739"/>
      <c r="DB18" s="737" t="s">
        <v>474</v>
      </c>
      <c r="DC18" s="738"/>
      <c r="DD18" s="738"/>
      <c r="DE18" s="738"/>
      <c r="DF18" s="739"/>
      <c r="DG18" s="737" t="s">
        <v>474</v>
      </c>
      <c r="DH18" s="738"/>
      <c r="DI18" s="738"/>
      <c r="DJ18" s="738"/>
      <c r="DK18" s="739"/>
      <c r="DL18" s="743">
        <v>113</v>
      </c>
      <c r="DM18" s="744"/>
      <c r="DN18" s="744"/>
      <c r="DO18" s="744"/>
      <c r="DP18" s="745"/>
      <c r="DQ18" s="737" t="s">
        <v>474</v>
      </c>
      <c r="DR18" s="738"/>
      <c r="DS18" s="738"/>
      <c r="DT18" s="738"/>
      <c r="DU18" s="739"/>
      <c r="DV18" s="740"/>
      <c r="DW18" s="741"/>
      <c r="DX18" s="741"/>
      <c r="DY18" s="741"/>
      <c r="DZ18" s="742"/>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546</v>
      </c>
      <c r="BT19" s="722"/>
      <c r="BU19" s="722"/>
      <c r="BV19" s="722"/>
      <c r="BW19" s="722"/>
      <c r="BX19" s="722"/>
      <c r="BY19" s="722"/>
      <c r="BZ19" s="722"/>
      <c r="CA19" s="722"/>
      <c r="CB19" s="722"/>
      <c r="CC19" s="722"/>
      <c r="CD19" s="722"/>
      <c r="CE19" s="722"/>
      <c r="CF19" s="722"/>
      <c r="CG19" s="723"/>
      <c r="CH19" s="737">
        <v>1</v>
      </c>
      <c r="CI19" s="738"/>
      <c r="CJ19" s="738"/>
      <c r="CK19" s="738"/>
      <c r="CL19" s="739"/>
      <c r="CM19" s="737">
        <v>2909</v>
      </c>
      <c r="CN19" s="738"/>
      <c r="CO19" s="738"/>
      <c r="CP19" s="738"/>
      <c r="CQ19" s="739"/>
      <c r="CR19" s="743">
        <v>200</v>
      </c>
      <c r="CS19" s="744"/>
      <c r="CT19" s="744"/>
      <c r="CU19" s="744"/>
      <c r="CV19" s="745"/>
      <c r="CW19" s="737" t="s">
        <v>474</v>
      </c>
      <c r="CX19" s="738"/>
      <c r="CY19" s="738"/>
      <c r="CZ19" s="738"/>
      <c r="DA19" s="739"/>
      <c r="DB19" s="737" t="s">
        <v>474</v>
      </c>
      <c r="DC19" s="738"/>
      <c r="DD19" s="738"/>
      <c r="DE19" s="738"/>
      <c r="DF19" s="739"/>
      <c r="DG19" s="737" t="s">
        <v>474</v>
      </c>
      <c r="DH19" s="738"/>
      <c r="DI19" s="738"/>
      <c r="DJ19" s="738"/>
      <c r="DK19" s="739"/>
      <c r="DL19" s="737" t="s">
        <v>474</v>
      </c>
      <c r="DM19" s="738"/>
      <c r="DN19" s="738"/>
      <c r="DO19" s="738"/>
      <c r="DP19" s="739"/>
      <c r="DQ19" s="737" t="s">
        <v>474</v>
      </c>
      <c r="DR19" s="738"/>
      <c r="DS19" s="738"/>
      <c r="DT19" s="738"/>
      <c r="DU19" s="739"/>
      <c r="DV19" s="740"/>
      <c r="DW19" s="741"/>
      <c r="DX19" s="741"/>
      <c r="DY19" s="741"/>
      <c r="DZ19" s="742"/>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547</v>
      </c>
      <c r="BT20" s="722"/>
      <c r="BU20" s="722"/>
      <c r="BV20" s="722"/>
      <c r="BW20" s="722"/>
      <c r="BX20" s="722"/>
      <c r="BY20" s="722"/>
      <c r="BZ20" s="722"/>
      <c r="CA20" s="722"/>
      <c r="CB20" s="722"/>
      <c r="CC20" s="722"/>
      <c r="CD20" s="722"/>
      <c r="CE20" s="722"/>
      <c r="CF20" s="722"/>
      <c r="CG20" s="723"/>
      <c r="CH20" s="737">
        <v>1</v>
      </c>
      <c r="CI20" s="738"/>
      <c r="CJ20" s="738"/>
      <c r="CK20" s="738"/>
      <c r="CL20" s="739"/>
      <c r="CM20" s="737">
        <v>90</v>
      </c>
      <c r="CN20" s="738"/>
      <c r="CO20" s="738"/>
      <c r="CP20" s="738"/>
      <c r="CQ20" s="739"/>
      <c r="CR20" s="743">
        <v>47</v>
      </c>
      <c r="CS20" s="744"/>
      <c r="CT20" s="744"/>
      <c r="CU20" s="744"/>
      <c r="CV20" s="745"/>
      <c r="CW20" s="737" t="s">
        <v>474</v>
      </c>
      <c r="CX20" s="738"/>
      <c r="CY20" s="738"/>
      <c r="CZ20" s="738"/>
      <c r="DA20" s="739"/>
      <c r="DB20" s="737" t="s">
        <v>474</v>
      </c>
      <c r="DC20" s="738"/>
      <c r="DD20" s="738"/>
      <c r="DE20" s="738"/>
      <c r="DF20" s="739"/>
      <c r="DG20" s="737" t="s">
        <v>474</v>
      </c>
      <c r="DH20" s="738"/>
      <c r="DI20" s="738"/>
      <c r="DJ20" s="738"/>
      <c r="DK20" s="739"/>
      <c r="DL20" s="737" t="s">
        <v>474</v>
      </c>
      <c r="DM20" s="738"/>
      <c r="DN20" s="738"/>
      <c r="DO20" s="738"/>
      <c r="DP20" s="739"/>
      <c r="DQ20" s="737" t="s">
        <v>474</v>
      </c>
      <c r="DR20" s="738"/>
      <c r="DS20" s="738"/>
      <c r="DT20" s="738"/>
      <c r="DU20" s="739"/>
      <c r="DV20" s="740"/>
      <c r="DW20" s="741"/>
      <c r="DX20" s="741"/>
      <c r="DY20" s="741"/>
      <c r="DZ20" s="742"/>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548</v>
      </c>
      <c r="BT21" s="722"/>
      <c r="BU21" s="722"/>
      <c r="BV21" s="722"/>
      <c r="BW21" s="722"/>
      <c r="BX21" s="722"/>
      <c r="BY21" s="722"/>
      <c r="BZ21" s="722"/>
      <c r="CA21" s="722"/>
      <c r="CB21" s="722"/>
      <c r="CC21" s="722"/>
      <c r="CD21" s="722"/>
      <c r="CE21" s="722"/>
      <c r="CF21" s="722"/>
      <c r="CG21" s="723"/>
      <c r="CH21" s="737">
        <v>-6</v>
      </c>
      <c r="CI21" s="738"/>
      <c r="CJ21" s="738"/>
      <c r="CK21" s="738"/>
      <c r="CL21" s="739"/>
      <c r="CM21" s="737">
        <v>97</v>
      </c>
      <c r="CN21" s="738"/>
      <c r="CO21" s="738"/>
      <c r="CP21" s="738"/>
      <c r="CQ21" s="739"/>
      <c r="CR21" s="743">
        <v>100</v>
      </c>
      <c r="CS21" s="744"/>
      <c r="CT21" s="744"/>
      <c r="CU21" s="744"/>
      <c r="CV21" s="745"/>
      <c r="CW21" s="737" t="s">
        <v>474</v>
      </c>
      <c r="CX21" s="738"/>
      <c r="CY21" s="738"/>
      <c r="CZ21" s="738"/>
      <c r="DA21" s="739"/>
      <c r="DB21" s="737" t="s">
        <v>474</v>
      </c>
      <c r="DC21" s="738"/>
      <c r="DD21" s="738"/>
      <c r="DE21" s="738"/>
      <c r="DF21" s="739"/>
      <c r="DG21" s="737" t="s">
        <v>474</v>
      </c>
      <c r="DH21" s="738"/>
      <c r="DI21" s="738"/>
      <c r="DJ21" s="738"/>
      <c r="DK21" s="739"/>
      <c r="DL21" s="737" t="s">
        <v>474</v>
      </c>
      <c r="DM21" s="738"/>
      <c r="DN21" s="738"/>
      <c r="DO21" s="738"/>
      <c r="DP21" s="739"/>
      <c r="DQ21" s="737" t="s">
        <v>474</v>
      </c>
      <c r="DR21" s="738"/>
      <c r="DS21" s="738"/>
      <c r="DT21" s="738"/>
      <c r="DU21" s="739"/>
      <c r="DV21" s="740"/>
      <c r="DW21" s="741"/>
      <c r="DX21" s="741"/>
      <c r="DY21" s="741"/>
      <c r="DZ21" s="742"/>
      <c r="EA21" s="225"/>
    </row>
    <row r="22" spans="1:131" s="226" customFormat="1" ht="26.25" customHeight="1" x14ac:dyDescent="0.2">
      <c r="A22" s="232">
        <v>16</v>
      </c>
      <c r="B22" s="746"/>
      <c r="C22" s="747"/>
      <c r="D22" s="747"/>
      <c r="E22" s="747"/>
      <c r="F22" s="747"/>
      <c r="G22" s="747"/>
      <c r="H22" s="747"/>
      <c r="I22" s="747"/>
      <c r="J22" s="747"/>
      <c r="K22" s="747"/>
      <c r="L22" s="747"/>
      <c r="M22" s="747"/>
      <c r="N22" s="747"/>
      <c r="O22" s="747"/>
      <c r="P22" s="748"/>
      <c r="Q22" s="749"/>
      <c r="R22" s="750"/>
      <c r="S22" s="750"/>
      <c r="T22" s="750"/>
      <c r="U22" s="750"/>
      <c r="V22" s="750"/>
      <c r="W22" s="750"/>
      <c r="X22" s="750"/>
      <c r="Y22" s="750"/>
      <c r="Z22" s="750"/>
      <c r="AA22" s="750"/>
      <c r="AB22" s="750"/>
      <c r="AC22" s="750"/>
      <c r="AD22" s="750"/>
      <c r="AE22" s="751"/>
      <c r="AF22" s="752"/>
      <c r="AG22" s="753"/>
      <c r="AH22" s="753"/>
      <c r="AI22" s="753"/>
      <c r="AJ22" s="754"/>
      <c r="AK22" s="767"/>
      <c r="AL22" s="768"/>
      <c r="AM22" s="768"/>
      <c r="AN22" s="768"/>
      <c r="AO22" s="768"/>
      <c r="AP22" s="768"/>
      <c r="AQ22" s="768"/>
      <c r="AR22" s="768"/>
      <c r="AS22" s="768"/>
      <c r="AT22" s="768"/>
      <c r="AU22" s="769"/>
      <c r="AV22" s="769"/>
      <c r="AW22" s="769"/>
      <c r="AX22" s="769"/>
      <c r="AY22" s="770"/>
      <c r="AZ22" s="771" t="s">
        <v>354</v>
      </c>
      <c r="BA22" s="771"/>
      <c r="BB22" s="771"/>
      <c r="BC22" s="771"/>
      <c r="BD22" s="772"/>
      <c r="BE22" s="224"/>
      <c r="BF22" s="224"/>
      <c r="BG22" s="224"/>
      <c r="BH22" s="224"/>
      <c r="BI22" s="224"/>
      <c r="BJ22" s="224"/>
      <c r="BK22" s="224"/>
      <c r="BL22" s="224"/>
      <c r="BM22" s="224"/>
      <c r="BN22" s="224"/>
      <c r="BO22" s="224"/>
      <c r="BP22" s="224"/>
      <c r="BQ22" s="233">
        <v>16</v>
      </c>
      <c r="BR22" s="234"/>
      <c r="BS22" s="721" t="s">
        <v>549</v>
      </c>
      <c r="BT22" s="722"/>
      <c r="BU22" s="722"/>
      <c r="BV22" s="722"/>
      <c r="BW22" s="722"/>
      <c r="BX22" s="722"/>
      <c r="BY22" s="722"/>
      <c r="BZ22" s="722"/>
      <c r="CA22" s="722"/>
      <c r="CB22" s="722"/>
      <c r="CC22" s="722"/>
      <c r="CD22" s="722"/>
      <c r="CE22" s="722"/>
      <c r="CF22" s="722"/>
      <c r="CG22" s="723"/>
      <c r="CH22" s="737">
        <v>3</v>
      </c>
      <c r="CI22" s="738"/>
      <c r="CJ22" s="738"/>
      <c r="CK22" s="738"/>
      <c r="CL22" s="739"/>
      <c r="CM22" s="737">
        <v>3486</v>
      </c>
      <c r="CN22" s="738"/>
      <c r="CO22" s="738"/>
      <c r="CP22" s="738"/>
      <c r="CQ22" s="739"/>
      <c r="CR22" s="743">
        <v>900</v>
      </c>
      <c r="CS22" s="744"/>
      <c r="CT22" s="744"/>
      <c r="CU22" s="744"/>
      <c r="CV22" s="745"/>
      <c r="CW22" s="737" t="s">
        <v>474</v>
      </c>
      <c r="CX22" s="738"/>
      <c r="CY22" s="738"/>
      <c r="CZ22" s="738"/>
      <c r="DA22" s="739"/>
      <c r="DB22" s="737" t="s">
        <v>474</v>
      </c>
      <c r="DC22" s="738"/>
      <c r="DD22" s="738"/>
      <c r="DE22" s="738"/>
      <c r="DF22" s="739"/>
      <c r="DG22" s="737" t="s">
        <v>474</v>
      </c>
      <c r="DH22" s="738"/>
      <c r="DI22" s="738"/>
      <c r="DJ22" s="738"/>
      <c r="DK22" s="739"/>
      <c r="DL22" s="737" t="s">
        <v>474</v>
      </c>
      <c r="DM22" s="738"/>
      <c r="DN22" s="738"/>
      <c r="DO22" s="738"/>
      <c r="DP22" s="739"/>
      <c r="DQ22" s="737" t="s">
        <v>474</v>
      </c>
      <c r="DR22" s="738"/>
      <c r="DS22" s="738"/>
      <c r="DT22" s="738"/>
      <c r="DU22" s="739"/>
      <c r="DV22" s="740"/>
      <c r="DW22" s="741"/>
      <c r="DX22" s="741"/>
      <c r="DY22" s="741"/>
      <c r="DZ22" s="742"/>
      <c r="EA22" s="225"/>
    </row>
    <row r="23" spans="1:131" s="226" customFormat="1" ht="26.25" customHeight="1" thickBot="1" x14ac:dyDescent="0.25">
      <c r="A23" s="235" t="s">
        <v>355</v>
      </c>
      <c r="B23" s="755" t="s">
        <v>356</v>
      </c>
      <c r="C23" s="756"/>
      <c r="D23" s="756"/>
      <c r="E23" s="756"/>
      <c r="F23" s="756"/>
      <c r="G23" s="756"/>
      <c r="H23" s="756"/>
      <c r="I23" s="756"/>
      <c r="J23" s="756"/>
      <c r="K23" s="756"/>
      <c r="L23" s="756"/>
      <c r="M23" s="756"/>
      <c r="N23" s="756"/>
      <c r="O23" s="756"/>
      <c r="P23" s="757"/>
      <c r="Q23" s="758">
        <v>1074950</v>
      </c>
      <c r="R23" s="759"/>
      <c r="S23" s="759"/>
      <c r="T23" s="759"/>
      <c r="U23" s="759"/>
      <c r="V23" s="759">
        <v>986991</v>
      </c>
      <c r="W23" s="759"/>
      <c r="X23" s="759"/>
      <c r="Y23" s="759"/>
      <c r="Z23" s="759"/>
      <c r="AA23" s="759">
        <v>87959</v>
      </c>
      <c r="AB23" s="759"/>
      <c r="AC23" s="759"/>
      <c r="AD23" s="759"/>
      <c r="AE23" s="760"/>
      <c r="AF23" s="761">
        <v>24385</v>
      </c>
      <c r="AG23" s="759"/>
      <c r="AH23" s="759"/>
      <c r="AI23" s="759"/>
      <c r="AJ23" s="762"/>
      <c r="AK23" s="763"/>
      <c r="AL23" s="764"/>
      <c r="AM23" s="764"/>
      <c r="AN23" s="764"/>
      <c r="AO23" s="764"/>
      <c r="AP23" s="759">
        <v>1375859</v>
      </c>
      <c r="AQ23" s="759"/>
      <c r="AR23" s="759"/>
      <c r="AS23" s="759"/>
      <c r="AT23" s="759"/>
      <c r="AU23" s="765"/>
      <c r="AV23" s="765"/>
      <c r="AW23" s="765"/>
      <c r="AX23" s="765"/>
      <c r="AY23" s="766"/>
      <c r="AZ23" s="774" t="s">
        <v>113</v>
      </c>
      <c r="BA23" s="775"/>
      <c r="BB23" s="775"/>
      <c r="BC23" s="775"/>
      <c r="BD23" s="776"/>
      <c r="BE23" s="224"/>
      <c r="BF23" s="224"/>
      <c r="BG23" s="224"/>
      <c r="BH23" s="224"/>
      <c r="BI23" s="224"/>
      <c r="BJ23" s="224"/>
      <c r="BK23" s="224"/>
      <c r="BL23" s="224"/>
      <c r="BM23" s="224"/>
      <c r="BN23" s="224"/>
      <c r="BO23" s="224"/>
      <c r="BP23" s="224"/>
      <c r="BQ23" s="233">
        <v>17</v>
      </c>
      <c r="BR23" s="234"/>
      <c r="BS23" s="721" t="s">
        <v>550</v>
      </c>
      <c r="BT23" s="722"/>
      <c r="BU23" s="722"/>
      <c r="BV23" s="722"/>
      <c r="BW23" s="722"/>
      <c r="BX23" s="722"/>
      <c r="BY23" s="722"/>
      <c r="BZ23" s="722"/>
      <c r="CA23" s="722"/>
      <c r="CB23" s="722"/>
      <c r="CC23" s="722"/>
      <c r="CD23" s="722"/>
      <c r="CE23" s="722"/>
      <c r="CF23" s="722"/>
      <c r="CG23" s="723"/>
      <c r="CH23" s="737">
        <v>1</v>
      </c>
      <c r="CI23" s="738"/>
      <c r="CJ23" s="738"/>
      <c r="CK23" s="738"/>
      <c r="CL23" s="739"/>
      <c r="CM23" s="737">
        <v>622</v>
      </c>
      <c r="CN23" s="738"/>
      <c r="CO23" s="738"/>
      <c r="CP23" s="738"/>
      <c r="CQ23" s="739"/>
      <c r="CR23" s="743">
        <v>250</v>
      </c>
      <c r="CS23" s="744"/>
      <c r="CT23" s="744"/>
      <c r="CU23" s="744"/>
      <c r="CV23" s="745"/>
      <c r="CW23" s="737" t="s">
        <v>474</v>
      </c>
      <c r="CX23" s="738"/>
      <c r="CY23" s="738"/>
      <c r="CZ23" s="738"/>
      <c r="DA23" s="739"/>
      <c r="DB23" s="737" t="s">
        <v>474</v>
      </c>
      <c r="DC23" s="738"/>
      <c r="DD23" s="738"/>
      <c r="DE23" s="738"/>
      <c r="DF23" s="739"/>
      <c r="DG23" s="737" t="s">
        <v>474</v>
      </c>
      <c r="DH23" s="738"/>
      <c r="DI23" s="738"/>
      <c r="DJ23" s="738"/>
      <c r="DK23" s="739"/>
      <c r="DL23" s="737" t="s">
        <v>474</v>
      </c>
      <c r="DM23" s="738"/>
      <c r="DN23" s="738"/>
      <c r="DO23" s="738"/>
      <c r="DP23" s="739"/>
      <c r="DQ23" s="737" t="s">
        <v>474</v>
      </c>
      <c r="DR23" s="738"/>
      <c r="DS23" s="738"/>
      <c r="DT23" s="738"/>
      <c r="DU23" s="739"/>
      <c r="DV23" s="740"/>
      <c r="DW23" s="741"/>
      <c r="DX23" s="741"/>
      <c r="DY23" s="741"/>
      <c r="DZ23" s="742"/>
      <c r="EA23" s="225"/>
    </row>
    <row r="24" spans="1:131" s="226" customFormat="1" ht="26.25" customHeight="1" x14ac:dyDescent="0.2">
      <c r="A24" s="773" t="s">
        <v>357</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223"/>
      <c r="BA24" s="223"/>
      <c r="BB24" s="223"/>
      <c r="BC24" s="223"/>
      <c r="BD24" s="223"/>
      <c r="BE24" s="224"/>
      <c r="BF24" s="224"/>
      <c r="BG24" s="224"/>
      <c r="BH24" s="224"/>
      <c r="BI24" s="224"/>
      <c r="BJ24" s="224"/>
      <c r="BK24" s="224"/>
      <c r="BL24" s="224"/>
      <c r="BM24" s="224"/>
      <c r="BN24" s="224"/>
      <c r="BO24" s="224"/>
      <c r="BP24" s="224"/>
      <c r="BQ24" s="233">
        <v>18</v>
      </c>
      <c r="BR24" s="234"/>
      <c r="BS24" s="721" t="s">
        <v>551</v>
      </c>
      <c r="BT24" s="722"/>
      <c r="BU24" s="722"/>
      <c r="BV24" s="722"/>
      <c r="BW24" s="722"/>
      <c r="BX24" s="722"/>
      <c r="BY24" s="722"/>
      <c r="BZ24" s="722"/>
      <c r="CA24" s="722"/>
      <c r="CB24" s="722"/>
      <c r="CC24" s="722"/>
      <c r="CD24" s="722"/>
      <c r="CE24" s="722"/>
      <c r="CF24" s="722"/>
      <c r="CG24" s="723"/>
      <c r="CH24" s="737">
        <v>155</v>
      </c>
      <c r="CI24" s="738"/>
      <c r="CJ24" s="738"/>
      <c r="CK24" s="738"/>
      <c r="CL24" s="739"/>
      <c r="CM24" s="737">
        <v>1078</v>
      </c>
      <c r="CN24" s="738"/>
      <c r="CO24" s="738"/>
      <c r="CP24" s="738"/>
      <c r="CQ24" s="739"/>
      <c r="CR24" s="743">
        <v>6</v>
      </c>
      <c r="CS24" s="744"/>
      <c r="CT24" s="744"/>
      <c r="CU24" s="744"/>
      <c r="CV24" s="745"/>
      <c r="CW24" s="737" t="s">
        <v>474</v>
      </c>
      <c r="CX24" s="738"/>
      <c r="CY24" s="738"/>
      <c r="CZ24" s="738"/>
      <c r="DA24" s="739"/>
      <c r="DB24" s="737" t="s">
        <v>474</v>
      </c>
      <c r="DC24" s="738"/>
      <c r="DD24" s="738"/>
      <c r="DE24" s="738"/>
      <c r="DF24" s="739"/>
      <c r="DG24" s="737" t="s">
        <v>474</v>
      </c>
      <c r="DH24" s="738"/>
      <c r="DI24" s="738"/>
      <c r="DJ24" s="738"/>
      <c r="DK24" s="739"/>
      <c r="DL24" s="737" t="s">
        <v>474</v>
      </c>
      <c r="DM24" s="738"/>
      <c r="DN24" s="738"/>
      <c r="DO24" s="738"/>
      <c r="DP24" s="739"/>
      <c r="DQ24" s="737" t="s">
        <v>474</v>
      </c>
      <c r="DR24" s="738"/>
      <c r="DS24" s="738"/>
      <c r="DT24" s="738"/>
      <c r="DU24" s="739"/>
      <c r="DV24" s="740"/>
      <c r="DW24" s="741"/>
      <c r="DX24" s="741"/>
      <c r="DY24" s="741"/>
      <c r="DZ24" s="742"/>
      <c r="EA24" s="225"/>
    </row>
    <row r="25" spans="1:131" s="218" customFormat="1" ht="26.25" customHeight="1" thickBot="1" x14ac:dyDescent="0.25">
      <c r="A25" s="702" t="s">
        <v>358</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552</v>
      </c>
      <c r="BT25" s="722"/>
      <c r="BU25" s="722"/>
      <c r="BV25" s="722"/>
      <c r="BW25" s="722"/>
      <c r="BX25" s="722"/>
      <c r="BY25" s="722"/>
      <c r="BZ25" s="722"/>
      <c r="CA25" s="722"/>
      <c r="CB25" s="722"/>
      <c r="CC25" s="722"/>
      <c r="CD25" s="722"/>
      <c r="CE25" s="722"/>
      <c r="CF25" s="722"/>
      <c r="CG25" s="723"/>
      <c r="CH25" s="737">
        <v>-5</v>
      </c>
      <c r="CI25" s="738"/>
      <c r="CJ25" s="738"/>
      <c r="CK25" s="738"/>
      <c r="CL25" s="739"/>
      <c r="CM25" s="737">
        <v>180</v>
      </c>
      <c r="CN25" s="738"/>
      <c r="CO25" s="738"/>
      <c r="CP25" s="738"/>
      <c r="CQ25" s="739"/>
      <c r="CR25" s="743">
        <v>5</v>
      </c>
      <c r="CS25" s="744"/>
      <c r="CT25" s="744"/>
      <c r="CU25" s="744"/>
      <c r="CV25" s="745"/>
      <c r="CW25" s="737" t="s">
        <v>474</v>
      </c>
      <c r="CX25" s="738"/>
      <c r="CY25" s="738"/>
      <c r="CZ25" s="738"/>
      <c r="DA25" s="739"/>
      <c r="DB25" s="737" t="s">
        <v>474</v>
      </c>
      <c r="DC25" s="738"/>
      <c r="DD25" s="738"/>
      <c r="DE25" s="738"/>
      <c r="DF25" s="739"/>
      <c r="DG25" s="737" t="s">
        <v>474</v>
      </c>
      <c r="DH25" s="738"/>
      <c r="DI25" s="738"/>
      <c r="DJ25" s="738"/>
      <c r="DK25" s="739"/>
      <c r="DL25" s="737" t="s">
        <v>474</v>
      </c>
      <c r="DM25" s="738"/>
      <c r="DN25" s="738"/>
      <c r="DO25" s="738"/>
      <c r="DP25" s="739"/>
      <c r="DQ25" s="737" t="s">
        <v>474</v>
      </c>
      <c r="DR25" s="738"/>
      <c r="DS25" s="738"/>
      <c r="DT25" s="738"/>
      <c r="DU25" s="739"/>
      <c r="DV25" s="740"/>
      <c r="DW25" s="741"/>
      <c r="DX25" s="741"/>
      <c r="DY25" s="741"/>
      <c r="DZ25" s="742"/>
      <c r="EA25" s="217"/>
    </row>
    <row r="26" spans="1:131" s="218" customFormat="1" ht="26.25" customHeight="1" x14ac:dyDescent="0.2">
      <c r="A26" s="693" t="s">
        <v>325</v>
      </c>
      <c r="B26" s="694"/>
      <c r="C26" s="694"/>
      <c r="D26" s="694"/>
      <c r="E26" s="694"/>
      <c r="F26" s="694"/>
      <c r="G26" s="694"/>
      <c r="H26" s="694"/>
      <c r="I26" s="694"/>
      <c r="J26" s="694"/>
      <c r="K26" s="694"/>
      <c r="L26" s="694"/>
      <c r="M26" s="694"/>
      <c r="N26" s="694"/>
      <c r="O26" s="694"/>
      <c r="P26" s="695"/>
      <c r="Q26" s="670" t="s">
        <v>359</v>
      </c>
      <c r="R26" s="671"/>
      <c r="S26" s="671"/>
      <c r="T26" s="671"/>
      <c r="U26" s="672"/>
      <c r="V26" s="670" t="s">
        <v>360</v>
      </c>
      <c r="W26" s="671"/>
      <c r="X26" s="671"/>
      <c r="Y26" s="671"/>
      <c r="Z26" s="672"/>
      <c r="AA26" s="670" t="s">
        <v>361</v>
      </c>
      <c r="AB26" s="671"/>
      <c r="AC26" s="671"/>
      <c r="AD26" s="671"/>
      <c r="AE26" s="671"/>
      <c r="AF26" s="777" t="s">
        <v>362</v>
      </c>
      <c r="AG26" s="778"/>
      <c r="AH26" s="778"/>
      <c r="AI26" s="778"/>
      <c r="AJ26" s="779"/>
      <c r="AK26" s="671" t="s">
        <v>363</v>
      </c>
      <c r="AL26" s="671"/>
      <c r="AM26" s="671"/>
      <c r="AN26" s="671"/>
      <c r="AO26" s="672"/>
      <c r="AP26" s="670" t="s">
        <v>364</v>
      </c>
      <c r="AQ26" s="671"/>
      <c r="AR26" s="671"/>
      <c r="AS26" s="671"/>
      <c r="AT26" s="672"/>
      <c r="AU26" s="670" t="s">
        <v>365</v>
      </c>
      <c r="AV26" s="671"/>
      <c r="AW26" s="671"/>
      <c r="AX26" s="671"/>
      <c r="AY26" s="672"/>
      <c r="AZ26" s="670" t="s">
        <v>366</v>
      </c>
      <c r="BA26" s="671"/>
      <c r="BB26" s="671"/>
      <c r="BC26" s="671"/>
      <c r="BD26" s="672"/>
      <c r="BE26" s="670" t="s">
        <v>332</v>
      </c>
      <c r="BF26" s="671"/>
      <c r="BG26" s="671"/>
      <c r="BH26" s="671"/>
      <c r="BI26" s="682"/>
      <c r="BJ26" s="223"/>
      <c r="BK26" s="223"/>
      <c r="BL26" s="223"/>
      <c r="BM26" s="223"/>
      <c r="BN26" s="223"/>
      <c r="BO26" s="236"/>
      <c r="BP26" s="236"/>
      <c r="BQ26" s="233">
        <v>20</v>
      </c>
      <c r="BR26" s="234"/>
      <c r="BS26" s="721" t="s">
        <v>553</v>
      </c>
      <c r="BT26" s="722"/>
      <c r="BU26" s="722"/>
      <c r="BV26" s="722"/>
      <c r="BW26" s="722"/>
      <c r="BX26" s="722"/>
      <c r="BY26" s="722"/>
      <c r="BZ26" s="722"/>
      <c r="CA26" s="722"/>
      <c r="CB26" s="722"/>
      <c r="CC26" s="722"/>
      <c r="CD26" s="722"/>
      <c r="CE26" s="722"/>
      <c r="CF26" s="722"/>
      <c r="CG26" s="723"/>
      <c r="CH26" s="737">
        <v>0</v>
      </c>
      <c r="CI26" s="738"/>
      <c r="CJ26" s="738"/>
      <c r="CK26" s="738"/>
      <c r="CL26" s="739"/>
      <c r="CM26" s="737">
        <v>5179</v>
      </c>
      <c r="CN26" s="738"/>
      <c r="CO26" s="738"/>
      <c r="CP26" s="738"/>
      <c r="CQ26" s="739"/>
      <c r="CR26" s="743">
        <v>394</v>
      </c>
      <c r="CS26" s="744"/>
      <c r="CT26" s="744"/>
      <c r="CU26" s="744"/>
      <c r="CV26" s="745"/>
      <c r="CW26" s="743">
        <v>8</v>
      </c>
      <c r="CX26" s="744"/>
      <c r="CY26" s="744"/>
      <c r="CZ26" s="744"/>
      <c r="DA26" s="745"/>
      <c r="DB26" s="737" t="s">
        <v>474</v>
      </c>
      <c r="DC26" s="738"/>
      <c r="DD26" s="738"/>
      <c r="DE26" s="738"/>
      <c r="DF26" s="739"/>
      <c r="DG26" s="737" t="s">
        <v>474</v>
      </c>
      <c r="DH26" s="738"/>
      <c r="DI26" s="738"/>
      <c r="DJ26" s="738"/>
      <c r="DK26" s="739"/>
      <c r="DL26" s="737" t="s">
        <v>474</v>
      </c>
      <c r="DM26" s="738"/>
      <c r="DN26" s="738"/>
      <c r="DO26" s="738"/>
      <c r="DP26" s="739"/>
      <c r="DQ26" s="737" t="s">
        <v>474</v>
      </c>
      <c r="DR26" s="738"/>
      <c r="DS26" s="738"/>
      <c r="DT26" s="738"/>
      <c r="DU26" s="739"/>
      <c r="DV26" s="740"/>
      <c r="DW26" s="741"/>
      <c r="DX26" s="741"/>
      <c r="DY26" s="741"/>
      <c r="DZ26" s="742"/>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80"/>
      <c r="AG27" s="781"/>
      <c r="AH27" s="781"/>
      <c r="AI27" s="781"/>
      <c r="AJ27" s="782"/>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554</v>
      </c>
      <c r="BT27" s="722"/>
      <c r="BU27" s="722"/>
      <c r="BV27" s="722"/>
      <c r="BW27" s="722"/>
      <c r="BX27" s="722"/>
      <c r="BY27" s="722"/>
      <c r="BZ27" s="722"/>
      <c r="CA27" s="722"/>
      <c r="CB27" s="722"/>
      <c r="CC27" s="722"/>
      <c r="CD27" s="722"/>
      <c r="CE27" s="722"/>
      <c r="CF27" s="722"/>
      <c r="CG27" s="723"/>
      <c r="CH27" s="737">
        <v>6</v>
      </c>
      <c r="CI27" s="738"/>
      <c r="CJ27" s="738"/>
      <c r="CK27" s="738"/>
      <c r="CL27" s="739"/>
      <c r="CM27" s="737">
        <v>1132</v>
      </c>
      <c r="CN27" s="738"/>
      <c r="CO27" s="738"/>
      <c r="CP27" s="738"/>
      <c r="CQ27" s="739"/>
      <c r="CR27" s="743">
        <v>10</v>
      </c>
      <c r="CS27" s="744"/>
      <c r="CT27" s="744"/>
      <c r="CU27" s="744"/>
      <c r="CV27" s="745"/>
      <c r="CW27" s="737" t="s">
        <v>474</v>
      </c>
      <c r="CX27" s="738"/>
      <c r="CY27" s="738"/>
      <c r="CZ27" s="738"/>
      <c r="DA27" s="739"/>
      <c r="DB27" s="737" t="s">
        <v>474</v>
      </c>
      <c r="DC27" s="738"/>
      <c r="DD27" s="738"/>
      <c r="DE27" s="738"/>
      <c r="DF27" s="739"/>
      <c r="DG27" s="737" t="s">
        <v>474</v>
      </c>
      <c r="DH27" s="738"/>
      <c r="DI27" s="738"/>
      <c r="DJ27" s="738"/>
      <c r="DK27" s="739"/>
      <c r="DL27" s="737" t="s">
        <v>474</v>
      </c>
      <c r="DM27" s="738"/>
      <c r="DN27" s="738"/>
      <c r="DO27" s="738"/>
      <c r="DP27" s="739"/>
      <c r="DQ27" s="737" t="s">
        <v>474</v>
      </c>
      <c r="DR27" s="738"/>
      <c r="DS27" s="738"/>
      <c r="DT27" s="738"/>
      <c r="DU27" s="739"/>
      <c r="DV27" s="740"/>
      <c r="DW27" s="741"/>
      <c r="DX27" s="741"/>
      <c r="DY27" s="741"/>
      <c r="DZ27" s="742"/>
      <c r="EA27" s="217"/>
    </row>
    <row r="28" spans="1:131" s="218" customFormat="1" ht="26.25" customHeight="1" thickTop="1" x14ac:dyDescent="0.2">
      <c r="A28" s="237">
        <v>1</v>
      </c>
      <c r="B28" s="684" t="s">
        <v>367</v>
      </c>
      <c r="C28" s="685"/>
      <c r="D28" s="685"/>
      <c r="E28" s="685"/>
      <c r="F28" s="685"/>
      <c r="G28" s="685"/>
      <c r="H28" s="685"/>
      <c r="I28" s="685"/>
      <c r="J28" s="685"/>
      <c r="K28" s="685"/>
      <c r="L28" s="685"/>
      <c r="M28" s="685"/>
      <c r="N28" s="685"/>
      <c r="O28" s="685"/>
      <c r="P28" s="686"/>
      <c r="Q28" s="787">
        <v>103996</v>
      </c>
      <c r="R28" s="788"/>
      <c r="S28" s="788"/>
      <c r="T28" s="788"/>
      <c r="U28" s="788"/>
      <c r="V28" s="788">
        <v>104491</v>
      </c>
      <c r="W28" s="788"/>
      <c r="X28" s="788"/>
      <c r="Y28" s="788"/>
      <c r="Z28" s="788"/>
      <c r="AA28" s="788">
        <v>-495</v>
      </c>
      <c r="AB28" s="788"/>
      <c r="AC28" s="788"/>
      <c r="AD28" s="788"/>
      <c r="AE28" s="789"/>
      <c r="AF28" s="790">
        <v>8334</v>
      </c>
      <c r="AG28" s="788"/>
      <c r="AH28" s="788"/>
      <c r="AI28" s="788"/>
      <c r="AJ28" s="791"/>
      <c r="AK28" s="792">
        <v>22063</v>
      </c>
      <c r="AL28" s="783"/>
      <c r="AM28" s="783"/>
      <c r="AN28" s="783"/>
      <c r="AO28" s="783"/>
      <c r="AP28" s="783">
        <v>105272</v>
      </c>
      <c r="AQ28" s="783"/>
      <c r="AR28" s="783"/>
      <c r="AS28" s="783"/>
      <c r="AT28" s="783"/>
      <c r="AU28" s="783">
        <v>54742</v>
      </c>
      <c r="AV28" s="783"/>
      <c r="AW28" s="783"/>
      <c r="AX28" s="783"/>
      <c r="AY28" s="783"/>
      <c r="AZ28" s="784" t="s">
        <v>474</v>
      </c>
      <c r="BA28" s="784"/>
      <c r="BB28" s="784"/>
      <c r="BC28" s="784"/>
      <c r="BD28" s="784"/>
      <c r="BE28" s="785" t="s">
        <v>368</v>
      </c>
      <c r="BF28" s="785"/>
      <c r="BG28" s="785"/>
      <c r="BH28" s="785"/>
      <c r="BI28" s="786"/>
      <c r="BJ28" s="223"/>
      <c r="BK28" s="223"/>
      <c r="BL28" s="223"/>
      <c r="BM28" s="223"/>
      <c r="BN28" s="223"/>
      <c r="BO28" s="236"/>
      <c r="BP28" s="236"/>
      <c r="BQ28" s="233">
        <v>22</v>
      </c>
      <c r="BR28" s="234"/>
      <c r="BS28" s="721" t="s">
        <v>555</v>
      </c>
      <c r="BT28" s="722"/>
      <c r="BU28" s="722"/>
      <c r="BV28" s="722"/>
      <c r="BW28" s="722"/>
      <c r="BX28" s="722"/>
      <c r="BY28" s="722"/>
      <c r="BZ28" s="722"/>
      <c r="CA28" s="722"/>
      <c r="CB28" s="722"/>
      <c r="CC28" s="722"/>
      <c r="CD28" s="722"/>
      <c r="CE28" s="722"/>
      <c r="CF28" s="722"/>
      <c r="CG28" s="723"/>
      <c r="CH28" s="737">
        <v>-9</v>
      </c>
      <c r="CI28" s="738"/>
      <c r="CJ28" s="738"/>
      <c r="CK28" s="738"/>
      <c r="CL28" s="739"/>
      <c r="CM28" s="737">
        <v>260</v>
      </c>
      <c r="CN28" s="738"/>
      <c r="CO28" s="738"/>
      <c r="CP28" s="738"/>
      <c r="CQ28" s="739"/>
      <c r="CR28" s="743">
        <v>10</v>
      </c>
      <c r="CS28" s="744"/>
      <c r="CT28" s="744"/>
      <c r="CU28" s="744"/>
      <c r="CV28" s="745"/>
      <c r="CW28" s="737" t="s">
        <v>474</v>
      </c>
      <c r="CX28" s="738"/>
      <c r="CY28" s="738"/>
      <c r="CZ28" s="738"/>
      <c r="DA28" s="739"/>
      <c r="DB28" s="737" t="s">
        <v>474</v>
      </c>
      <c r="DC28" s="738"/>
      <c r="DD28" s="738"/>
      <c r="DE28" s="738"/>
      <c r="DF28" s="739"/>
      <c r="DG28" s="737" t="s">
        <v>474</v>
      </c>
      <c r="DH28" s="738"/>
      <c r="DI28" s="738"/>
      <c r="DJ28" s="738"/>
      <c r="DK28" s="739"/>
      <c r="DL28" s="737" t="s">
        <v>474</v>
      </c>
      <c r="DM28" s="738"/>
      <c r="DN28" s="738"/>
      <c r="DO28" s="738"/>
      <c r="DP28" s="739"/>
      <c r="DQ28" s="737" t="s">
        <v>474</v>
      </c>
      <c r="DR28" s="738"/>
      <c r="DS28" s="738"/>
      <c r="DT28" s="738"/>
      <c r="DU28" s="739"/>
      <c r="DV28" s="740"/>
      <c r="DW28" s="741"/>
      <c r="DX28" s="741"/>
      <c r="DY28" s="741"/>
      <c r="DZ28" s="742"/>
      <c r="EA28" s="217"/>
    </row>
    <row r="29" spans="1:131" s="218" customFormat="1" ht="26.25" customHeight="1" x14ac:dyDescent="0.2">
      <c r="A29" s="237">
        <v>2</v>
      </c>
      <c r="B29" s="708" t="s">
        <v>369</v>
      </c>
      <c r="C29" s="709"/>
      <c r="D29" s="709"/>
      <c r="E29" s="709"/>
      <c r="F29" s="709"/>
      <c r="G29" s="709"/>
      <c r="H29" s="709"/>
      <c r="I29" s="709"/>
      <c r="J29" s="709"/>
      <c r="K29" s="709"/>
      <c r="L29" s="709"/>
      <c r="M29" s="709"/>
      <c r="N29" s="709"/>
      <c r="O29" s="709"/>
      <c r="P29" s="710"/>
      <c r="Q29" s="711">
        <v>5477</v>
      </c>
      <c r="R29" s="712"/>
      <c r="S29" s="712"/>
      <c r="T29" s="712"/>
      <c r="U29" s="712"/>
      <c r="V29" s="712">
        <v>4104</v>
      </c>
      <c r="W29" s="712"/>
      <c r="X29" s="712"/>
      <c r="Y29" s="712"/>
      <c r="Z29" s="712"/>
      <c r="AA29" s="712">
        <v>1373</v>
      </c>
      <c r="AB29" s="712"/>
      <c r="AC29" s="712"/>
      <c r="AD29" s="712"/>
      <c r="AE29" s="713"/>
      <c r="AF29" s="793">
        <v>464</v>
      </c>
      <c r="AG29" s="712"/>
      <c r="AH29" s="712"/>
      <c r="AI29" s="712"/>
      <c r="AJ29" s="794"/>
      <c r="AK29" s="797">
        <v>7</v>
      </c>
      <c r="AL29" s="798"/>
      <c r="AM29" s="798"/>
      <c r="AN29" s="798"/>
      <c r="AO29" s="798"/>
      <c r="AP29" s="798">
        <v>4190</v>
      </c>
      <c r="AQ29" s="798"/>
      <c r="AR29" s="798"/>
      <c r="AS29" s="798"/>
      <c r="AT29" s="798"/>
      <c r="AU29" s="798">
        <v>0</v>
      </c>
      <c r="AV29" s="798"/>
      <c r="AW29" s="798"/>
      <c r="AX29" s="798"/>
      <c r="AY29" s="798"/>
      <c r="AZ29" s="799" t="s">
        <v>474</v>
      </c>
      <c r="BA29" s="799"/>
      <c r="BB29" s="799"/>
      <c r="BC29" s="799"/>
      <c r="BD29" s="799"/>
      <c r="BE29" s="795" t="s">
        <v>370</v>
      </c>
      <c r="BF29" s="795"/>
      <c r="BG29" s="795"/>
      <c r="BH29" s="795"/>
      <c r="BI29" s="796"/>
      <c r="BJ29" s="223"/>
      <c r="BK29" s="223"/>
      <c r="BL29" s="223"/>
      <c r="BM29" s="223"/>
      <c r="BN29" s="223"/>
      <c r="BO29" s="236"/>
      <c r="BP29" s="236"/>
      <c r="BQ29" s="233">
        <v>23</v>
      </c>
      <c r="BR29" s="234"/>
      <c r="BS29" s="721" t="s">
        <v>556</v>
      </c>
      <c r="BT29" s="722"/>
      <c r="BU29" s="722"/>
      <c r="BV29" s="722"/>
      <c r="BW29" s="722"/>
      <c r="BX29" s="722"/>
      <c r="BY29" s="722"/>
      <c r="BZ29" s="722"/>
      <c r="CA29" s="722"/>
      <c r="CB29" s="722"/>
      <c r="CC29" s="722"/>
      <c r="CD29" s="722"/>
      <c r="CE29" s="722"/>
      <c r="CF29" s="722"/>
      <c r="CG29" s="723"/>
      <c r="CH29" s="737">
        <v>0</v>
      </c>
      <c r="CI29" s="738"/>
      <c r="CJ29" s="738"/>
      <c r="CK29" s="738"/>
      <c r="CL29" s="739"/>
      <c r="CM29" s="737">
        <v>765</v>
      </c>
      <c r="CN29" s="738"/>
      <c r="CO29" s="738"/>
      <c r="CP29" s="738"/>
      <c r="CQ29" s="739"/>
      <c r="CR29" s="743">
        <v>499</v>
      </c>
      <c r="CS29" s="744"/>
      <c r="CT29" s="744"/>
      <c r="CU29" s="744"/>
      <c r="CV29" s="745"/>
      <c r="CW29" s="737" t="s">
        <v>474</v>
      </c>
      <c r="CX29" s="738"/>
      <c r="CY29" s="738"/>
      <c r="CZ29" s="738"/>
      <c r="DA29" s="739"/>
      <c r="DB29" s="737" t="s">
        <v>474</v>
      </c>
      <c r="DC29" s="738"/>
      <c r="DD29" s="738"/>
      <c r="DE29" s="738"/>
      <c r="DF29" s="739"/>
      <c r="DG29" s="737" t="s">
        <v>474</v>
      </c>
      <c r="DH29" s="738"/>
      <c r="DI29" s="738"/>
      <c r="DJ29" s="738"/>
      <c r="DK29" s="739"/>
      <c r="DL29" s="737" t="s">
        <v>474</v>
      </c>
      <c r="DM29" s="738"/>
      <c r="DN29" s="738"/>
      <c r="DO29" s="738"/>
      <c r="DP29" s="739"/>
      <c r="DQ29" s="737" t="s">
        <v>474</v>
      </c>
      <c r="DR29" s="738"/>
      <c r="DS29" s="738"/>
      <c r="DT29" s="738"/>
      <c r="DU29" s="739"/>
      <c r="DV29" s="740"/>
      <c r="DW29" s="741"/>
      <c r="DX29" s="741"/>
      <c r="DY29" s="741"/>
      <c r="DZ29" s="742"/>
      <c r="EA29" s="217"/>
    </row>
    <row r="30" spans="1:131" s="218" customFormat="1" ht="26.25" customHeight="1" x14ac:dyDescent="0.2">
      <c r="A30" s="237">
        <v>3</v>
      </c>
      <c r="B30" s="708" t="s">
        <v>371</v>
      </c>
      <c r="C30" s="709"/>
      <c r="D30" s="709"/>
      <c r="E30" s="709"/>
      <c r="F30" s="709"/>
      <c r="G30" s="709"/>
      <c r="H30" s="709"/>
      <c r="I30" s="709"/>
      <c r="J30" s="709"/>
      <c r="K30" s="709"/>
      <c r="L30" s="709"/>
      <c r="M30" s="709"/>
      <c r="N30" s="709"/>
      <c r="O30" s="709"/>
      <c r="P30" s="710"/>
      <c r="Q30" s="711">
        <v>909</v>
      </c>
      <c r="R30" s="712"/>
      <c r="S30" s="712"/>
      <c r="T30" s="712"/>
      <c r="U30" s="712"/>
      <c r="V30" s="712">
        <v>837</v>
      </c>
      <c r="W30" s="712"/>
      <c r="X30" s="712"/>
      <c r="Y30" s="712"/>
      <c r="Z30" s="712"/>
      <c r="AA30" s="712">
        <v>72</v>
      </c>
      <c r="AB30" s="712"/>
      <c r="AC30" s="712"/>
      <c r="AD30" s="712"/>
      <c r="AE30" s="713"/>
      <c r="AF30" s="793">
        <v>10943</v>
      </c>
      <c r="AG30" s="712"/>
      <c r="AH30" s="712"/>
      <c r="AI30" s="712"/>
      <c r="AJ30" s="794"/>
      <c r="AK30" s="797">
        <v>29</v>
      </c>
      <c r="AL30" s="798"/>
      <c r="AM30" s="798"/>
      <c r="AN30" s="798"/>
      <c r="AO30" s="798"/>
      <c r="AP30" s="798">
        <v>4112</v>
      </c>
      <c r="AQ30" s="798"/>
      <c r="AR30" s="798"/>
      <c r="AS30" s="798"/>
      <c r="AT30" s="798"/>
      <c r="AU30" s="798">
        <v>0</v>
      </c>
      <c r="AV30" s="798"/>
      <c r="AW30" s="798"/>
      <c r="AX30" s="798"/>
      <c r="AY30" s="798"/>
      <c r="AZ30" s="799" t="s">
        <v>474</v>
      </c>
      <c r="BA30" s="799"/>
      <c r="BB30" s="799"/>
      <c r="BC30" s="799"/>
      <c r="BD30" s="799"/>
      <c r="BE30" s="795" t="s">
        <v>368</v>
      </c>
      <c r="BF30" s="795"/>
      <c r="BG30" s="795"/>
      <c r="BH30" s="795"/>
      <c r="BI30" s="796"/>
      <c r="BJ30" s="223"/>
      <c r="BK30" s="223"/>
      <c r="BL30" s="223"/>
      <c r="BM30" s="223"/>
      <c r="BN30" s="223"/>
      <c r="BO30" s="236"/>
      <c r="BP30" s="236"/>
      <c r="BQ30" s="233">
        <v>24</v>
      </c>
      <c r="BR30" s="234"/>
      <c r="BS30" s="721" t="s">
        <v>557</v>
      </c>
      <c r="BT30" s="722"/>
      <c r="BU30" s="722"/>
      <c r="BV30" s="722"/>
      <c r="BW30" s="722"/>
      <c r="BX30" s="722"/>
      <c r="BY30" s="722"/>
      <c r="BZ30" s="722"/>
      <c r="CA30" s="722"/>
      <c r="CB30" s="722"/>
      <c r="CC30" s="722"/>
      <c r="CD30" s="722"/>
      <c r="CE30" s="722"/>
      <c r="CF30" s="722"/>
      <c r="CG30" s="723"/>
      <c r="CH30" s="737">
        <v>145</v>
      </c>
      <c r="CI30" s="738"/>
      <c r="CJ30" s="738"/>
      <c r="CK30" s="738"/>
      <c r="CL30" s="739"/>
      <c r="CM30" s="737">
        <v>3814</v>
      </c>
      <c r="CN30" s="738"/>
      <c r="CO30" s="738"/>
      <c r="CP30" s="738"/>
      <c r="CQ30" s="739"/>
      <c r="CR30" s="743">
        <v>30</v>
      </c>
      <c r="CS30" s="744"/>
      <c r="CT30" s="744"/>
      <c r="CU30" s="744"/>
      <c r="CV30" s="745"/>
      <c r="CW30" s="737" t="s">
        <v>474</v>
      </c>
      <c r="CX30" s="738"/>
      <c r="CY30" s="738"/>
      <c r="CZ30" s="738"/>
      <c r="DA30" s="739"/>
      <c r="DB30" s="737" t="s">
        <v>474</v>
      </c>
      <c r="DC30" s="738"/>
      <c r="DD30" s="738"/>
      <c r="DE30" s="738"/>
      <c r="DF30" s="739"/>
      <c r="DG30" s="737" t="s">
        <v>474</v>
      </c>
      <c r="DH30" s="738"/>
      <c r="DI30" s="738"/>
      <c r="DJ30" s="738"/>
      <c r="DK30" s="739"/>
      <c r="DL30" s="737" t="s">
        <v>474</v>
      </c>
      <c r="DM30" s="738"/>
      <c r="DN30" s="738"/>
      <c r="DO30" s="738"/>
      <c r="DP30" s="739"/>
      <c r="DQ30" s="737" t="s">
        <v>474</v>
      </c>
      <c r="DR30" s="738"/>
      <c r="DS30" s="738"/>
      <c r="DT30" s="738"/>
      <c r="DU30" s="739"/>
      <c r="DV30" s="740"/>
      <c r="DW30" s="741"/>
      <c r="DX30" s="741"/>
      <c r="DY30" s="741"/>
      <c r="DZ30" s="742"/>
      <c r="EA30" s="217"/>
    </row>
    <row r="31" spans="1:131" s="218" customFormat="1" ht="26.25" customHeight="1" x14ac:dyDescent="0.2">
      <c r="A31" s="237">
        <v>4</v>
      </c>
      <c r="B31" s="708" t="s">
        <v>372</v>
      </c>
      <c r="C31" s="709"/>
      <c r="D31" s="709"/>
      <c r="E31" s="709"/>
      <c r="F31" s="709"/>
      <c r="G31" s="709"/>
      <c r="H31" s="709"/>
      <c r="I31" s="709"/>
      <c r="J31" s="709"/>
      <c r="K31" s="709"/>
      <c r="L31" s="709"/>
      <c r="M31" s="709"/>
      <c r="N31" s="709"/>
      <c r="O31" s="709"/>
      <c r="P31" s="710"/>
      <c r="Q31" s="711">
        <v>9058</v>
      </c>
      <c r="R31" s="712"/>
      <c r="S31" s="712"/>
      <c r="T31" s="712"/>
      <c r="U31" s="712"/>
      <c r="V31" s="712">
        <v>7978</v>
      </c>
      <c r="W31" s="712"/>
      <c r="X31" s="712"/>
      <c r="Y31" s="712"/>
      <c r="Z31" s="712"/>
      <c r="AA31" s="712">
        <v>1080</v>
      </c>
      <c r="AB31" s="712"/>
      <c r="AC31" s="712"/>
      <c r="AD31" s="712"/>
      <c r="AE31" s="713"/>
      <c r="AF31" s="793">
        <v>910</v>
      </c>
      <c r="AG31" s="712"/>
      <c r="AH31" s="712"/>
      <c r="AI31" s="712"/>
      <c r="AJ31" s="794"/>
      <c r="AK31" s="797">
        <v>778</v>
      </c>
      <c r="AL31" s="798"/>
      <c r="AM31" s="798"/>
      <c r="AN31" s="798"/>
      <c r="AO31" s="798"/>
      <c r="AP31" s="798">
        <v>16732</v>
      </c>
      <c r="AQ31" s="798"/>
      <c r="AR31" s="798"/>
      <c r="AS31" s="798"/>
      <c r="AT31" s="798"/>
      <c r="AU31" s="798">
        <v>9303</v>
      </c>
      <c r="AV31" s="798"/>
      <c r="AW31" s="798"/>
      <c r="AX31" s="798"/>
      <c r="AY31" s="798"/>
      <c r="AZ31" s="799" t="s">
        <v>474</v>
      </c>
      <c r="BA31" s="799"/>
      <c r="BB31" s="799"/>
      <c r="BC31" s="799"/>
      <c r="BD31" s="799"/>
      <c r="BE31" s="795" t="s">
        <v>373</v>
      </c>
      <c r="BF31" s="795"/>
      <c r="BG31" s="795"/>
      <c r="BH31" s="795"/>
      <c r="BI31" s="796"/>
      <c r="BJ31" s="223"/>
      <c r="BK31" s="223"/>
      <c r="BL31" s="223"/>
      <c r="BM31" s="223"/>
      <c r="BN31" s="223"/>
      <c r="BO31" s="236"/>
      <c r="BP31" s="236"/>
      <c r="BQ31" s="233">
        <v>25</v>
      </c>
      <c r="BR31" s="234"/>
      <c r="BS31" s="721" t="s">
        <v>558</v>
      </c>
      <c r="BT31" s="722"/>
      <c r="BU31" s="722"/>
      <c r="BV31" s="722"/>
      <c r="BW31" s="722"/>
      <c r="BX31" s="722"/>
      <c r="BY31" s="722"/>
      <c r="BZ31" s="722"/>
      <c r="CA31" s="722"/>
      <c r="CB31" s="722"/>
      <c r="CC31" s="722"/>
      <c r="CD31" s="722"/>
      <c r="CE31" s="722"/>
      <c r="CF31" s="722"/>
      <c r="CG31" s="723"/>
      <c r="CH31" s="737">
        <v>-232</v>
      </c>
      <c r="CI31" s="738"/>
      <c r="CJ31" s="738"/>
      <c r="CK31" s="738"/>
      <c r="CL31" s="739"/>
      <c r="CM31" s="737">
        <v>122</v>
      </c>
      <c r="CN31" s="738"/>
      <c r="CO31" s="738"/>
      <c r="CP31" s="738"/>
      <c r="CQ31" s="739"/>
      <c r="CR31" s="743">
        <v>144</v>
      </c>
      <c r="CS31" s="744"/>
      <c r="CT31" s="744"/>
      <c r="CU31" s="744"/>
      <c r="CV31" s="745"/>
      <c r="CW31" s="743">
        <v>131</v>
      </c>
      <c r="CX31" s="744"/>
      <c r="CY31" s="744"/>
      <c r="CZ31" s="744"/>
      <c r="DA31" s="745"/>
      <c r="DB31" s="737" t="s">
        <v>474</v>
      </c>
      <c r="DC31" s="738"/>
      <c r="DD31" s="738"/>
      <c r="DE31" s="738"/>
      <c r="DF31" s="739"/>
      <c r="DG31" s="737" t="s">
        <v>474</v>
      </c>
      <c r="DH31" s="738"/>
      <c r="DI31" s="738"/>
      <c r="DJ31" s="738"/>
      <c r="DK31" s="739"/>
      <c r="DL31" s="737" t="s">
        <v>474</v>
      </c>
      <c r="DM31" s="738"/>
      <c r="DN31" s="738"/>
      <c r="DO31" s="738"/>
      <c r="DP31" s="739"/>
      <c r="DQ31" s="737" t="s">
        <v>474</v>
      </c>
      <c r="DR31" s="738"/>
      <c r="DS31" s="738"/>
      <c r="DT31" s="738"/>
      <c r="DU31" s="739"/>
      <c r="DV31" s="740"/>
      <c r="DW31" s="741"/>
      <c r="DX31" s="741"/>
      <c r="DY31" s="741"/>
      <c r="DZ31" s="742"/>
      <c r="EA31" s="217"/>
    </row>
    <row r="32" spans="1:131" s="218" customFormat="1" ht="26.25" customHeight="1" x14ac:dyDescent="0.2">
      <c r="A32" s="237">
        <v>5</v>
      </c>
      <c r="B32" s="708" t="s">
        <v>374</v>
      </c>
      <c r="C32" s="709"/>
      <c r="D32" s="709"/>
      <c r="E32" s="709"/>
      <c r="F32" s="709"/>
      <c r="G32" s="709"/>
      <c r="H32" s="709"/>
      <c r="I32" s="709"/>
      <c r="J32" s="709"/>
      <c r="K32" s="709"/>
      <c r="L32" s="709"/>
      <c r="M32" s="709"/>
      <c r="N32" s="709"/>
      <c r="O32" s="709"/>
      <c r="P32" s="710"/>
      <c r="Q32" s="711">
        <v>3259</v>
      </c>
      <c r="R32" s="712"/>
      <c r="S32" s="712"/>
      <c r="T32" s="712"/>
      <c r="U32" s="712"/>
      <c r="V32" s="712">
        <v>2900</v>
      </c>
      <c r="W32" s="712"/>
      <c r="X32" s="712"/>
      <c r="Y32" s="712"/>
      <c r="Z32" s="712"/>
      <c r="AA32" s="712">
        <v>359</v>
      </c>
      <c r="AB32" s="712"/>
      <c r="AC32" s="712"/>
      <c r="AD32" s="712"/>
      <c r="AE32" s="713"/>
      <c r="AF32" s="793">
        <v>1266</v>
      </c>
      <c r="AG32" s="712"/>
      <c r="AH32" s="712"/>
      <c r="AI32" s="712"/>
      <c r="AJ32" s="794"/>
      <c r="AK32" s="797">
        <v>1102</v>
      </c>
      <c r="AL32" s="798"/>
      <c r="AM32" s="798"/>
      <c r="AN32" s="798"/>
      <c r="AO32" s="798"/>
      <c r="AP32" s="798">
        <v>7217</v>
      </c>
      <c r="AQ32" s="798"/>
      <c r="AR32" s="798"/>
      <c r="AS32" s="798"/>
      <c r="AT32" s="798"/>
      <c r="AU32" s="798">
        <v>6129</v>
      </c>
      <c r="AV32" s="798"/>
      <c r="AW32" s="798"/>
      <c r="AX32" s="798"/>
      <c r="AY32" s="798"/>
      <c r="AZ32" s="799" t="s">
        <v>474</v>
      </c>
      <c r="BA32" s="799"/>
      <c r="BB32" s="799"/>
      <c r="BC32" s="799"/>
      <c r="BD32" s="799"/>
      <c r="BE32" s="795" t="s">
        <v>373</v>
      </c>
      <c r="BF32" s="795"/>
      <c r="BG32" s="795"/>
      <c r="BH32" s="795"/>
      <c r="BI32" s="796"/>
      <c r="BJ32" s="223"/>
      <c r="BK32" s="223"/>
      <c r="BL32" s="223"/>
      <c r="BM32" s="223"/>
      <c r="BN32" s="223"/>
      <c r="BO32" s="236"/>
      <c r="BP32" s="236"/>
      <c r="BQ32" s="233">
        <v>26</v>
      </c>
      <c r="BR32" s="234"/>
      <c r="BS32" s="721" t="s">
        <v>559</v>
      </c>
      <c r="BT32" s="722"/>
      <c r="BU32" s="722"/>
      <c r="BV32" s="722"/>
      <c r="BW32" s="722"/>
      <c r="BX32" s="722"/>
      <c r="BY32" s="722"/>
      <c r="BZ32" s="722"/>
      <c r="CA32" s="722"/>
      <c r="CB32" s="722"/>
      <c r="CC32" s="722"/>
      <c r="CD32" s="722"/>
      <c r="CE32" s="722"/>
      <c r="CF32" s="722"/>
      <c r="CG32" s="723"/>
      <c r="CH32" s="737">
        <v>-67</v>
      </c>
      <c r="CI32" s="738"/>
      <c r="CJ32" s="738"/>
      <c r="CK32" s="738"/>
      <c r="CL32" s="739"/>
      <c r="CM32" s="737">
        <v>2464</v>
      </c>
      <c r="CN32" s="738"/>
      <c r="CO32" s="738"/>
      <c r="CP32" s="738"/>
      <c r="CQ32" s="739"/>
      <c r="CR32" s="743">
        <v>1000</v>
      </c>
      <c r="CS32" s="744"/>
      <c r="CT32" s="744"/>
      <c r="CU32" s="744"/>
      <c r="CV32" s="745"/>
      <c r="CW32" s="737" t="s">
        <v>474</v>
      </c>
      <c r="CX32" s="738"/>
      <c r="CY32" s="738"/>
      <c r="CZ32" s="738"/>
      <c r="DA32" s="739"/>
      <c r="DB32" s="737" t="s">
        <v>474</v>
      </c>
      <c r="DC32" s="738"/>
      <c r="DD32" s="738"/>
      <c r="DE32" s="738"/>
      <c r="DF32" s="739"/>
      <c r="DG32" s="737" t="s">
        <v>474</v>
      </c>
      <c r="DH32" s="738"/>
      <c r="DI32" s="738"/>
      <c r="DJ32" s="738"/>
      <c r="DK32" s="739"/>
      <c r="DL32" s="737" t="s">
        <v>474</v>
      </c>
      <c r="DM32" s="738"/>
      <c r="DN32" s="738"/>
      <c r="DO32" s="738"/>
      <c r="DP32" s="739"/>
      <c r="DQ32" s="737" t="s">
        <v>474</v>
      </c>
      <c r="DR32" s="738"/>
      <c r="DS32" s="738"/>
      <c r="DT32" s="738"/>
      <c r="DU32" s="739"/>
      <c r="DV32" s="740"/>
      <c r="DW32" s="741"/>
      <c r="DX32" s="741"/>
      <c r="DY32" s="741"/>
      <c r="DZ32" s="742"/>
      <c r="EA32" s="217"/>
    </row>
    <row r="33" spans="1:131" s="218" customFormat="1" ht="26.25" customHeight="1" x14ac:dyDescent="0.2">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93"/>
      <c r="AG33" s="712"/>
      <c r="AH33" s="712"/>
      <c r="AI33" s="712"/>
      <c r="AJ33" s="794"/>
      <c r="AK33" s="797"/>
      <c r="AL33" s="798"/>
      <c r="AM33" s="798"/>
      <c r="AN33" s="798"/>
      <c r="AO33" s="798"/>
      <c r="AP33" s="798"/>
      <c r="AQ33" s="798"/>
      <c r="AR33" s="798"/>
      <c r="AS33" s="798"/>
      <c r="AT33" s="798"/>
      <c r="AU33" s="798"/>
      <c r="AV33" s="798"/>
      <c r="AW33" s="798"/>
      <c r="AX33" s="798"/>
      <c r="AY33" s="798"/>
      <c r="AZ33" s="799"/>
      <c r="BA33" s="799"/>
      <c r="BB33" s="799"/>
      <c r="BC33" s="799"/>
      <c r="BD33" s="799"/>
      <c r="BE33" s="795"/>
      <c r="BF33" s="795"/>
      <c r="BG33" s="795"/>
      <c r="BH33" s="795"/>
      <c r="BI33" s="796"/>
      <c r="BJ33" s="223"/>
      <c r="BK33" s="223"/>
      <c r="BL33" s="223"/>
      <c r="BM33" s="223"/>
      <c r="BN33" s="223"/>
      <c r="BO33" s="236"/>
      <c r="BP33" s="236"/>
      <c r="BQ33" s="233">
        <v>27</v>
      </c>
      <c r="BR33" s="234"/>
      <c r="BS33" s="721" t="s">
        <v>560</v>
      </c>
      <c r="BT33" s="722"/>
      <c r="BU33" s="722"/>
      <c r="BV33" s="722"/>
      <c r="BW33" s="722"/>
      <c r="BX33" s="722"/>
      <c r="BY33" s="722"/>
      <c r="BZ33" s="722"/>
      <c r="CA33" s="722"/>
      <c r="CB33" s="722"/>
      <c r="CC33" s="722"/>
      <c r="CD33" s="722"/>
      <c r="CE33" s="722"/>
      <c r="CF33" s="722"/>
      <c r="CG33" s="723"/>
      <c r="CH33" s="737">
        <v>2</v>
      </c>
      <c r="CI33" s="738"/>
      <c r="CJ33" s="738"/>
      <c r="CK33" s="738"/>
      <c r="CL33" s="739"/>
      <c r="CM33" s="737">
        <v>829</v>
      </c>
      <c r="CN33" s="738"/>
      <c r="CO33" s="738"/>
      <c r="CP33" s="738"/>
      <c r="CQ33" s="739"/>
      <c r="CR33" s="743">
        <v>250</v>
      </c>
      <c r="CS33" s="744"/>
      <c r="CT33" s="744"/>
      <c r="CU33" s="744"/>
      <c r="CV33" s="745"/>
      <c r="CW33" s="737" t="s">
        <v>474</v>
      </c>
      <c r="CX33" s="738"/>
      <c r="CY33" s="738"/>
      <c r="CZ33" s="738"/>
      <c r="DA33" s="739"/>
      <c r="DB33" s="737" t="s">
        <v>474</v>
      </c>
      <c r="DC33" s="738"/>
      <c r="DD33" s="738"/>
      <c r="DE33" s="738"/>
      <c r="DF33" s="739"/>
      <c r="DG33" s="737" t="s">
        <v>474</v>
      </c>
      <c r="DH33" s="738"/>
      <c r="DI33" s="738"/>
      <c r="DJ33" s="738"/>
      <c r="DK33" s="739"/>
      <c r="DL33" s="737" t="s">
        <v>474</v>
      </c>
      <c r="DM33" s="738"/>
      <c r="DN33" s="738"/>
      <c r="DO33" s="738"/>
      <c r="DP33" s="739"/>
      <c r="DQ33" s="737" t="s">
        <v>474</v>
      </c>
      <c r="DR33" s="738"/>
      <c r="DS33" s="738"/>
      <c r="DT33" s="738"/>
      <c r="DU33" s="739"/>
      <c r="DV33" s="740"/>
      <c r="DW33" s="741"/>
      <c r="DX33" s="741"/>
      <c r="DY33" s="741"/>
      <c r="DZ33" s="742"/>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93"/>
      <c r="AG34" s="712"/>
      <c r="AH34" s="712"/>
      <c r="AI34" s="712"/>
      <c r="AJ34" s="794"/>
      <c r="AK34" s="797"/>
      <c r="AL34" s="798"/>
      <c r="AM34" s="798"/>
      <c r="AN34" s="798"/>
      <c r="AO34" s="798"/>
      <c r="AP34" s="798"/>
      <c r="AQ34" s="798"/>
      <c r="AR34" s="798"/>
      <c r="AS34" s="798"/>
      <c r="AT34" s="798"/>
      <c r="AU34" s="798"/>
      <c r="AV34" s="798"/>
      <c r="AW34" s="798"/>
      <c r="AX34" s="798"/>
      <c r="AY34" s="798"/>
      <c r="AZ34" s="799"/>
      <c r="BA34" s="799"/>
      <c r="BB34" s="799"/>
      <c r="BC34" s="799"/>
      <c r="BD34" s="799"/>
      <c r="BE34" s="795"/>
      <c r="BF34" s="795"/>
      <c r="BG34" s="795"/>
      <c r="BH34" s="795"/>
      <c r="BI34" s="796"/>
      <c r="BJ34" s="223"/>
      <c r="BK34" s="223"/>
      <c r="BL34" s="223"/>
      <c r="BM34" s="223"/>
      <c r="BN34" s="223"/>
      <c r="BO34" s="236"/>
      <c r="BP34" s="236"/>
      <c r="BQ34" s="233">
        <v>28</v>
      </c>
      <c r="BR34" s="234"/>
      <c r="BS34" s="721" t="s">
        <v>561</v>
      </c>
      <c r="BT34" s="722"/>
      <c r="BU34" s="722"/>
      <c r="BV34" s="722"/>
      <c r="BW34" s="722"/>
      <c r="BX34" s="722"/>
      <c r="BY34" s="722"/>
      <c r="BZ34" s="722"/>
      <c r="CA34" s="722"/>
      <c r="CB34" s="722"/>
      <c r="CC34" s="722"/>
      <c r="CD34" s="722"/>
      <c r="CE34" s="722"/>
      <c r="CF34" s="722"/>
      <c r="CG34" s="723"/>
      <c r="CH34" s="737">
        <v>15</v>
      </c>
      <c r="CI34" s="738"/>
      <c r="CJ34" s="738"/>
      <c r="CK34" s="738"/>
      <c r="CL34" s="739"/>
      <c r="CM34" s="737">
        <v>1374</v>
      </c>
      <c r="CN34" s="738"/>
      <c r="CO34" s="738"/>
      <c r="CP34" s="738"/>
      <c r="CQ34" s="739"/>
      <c r="CR34" s="743">
        <v>350</v>
      </c>
      <c r="CS34" s="744"/>
      <c r="CT34" s="744"/>
      <c r="CU34" s="744"/>
      <c r="CV34" s="745"/>
      <c r="CW34" s="737" t="s">
        <v>474</v>
      </c>
      <c r="CX34" s="738"/>
      <c r="CY34" s="738"/>
      <c r="CZ34" s="738"/>
      <c r="DA34" s="739"/>
      <c r="DB34" s="737" t="s">
        <v>474</v>
      </c>
      <c r="DC34" s="738"/>
      <c r="DD34" s="738"/>
      <c r="DE34" s="738"/>
      <c r="DF34" s="739"/>
      <c r="DG34" s="737" t="s">
        <v>474</v>
      </c>
      <c r="DH34" s="738"/>
      <c r="DI34" s="738"/>
      <c r="DJ34" s="738"/>
      <c r="DK34" s="739"/>
      <c r="DL34" s="737" t="s">
        <v>474</v>
      </c>
      <c r="DM34" s="738"/>
      <c r="DN34" s="738"/>
      <c r="DO34" s="738"/>
      <c r="DP34" s="739"/>
      <c r="DQ34" s="737" t="s">
        <v>474</v>
      </c>
      <c r="DR34" s="738"/>
      <c r="DS34" s="738"/>
      <c r="DT34" s="738"/>
      <c r="DU34" s="739"/>
      <c r="DV34" s="740"/>
      <c r="DW34" s="741"/>
      <c r="DX34" s="741"/>
      <c r="DY34" s="741"/>
      <c r="DZ34" s="742"/>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93"/>
      <c r="AG35" s="712"/>
      <c r="AH35" s="712"/>
      <c r="AI35" s="712"/>
      <c r="AJ35" s="794"/>
      <c r="AK35" s="797"/>
      <c r="AL35" s="798"/>
      <c r="AM35" s="798"/>
      <c r="AN35" s="798"/>
      <c r="AO35" s="798"/>
      <c r="AP35" s="798"/>
      <c r="AQ35" s="798"/>
      <c r="AR35" s="798"/>
      <c r="AS35" s="798"/>
      <c r="AT35" s="798"/>
      <c r="AU35" s="798"/>
      <c r="AV35" s="798"/>
      <c r="AW35" s="798"/>
      <c r="AX35" s="798"/>
      <c r="AY35" s="798"/>
      <c r="AZ35" s="799"/>
      <c r="BA35" s="799"/>
      <c r="BB35" s="799"/>
      <c r="BC35" s="799"/>
      <c r="BD35" s="799"/>
      <c r="BE35" s="795"/>
      <c r="BF35" s="795"/>
      <c r="BG35" s="795"/>
      <c r="BH35" s="795"/>
      <c r="BI35" s="796"/>
      <c r="BJ35" s="223"/>
      <c r="BK35" s="223"/>
      <c r="BL35" s="223"/>
      <c r="BM35" s="223"/>
      <c r="BN35" s="223"/>
      <c r="BO35" s="236"/>
      <c r="BP35" s="236"/>
      <c r="BQ35" s="233">
        <v>29</v>
      </c>
      <c r="BR35" s="234"/>
      <c r="BS35" s="721" t="s">
        <v>562</v>
      </c>
      <c r="BT35" s="722"/>
      <c r="BU35" s="722"/>
      <c r="BV35" s="722"/>
      <c r="BW35" s="722"/>
      <c r="BX35" s="722"/>
      <c r="BY35" s="722"/>
      <c r="BZ35" s="722"/>
      <c r="CA35" s="722"/>
      <c r="CB35" s="722"/>
      <c r="CC35" s="722"/>
      <c r="CD35" s="722"/>
      <c r="CE35" s="722"/>
      <c r="CF35" s="722"/>
      <c r="CG35" s="723"/>
      <c r="CH35" s="737">
        <v>14</v>
      </c>
      <c r="CI35" s="738"/>
      <c r="CJ35" s="738"/>
      <c r="CK35" s="738"/>
      <c r="CL35" s="739"/>
      <c r="CM35" s="737">
        <v>417</v>
      </c>
      <c r="CN35" s="738"/>
      <c r="CO35" s="738"/>
      <c r="CP35" s="738"/>
      <c r="CQ35" s="739"/>
      <c r="CR35" s="743">
        <v>41</v>
      </c>
      <c r="CS35" s="744"/>
      <c r="CT35" s="744"/>
      <c r="CU35" s="744"/>
      <c r="CV35" s="745"/>
      <c r="CW35" s="737" t="s">
        <v>474</v>
      </c>
      <c r="CX35" s="738"/>
      <c r="CY35" s="738"/>
      <c r="CZ35" s="738"/>
      <c r="DA35" s="739"/>
      <c r="DB35" s="737" t="s">
        <v>474</v>
      </c>
      <c r="DC35" s="738"/>
      <c r="DD35" s="738"/>
      <c r="DE35" s="738"/>
      <c r="DF35" s="739"/>
      <c r="DG35" s="737" t="s">
        <v>474</v>
      </c>
      <c r="DH35" s="738"/>
      <c r="DI35" s="738"/>
      <c r="DJ35" s="738"/>
      <c r="DK35" s="739"/>
      <c r="DL35" s="737" t="s">
        <v>474</v>
      </c>
      <c r="DM35" s="738"/>
      <c r="DN35" s="738"/>
      <c r="DO35" s="738"/>
      <c r="DP35" s="739"/>
      <c r="DQ35" s="737" t="s">
        <v>474</v>
      </c>
      <c r="DR35" s="738"/>
      <c r="DS35" s="738"/>
      <c r="DT35" s="738"/>
      <c r="DU35" s="739"/>
      <c r="DV35" s="740"/>
      <c r="DW35" s="741"/>
      <c r="DX35" s="741"/>
      <c r="DY35" s="741"/>
      <c r="DZ35" s="742"/>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93"/>
      <c r="AG36" s="712"/>
      <c r="AH36" s="712"/>
      <c r="AI36" s="712"/>
      <c r="AJ36" s="794"/>
      <c r="AK36" s="797"/>
      <c r="AL36" s="798"/>
      <c r="AM36" s="798"/>
      <c r="AN36" s="798"/>
      <c r="AO36" s="798"/>
      <c r="AP36" s="798"/>
      <c r="AQ36" s="798"/>
      <c r="AR36" s="798"/>
      <c r="AS36" s="798"/>
      <c r="AT36" s="798"/>
      <c r="AU36" s="798"/>
      <c r="AV36" s="798"/>
      <c r="AW36" s="798"/>
      <c r="AX36" s="798"/>
      <c r="AY36" s="798"/>
      <c r="AZ36" s="799"/>
      <c r="BA36" s="799"/>
      <c r="BB36" s="799"/>
      <c r="BC36" s="799"/>
      <c r="BD36" s="799"/>
      <c r="BE36" s="795"/>
      <c r="BF36" s="795"/>
      <c r="BG36" s="795"/>
      <c r="BH36" s="795"/>
      <c r="BI36" s="796"/>
      <c r="BJ36" s="223"/>
      <c r="BK36" s="223"/>
      <c r="BL36" s="223"/>
      <c r="BM36" s="223"/>
      <c r="BN36" s="223"/>
      <c r="BO36" s="236"/>
      <c r="BP36" s="236"/>
      <c r="BQ36" s="233">
        <v>30</v>
      </c>
      <c r="BR36" s="234"/>
      <c r="BS36" s="721" t="s">
        <v>563</v>
      </c>
      <c r="BT36" s="722"/>
      <c r="BU36" s="722"/>
      <c r="BV36" s="722"/>
      <c r="BW36" s="722"/>
      <c r="BX36" s="722"/>
      <c r="BY36" s="722"/>
      <c r="BZ36" s="722"/>
      <c r="CA36" s="722"/>
      <c r="CB36" s="722"/>
      <c r="CC36" s="722"/>
      <c r="CD36" s="722"/>
      <c r="CE36" s="722"/>
      <c r="CF36" s="722"/>
      <c r="CG36" s="723"/>
      <c r="CH36" s="737">
        <v>7</v>
      </c>
      <c r="CI36" s="738"/>
      <c r="CJ36" s="738"/>
      <c r="CK36" s="738"/>
      <c r="CL36" s="739"/>
      <c r="CM36" s="737">
        <v>200</v>
      </c>
      <c r="CN36" s="738"/>
      <c r="CO36" s="738"/>
      <c r="CP36" s="738"/>
      <c r="CQ36" s="739"/>
      <c r="CR36" s="743">
        <v>20</v>
      </c>
      <c r="CS36" s="744"/>
      <c r="CT36" s="744"/>
      <c r="CU36" s="744"/>
      <c r="CV36" s="745"/>
      <c r="CW36" s="737" t="s">
        <v>474</v>
      </c>
      <c r="CX36" s="738"/>
      <c r="CY36" s="738"/>
      <c r="CZ36" s="738"/>
      <c r="DA36" s="739"/>
      <c r="DB36" s="737" t="s">
        <v>474</v>
      </c>
      <c r="DC36" s="738"/>
      <c r="DD36" s="738"/>
      <c r="DE36" s="738"/>
      <c r="DF36" s="739"/>
      <c r="DG36" s="737" t="s">
        <v>474</v>
      </c>
      <c r="DH36" s="738"/>
      <c r="DI36" s="738"/>
      <c r="DJ36" s="738"/>
      <c r="DK36" s="739"/>
      <c r="DL36" s="737" t="s">
        <v>474</v>
      </c>
      <c r="DM36" s="738"/>
      <c r="DN36" s="738"/>
      <c r="DO36" s="738"/>
      <c r="DP36" s="739"/>
      <c r="DQ36" s="737" t="s">
        <v>474</v>
      </c>
      <c r="DR36" s="738"/>
      <c r="DS36" s="738"/>
      <c r="DT36" s="738"/>
      <c r="DU36" s="739"/>
      <c r="DV36" s="740"/>
      <c r="DW36" s="741"/>
      <c r="DX36" s="741"/>
      <c r="DY36" s="741"/>
      <c r="DZ36" s="742"/>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93"/>
      <c r="AG37" s="712"/>
      <c r="AH37" s="712"/>
      <c r="AI37" s="712"/>
      <c r="AJ37" s="794"/>
      <c r="AK37" s="797"/>
      <c r="AL37" s="798"/>
      <c r="AM37" s="798"/>
      <c r="AN37" s="798"/>
      <c r="AO37" s="798"/>
      <c r="AP37" s="798"/>
      <c r="AQ37" s="798"/>
      <c r="AR37" s="798"/>
      <c r="AS37" s="798"/>
      <c r="AT37" s="798"/>
      <c r="AU37" s="798"/>
      <c r="AV37" s="798"/>
      <c r="AW37" s="798"/>
      <c r="AX37" s="798"/>
      <c r="AY37" s="798"/>
      <c r="AZ37" s="799"/>
      <c r="BA37" s="799"/>
      <c r="BB37" s="799"/>
      <c r="BC37" s="799"/>
      <c r="BD37" s="799"/>
      <c r="BE37" s="795"/>
      <c r="BF37" s="795"/>
      <c r="BG37" s="795"/>
      <c r="BH37" s="795"/>
      <c r="BI37" s="796"/>
      <c r="BJ37" s="223"/>
      <c r="BK37" s="223"/>
      <c r="BL37" s="223"/>
      <c r="BM37" s="223"/>
      <c r="BN37" s="223"/>
      <c r="BO37" s="236"/>
      <c r="BP37" s="236"/>
      <c r="BQ37" s="233">
        <v>31</v>
      </c>
      <c r="BR37" s="234"/>
      <c r="BS37" s="721" t="s">
        <v>564</v>
      </c>
      <c r="BT37" s="722"/>
      <c r="BU37" s="722"/>
      <c r="BV37" s="722"/>
      <c r="BW37" s="722"/>
      <c r="BX37" s="722"/>
      <c r="BY37" s="722"/>
      <c r="BZ37" s="722"/>
      <c r="CA37" s="722"/>
      <c r="CB37" s="722"/>
      <c r="CC37" s="722"/>
      <c r="CD37" s="722"/>
      <c r="CE37" s="722"/>
      <c r="CF37" s="722"/>
      <c r="CG37" s="723"/>
      <c r="CH37" s="737">
        <v>30</v>
      </c>
      <c r="CI37" s="738"/>
      <c r="CJ37" s="738"/>
      <c r="CK37" s="738"/>
      <c r="CL37" s="739"/>
      <c r="CM37" s="737">
        <v>1071</v>
      </c>
      <c r="CN37" s="738"/>
      <c r="CO37" s="738"/>
      <c r="CP37" s="738"/>
      <c r="CQ37" s="739"/>
      <c r="CR37" s="743">
        <v>100</v>
      </c>
      <c r="CS37" s="744"/>
      <c r="CT37" s="744"/>
      <c r="CU37" s="744"/>
      <c r="CV37" s="745"/>
      <c r="CW37" s="737" t="s">
        <v>474</v>
      </c>
      <c r="CX37" s="738"/>
      <c r="CY37" s="738"/>
      <c r="CZ37" s="738"/>
      <c r="DA37" s="739"/>
      <c r="DB37" s="737" t="s">
        <v>474</v>
      </c>
      <c r="DC37" s="738"/>
      <c r="DD37" s="738"/>
      <c r="DE37" s="738"/>
      <c r="DF37" s="739"/>
      <c r="DG37" s="737" t="s">
        <v>474</v>
      </c>
      <c r="DH37" s="738"/>
      <c r="DI37" s="738"/>
      <c r="DJ37" s="738"/>
      <c r="DK37" s="739"/>
      <c r="DL37" s="737" t="s">
        <v>474</v>
      </c>
      <c r="DM37" s="738"/>
      <c r="DN37" s="738"/>
      <c r="DO37" s="738"/>
      <c r="DP37" s="739"/>
      <c r="DQ37" s="737" t="s">
        <v>474</v>
      </c>
      <c r="DR37" s="738"/>
      <c r="DS37" s="738"/>
      <c r="DT37" s="738"/>
      <c r="DU37" s="739"/>
      <c r="DV37" s="740"/>
      <c r="DW37" s="741"/>
      <c r="DX37" s="741"/>
      <c r="DY37" s="741"/>
      <c r="DZ37" s="742"/>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93"/>
      <c r="AG38" s="712"/>
      <c r="AH38" s="712"/>
      <c r="AI38" s="712"/>
      <c r="AJ38" s="794"/>
      <c r="AK38" s="797"/>
      <c r="AL38" s="798"/>
      <c r="AM38" s="798"/>
      <c r="AN38" s="798"/>
      <c r="AO38" s="798"/>
      <c r="AP38" s="798"/>
      <c r="AQ38" s="798"/>
      <c r="AR38" s="798"/>
      <c r="AS38" s="798"/>
      <c r="AT38" s="798"/>
      <c r="AU38" s="798"/>
      <c r="AV38" s="798"/>
      <c r="AW38" s="798"/>
      <c r="AX38" s="798"/>
      <c r="AY38" s="798"/>
      <c r="AZ38" s="799"/>
      <c r="BA38" s="799"/>
      <c r="BB38" s="799"/>
      <c r="BC38" s="799"/>
      <c r="BD38" s="799"/>
      <c r="BE38" s="795"/>
      <c r="BF38" s="795"/>
      <c r="BG38" s="795"/>
      <c r="BH38" s="795"/>
      <c r="BI38" s="796"/>
      <c r="BJ38" s="223"/>
      <c r="BK38" s="223"/>
      <c r="BL38" s="223"/>
      <c r="BM38" s="223"/>
      <c r="BN38" s="223"/>
      <c r="BO38" s="236"/>
      <c r="BP38" s="236"/>
      <c r="BQ38" s="233">
        <v>32</v>
      </c>
      <c r="BR38" s="234"/>
      <c r="BS38" s="721" t="s">
        <v>565</v>
      </c>
      <c r="BT38" s="722"/>
      <c r="BU38" s="722"/>
      <c r="BV38" s="722"/>
      <c r="BW38" s="722"/>
      <c r="BX38" s="722"/>
      <c r="BY38" s="722"/>
      <c r="BZ38" s="722"/>
      <c r="CA38" s="722"/>
      <c r="CB38" s="722"/>
      <c r="CC38" s="722"/>
      <c r="CD38" s="722"/>
      <c r="CE38" s="722"/>
      <c r="CF38" s="722"/>
      <c r="CG38" s="723"/>
      <c r="CH38" s="737">
        <v>-9</v>
      </c>
      <c r="CI38" s="738"/>
      <c r="CJ38" s="738"/>
      <c r="CK38" s="738"/>
      <c r="CL38" s="739"/>
      <c r="CM38" s="737">
        <v>587</v>
      </c>
      <c r="CN38" s="738"/>
      <c r="CO38" s="738"/>
      <c r="CP38" s="738"/>
      <c r="CQ38" s="739"/>
      <c r="CR38" s="743">
        <v>8</v>
      </c>
      <c r="CS38" s="744"/>
      <c r="CT38" s="744"/>
      <c r="CU38" s="744"/>
      <c r="CV38" s="745"/>
      <c r="CW38" s="737" t="s">
        <v>474</v>
      </c>
      <c r="CX38" s="738"/>
      <c r="CY38" s="738"/>
      <c r="CZ38" s="738"/>
      <c r="DA38" s="739"/>
      <c r="DB38" s="737" t="s">
        <v>474</v>
      </c>
      <c r="DC38" s="738"/>
      <c r="DD38" s="738"/>
      <c r="DE38" s="738"/>
      <c r="DF38" s="739"/>
      <c r="DG38" s="737" t="s">
        <v>474</v>
      </c>
      <c r="DH38" s="738"/>
      <c r="DI38" s="738"/>
      <c r="DJ38" s="738"/>
      <c r="DK38" s="739"/>
      <c r="DL38" s="737" t="s">
        <v>474</v>
      </c>
      <c r="DM38" s="738"/>
      <c r="DN38" s="738"/>
      <c r="DO38" s="738"/>
      <c r="DP38" s="739"/>
      <c r="DQ38" s="737" t="s">
        <v>474</v>
      </c>
      <c r="DR38" s="738"/>
      <c r="DS38" s="738"/>
      <c r="DT38" s="738"/>
      <c r="DU38" s="739"/>
      <c r="DV38" s="740"/>
      <c r="DW38" s="741"/>
      <c r="DX38" s="741"/>
      <c r="DY38" s="741"/>
      <c r="DZ38" s="742"/>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93"/>
      <c r="AG39" s="712"/>
      <c r="AH39" s="712"/>
      <c r="AI39" s="712"/>
      <c r="AJ39" s="794"/>
      <c r="AK39" s="797"/>
      <c r="AL39" s="798"/>
      <c r="AM39" s="798"/>
      <c r="AN39" s="798"/>
      <c r="AO39" s="798"/>
      <c r="AP39" s="798"/>
      <c r="AQ39" s="798"/>
      <c r="AR39" s="798"/>
      <c r="AS39" s="798"/>
      <c r="AT39" s="798"/>
      <c r="AU39" s="798"/>
      <c r="AV39" s="798"/>
      <c r="AW39" s="798"/>
      <c r="AX39" s="798"/>
      <c r="AY39" s="798"/>
      <c r="AZ39" s="799"/>
      <c r="BA39" s="799"/>
      <c r="BB39" s="799"/>
      <c r="BC39" s="799"/>
      <c r="BD39" s="799"/>
      <c r="BE39" s="795"/>
      <c r="BF39" s="795"/>
      <c r="BG39" s="795"/>
      <c r="BH39" s="795"/>
      <c r="BI39" s="796"/>
      <c r="BJ39" s="223"/>
      <c r="BK39" s="223"/>
      <c r="BL39" s="223"/>
      <c r="BM39" s="223"/>
      <c r="BN39" s="223"/>
      <c r="BO39" s="236"/>
      <c r="BP39" s="236"/>
      <c r="BQ39" s="233">
        <v>33</v>
      </c>
      <c r="BR39" s="234"/>
      <c r="BS39" s="800" t="s">
        <v>567</v>
      </c>
      <c r="BT39" s="801"/>
      <c r="BU39" s="801"/>
      <c r="BV39" s="801"/>
      <c r="BW39" s="801"/>
      <c r="BX39" s="801"/>
      <c r="BY39" s="801"/>
      <c r="BZ39" s="801"/>
      <c r="CA39" s="801"/>
      <c r="CB39" s="801"/>
      <c r="CC39" s="801"/>
      <c r="CD39" s="801"/>
      <c r="CE39" s="801"/>
      <c r="CF39" s="801"/>
      <c r="CG39" s="802"/>
      <c r="CH39" s="737">
        <v>39</v>
      </c>
      <c r="CI39" s="738"/>
      <c r="CJ39" s="738"/>
      <c r="CK39" s="738"/>
      <c r="CL39" s="739"/>
      <c r="CM39" s="737">
        <v>21441</v>
      </c>
      <c r="CN39" s="738"/>
      <c r="CO39" s="738"/>
      <c r="CP39" s="738"/>
      <c r="CQ39" s="739"/>
      <c r="CR39" s="737">
        <v>32679</v>
      </c>
      <c r="CS39" s="738"/>
      <c r="CT39" s="738"/>
      <c r="CU39" s="738"/>
      <c r="CV39" s="739"/>
      <c r="CW39" s="737" t="s">
        <v>474</v>
      </c>
      <c r="CX39" s="738"/>
      <c r="CY39" s="738"/>
      <c r="CZ39" s="738"/>
      <c r="DA39" s="739"/>
      <c r="DB39" s="737" t="s">
        <v>474</v>
      </c>
      <c r="DC39" s="738"/>
      <c r="DD39" s="738"/>
      <c r="DE39" s="738"/>
      <c r="DF39" s="739"/>
      <c r="DG39" s="737" t="s">
        <v>474</v>
      </c>
      <c r="DH39" s="738"/>
      <c r="DI39" s="738"/>
      <c r="DJ39" s="738"/>
      <c r="DK39" s="739"/>
      <c r="DL39" s="737" t="s">
        <v>474</v>
      </c>
      <c r="DM39" s="738"/>
      <c r="DN39" s="738"/>
      <c r="DO39" s="738"/>
      <c r="DP39" s="739"/>
      <c r="DQ39" s="737" t="s">
        <v>474</v>
      </c>
      <c r="DR39" s="738"/>
      <c r="DS39" s="738"/>
      <c r="DT39" s="738"/>
      <c r="DU39" s="739"/>
      <c r="DV39" s="740"/>
      <c r="DW39" s="741"/>
      <c r="DX39" s="741"/>
      <c r="DY39" s="741"/>
      <c r="DZ39" s="742"/>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93"/>
      <c r="AG40" s="712"/>
      <c r="AH40" s="712"/>
      <c r="AI40" s="712"/>
      <c r="AJ40" s="794"/>
      <c r="AK40" s="797"/>
      <c r="AL40" s="798"/>
      <c r="AM40" s="798"/>
      <c r="AN40" s="798"/>
      <c r="AO40" s="798"/>
      <c r="AP40" s="798"/>
      <c r="AQ40" s="798"/>
      <c r="AR40" s="798"/>
      <c r="AS40" s="798"/>
      <c r="AT40" s="798"/>
      <c r="AU40" s="798"/>
      <c r="AV40" s="798"/>
      <c r="AW40" s="798"/>
      <c r="AX40" s="798"/>
      <c r="AY40" s="798"/>
      <c r="AZ40" s="799"/>
      <c r="BA40" s="799"/>
      <c r="BB40" s="799"/>
      <c r="BC40" s="799"/>
      <c r="BD40" s="799"/>
      <c r="BE40" s="795"/>
      <c r="BF40" s="795"/>
      <c r="BG40" s="795"/>
      <c r="BH40" s="795"/>
      <c r="BI40" s="796"/>
      <c r="BJ40" s="223"/>
      <c r="BK40" s="223"/>
      <c r="BL40" s="223"/>
      <c r="BM40" s="223"/>
      <c r="BN40" s="223"/>
      <c r="BO40" s="236"/>
      <c r="BP40" s="236"/>
      <c r="BQ40" s="233">
        <v>34</v>
      </c>
      <c r="BR40" s="234"/>
      <c r="BS40" s="800" t="s">
        <v>568</v>
      </c>
      <c r="BT40" s="801"/>
      <c r="BU40" s="801"/>
      <c r="BV40" s="801"/>
      <c r="BW40" s="801"/>
      <c r="BX40" s="801"/>
      <c r="BY40" s="801"/>
      <c r="BZ40" s="801"/>
      <c r="CA40" s="801"/>
      <c r="CB40" s="801"/>
      <c r="CC40" s="801"/>
      <c r="CD40" s="801"/>
      <c r="CE40" s="801"/>
      <c r="CF40" s="801"/>
      <c r="CG40" s="802"/>
      <c r="CH40" s="737">
        <v>-1</v>
      </c>
      <c r="CI40" s="738"/>
      <c r="CJ40" s="738"/>
      <c r="CK40" s="738"/>
      <c r="CL40" s="739"/>
      <c r="CM40" s="737">
        <v>3958</v>
      </c>
      <c r="CN40" s="738"/>
      <c r="CO40" s="738"/>
      <c r="CP40" s="738"/>
      <c r="CQ40" s="739"/>
      <c r="CR40" s="737">
        <v>4970</v>
      </c>
      <c r="CS40" s="738"/>
      <c r="CT40" s="738"/>
      <c r="CU40" s="738"/>
      <c r="CV40" s="739"/>
      <c r="CW40" s="737" t="s">
        <v>474</v>
      </c>
      <c r="CX40" s="738"/>
      <c r="CY40" s="738"/>
      <c r="CZ40" s="738"/>
      <c r="DA40" s="739"/>
      <c r="DB40" s="737" t="s">
        <v>474</v>
      </c>
      <c r="DC40" s="738"/>
      <c r="DD40" s="738"/>
      <c r="DE40" s="738"/>
      <c r="DF40" s="739"/>
      <c r="DG40" s="737" t="s">
        <v>474</v>
      </c>
      <c r="DH40" s="738"/>
      <c r="DI40" s="738"/>
      <c r="DJ40" s="738"/>
      <c r="DK40" s="739"/>
      <c r="DL40" s="737" t="s">
        <v>474</v>
      </c>
      <c r="DM40" s="738"/>
      <c r="DN40" s="738"/>
      <c r="DO40" s="738"/>
      <c r="DP40" s="739"/>
      <c r="DQ40" s="737" t="s">
        <v>474</v>
      </c>
      <c r="DR40" s="738"/>
      <c r="DS40" s="738"/>
      <c r="DT40" s="738"/>
      <c r="DU40" s="739"/>
      <c r="DV40" s="740"/>
      <c r="DW40" s="741"/>
      <c r="DX40" s="741"/>
      <c r="DY40" s="741"/>
      <c r="DZ40" s="742"/>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93"/>
      <c r="AG41" s="712"/>
      <c r="AH41" s="712"/>
      <c r="AI41" s="712"/>
      <c r="AJ41" s="794"/>
      <c r="AK41" s="797"/>
      <c r="AL41" s="798"/>
      <c r="AM41" s="798"/>
      <c r="AN41" s="798"/>
      <c r="AO41" s="798"/>
      <c r="AP41" s="798"/>
      <c r="AQ41" s="798"/>
      <c r="AR41" s="798"/>
      <c r="AS41" s="798"/>
      <c r="AT41" s="798"/>
      <c r="AU41" s="798"/>
      <c r="AV41" s="798"/>
      <c r="AW41" s="798"/>
      <c r="AX41" s="798"/>
      <c r="AY41" s="798"/>
      <c r="AZ41" s="799"/>
      <c r="BA41" s="799"/>
      <c r="BB41" s="799"/>
      <c r="BC41" s="799"/>
      <c r="BD41" s="799"/>
      <c r="BE41" s="795"/>
      <c r="BF41" s="795"/>
      <c r="BG41" s="795"/>
      <c r="BH41" s="795"/>
      <c r="BI41" s="796"/>
      <c r="BJ41" s="223"/>
      <c r="BK41" s="223"/>
      <c r="BL41" s="223"/>
      <c r="BM41" s="223"/>
      <c r="BN41" s="223"/>
      <c r="BO41" s="236"/>
      <c r="BP41" s="236"/>
      <c r="BQ41" s="233">
        <v>35</v>
      </c>
      <c r="BR41" s="234"/>
      <c r="BS41" s="800" t="s">
        <v>569</v>
      </c>
      <c r="BT41" s="801"/>
      <c r="BU41" s="801"/>
      <c r="BV41" s="801"/>
      <c r="BW41" s="801"/>
      <c r="BX41" s="801"/>
      <c r="BY41" s="801"/>
      <c r="BZ41" s="801"/>
      <c r="CA41" s="801"/>
      <c r="CB41" s="801"/>
      <c r="CC41" s="801"/>
      <c r="CD41" s="801"/>
      <c r="CE41" s="801"/>
      <c r="CF41" s="801"/>
      <c r="CG41" s="802"/>
      <c r="CH41" s="737">
        <v>20</v>
      </c>
      <c r="CI41" s="738"/>
      <c r="CJ41" s="738"/>
      <c r="CK41" s="738"/>
      <c r="CL41" s="739"/>
      <c r="CM41" s="737">
        <v>9189</v>
      </c>
      <c r="CN41" s="738"/>
      <c r="CO41" s="738"/>
      <c r="CP41" s="738"/>
      <c r="CQ41" s="739"/>
      <c r="CR41" s="737">
        <v>30</v>
      </c>
      <c r="CS41" s="738"/>
      <c r="CT41" s="738"/>
      <c r="CU41" s="738"/>
      <c r="CV41" s="739"/>
      <c r="CW41" s="737" t="s">
        <v>474</v>
      </c>
      <c r="CX41" s="738"/>
      <c r="CY41" s="738"/>
      <c r="CZ41" s="738"/>
      <c r="DA41" s="739"/>
      <c r="DB41" s="737" t="s">
        <v>474</v>
      </c>
      <c r="DC41" s="738"/>
      <c r="DD41" s="738"/>
      <c r="DE41" s="738"/>
      <c r="DF41" s="739"/>
      <c r="DG41" s="737" t="s">
        <v>474</v>
      </c>
      <c r="DH41" s="738"/>
      <c r="DI41" s="738"/>
      <c r="DJ41" s="738"/>
      <c r="DK41" s="739"/>
      <c r="DL41" s="737" t="s">
        <v>474</v>
      </c>
      <c r="DM41" s="738"/>
      <c r="DN41" s="738"/>
      <c r="DO41" s="738"/>
      <c r="DP41" s="739"/>
      <c r="DQ41" s="737" t="s">
        <v>474</v>
      </c>
      <c r="DR41" s="738"/>
      <c r="DS41" s="738"/>
      <c r="DT41" s="738"/>
      <c r="DU41" s="739"/>
      <c r="DV41" s="740"/>
      <c r="DW41" s="741"/>
      <c r="DX41" s="741"/>
      <c r="DY41" s="741"/>
      <c r="DZ41" s="742"/>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93"/>
      <c r="AG42" s="712"/>
      <c r="AH42" s="712"/>
      <c r="AI42" s="712"/>
      <c r="AJ42" s="794"/>
      <c r="AK42" s="797"/>
      <c r="AL42" s="798"/>
      <c r="AM42" s="798"/>
      <c r="AN42" s="798"/>
      <c r="AO42" s="798"/>
      <c r="AP42" s="798"/>
      <c r="AQ42" s="798"/>
      <c r="AR42" s="798"/>
      <c r="AS42" s="798"/>
      <c r="AT42" s="798"/>
      <c r="AU42" s="798"/>
      <c r="AV42" s="798"/>
      <c r="AW42" s="798"/>
      <c r="AX42" s="798"/>
      <c r="AY42" s="798"/>
      <c r="AZ42" s="799"/>
      <c r="BA42" s="799"/>
      <c r="BB42" s="799"/>
      <c r="BC42" s="799"/>
      <c r="BD42" s="799"/>
      <c r="BE42" s="795"/>
      <c r="BF42" s="795"/>
      <c r="BG42" s="795"/>
      <c r="BH42" s="795"/>
      <c r="BI42" s="796"/>
      <c r="BJ42" s="223"/>
      <c r="BK42" s="223"/>
      <c r="BL42" s="223"/>
      <c r="BM42" s="223"/>
      <c r="BN42" s="223"/>
      <c r="BO42" s="236"/>
      <c r="BP42" s="236"/>
      <c r="BQ42" s="233">
        <v>36</v>
      </c>
      <c r="BR42" s="234"/>
      <c r="BS42" s="800"/>
      <c r="BT42" s="801"/>
      <c r="BU42" s="801"/>
      <c r="BV42" s="801"/>
      <c r="BW42" s="801"/>
      <c r="BX42" s="801"/>
      <c r="BY42" s="801"/>
      <c r="BZ42" s="801"/>
      <c r="CA42" s="801"/>
      <c r="CB42" s="801"/>
      <c r="CC42" s="801"/>
      <c r="CD42" s="801"/>
      <c r="CE42" s="801"/>
      <c r="CF42" s="801"/>
      <c r="CG42" s="802"/>
      <c r="CH42" s="737"/>
      <c r="CI42" s="738"/>
      <c r="CJ42" s="738"/>
      <c r="CK42" s="738"/>
      <c r="CL42" s="739"/>
      <c r="CM42" s="737"/>
      <c r="CN42" s="738"/>
      <c r="CO42" s="738"/>
      <c r="CP42" s="738"/>
      <c r="CQ42" s="739"/>
      <c r="CR42" s="737"/>
      <c r="CS42" s="738"/>
      <c r="CT42" s="738"/>
      <c r="CU42" s="738"/>
      <c r="CV42" s="739"/>
      <c r="CW42" s="737"/>
      <c r="CX42" s="738"/>
      <c r="CY42" s="738"/>
      <c r="CZ42" s="738"/>
      <c r="DA42" s="739"/>
      <c r="DB42" s="737"/>
      <c r="DC42" s="738"/>
      <c r="DD42" s="738"/>
      <c r="DE42" s="738"/>
      <c r="DF42" s="739"/>
      <c r="DG42" s="737"/>
      <c r="DH42" s="738"/>
      <c r="DI42" s="738"/>
      <c r="DJ42" s="738"/>
      <c r="DK42" s="739"/>
      <c r="DL42" s="737"/>
      <c r="DM42" s="738"/>
      <c r="DN42" s="738"/>
      <c r="DO42" s="738"/>
      <c r="DP42" s="739"/>
      <c r="DQ42" s="737"/>
      <c r="DR42" s="738"/>
      <c r="DS42" s="738"/>
      <c r="DT42" s="738"/>
      <c r="DU42" s="739"/>
      <c r="DV42" s="740"/>
      <c r="DW42" s="741"/>
      <c r="DX42" s="741"/>
      <c r="DY42" s="741"/>
      <c r="DZ42" s="742"/>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93"/>
      <c r="AG43" s="712"/>
      <c r="AH43" s="712"/>
      <c r="AI43" s="712"/>
      <c r="AJ43" s="794"/>
      <c r="AK43" s="797"/>
      <c r="AL43" s="798"/>
      <c r="AM43" s="798"/>
      <c r="AN43" s="798"/>
      <c r="AO43" s="798"/>
      <c r="AP43" s="798"/>
      <c r="AQ43" s="798"/>
      <c r="AR43" s="798"/>
      <c r="AS43" s="798"/>
      <c r="AT43" s="798"/>
      <c r="AU43" s="798"/>
      <c r="AV43" s="798"/>
      <c r="AW43" s="798"/>
      <c r="AX43" s="798"/>
      <c r="AY43" s="798"/>
      <c r="AZ43" s="799"/>
      <c r="BA43" s="799"/>
      <c r="BB43" s="799"/>
      <c r="BC43" s="799"/>
      <c r="BD43" s="799"/>
      <c r="BE43" s="795"/>
      <c r="BF43" s="795"/>
      <c r="BG43" s="795"/>
      <c r="BH43" s="795"/>
      <c r="BI43" s="796"/>
      <c r="BJ43" s="223"/>
      <c r="BK43" s="223"/>
      <c r="BL43" s="223"/>
      <c r="BM43" s="223"/>
      <c r="BN43" s="223"/>
      <c r="BO43" s="236"/>
      <c r="BP43" s="236"/>
      <c r="BQ43" s="233">
        <v>37</v>
      </c>
      <c r="BR43" s="234"/>
      <c r="BS43" s="800"/>
      <c r="BT43" s="801"/>
      <c r="BU43" s="801"/>
      <c r="BV43" s="801"/>
      <c r="BW43" s="801"/>
      <c r="BX43" s="801"/>
      <c r="BY43" s="801"/>
      <c r="BZ43" s="801"/>
      <c r="CA43" s="801"/>
      <c r="CB43" s="801"/>
      <c r="CC43" s="801"/>
      <c r="CD43" s="801"/>
      <c r="CE43" s="801"/>
      <c r="CF43" s="801"/>
      <c r="CG43" s="802"/>
      <c r="CH43" s="737"/>
      <c r="CI43" s="738"/>
      <c r="CJ43" s="738"/>
      <c r="CK43" s="738"/>
      <c r="CL43" s="739"/>
      <c r="CM43" s="737"/>
      <c r="CN43" s="738"/>
      <c r="CO43" s="738"/>
      <c r="CP43" s="738"/>
      <c r="CQ43" s="739"/>
      <c r="CR43" s="737"/>
      <c r="CS43" s="738"/>
      <c r="CT43" s="738"/>
      <c r="CU43" s="738"/>
      <c r="CV43" s="739"/>
      <c r="CW43" s="737"/>
      <c r="CX43" s="738"/>
      <c r="CY43" s="738"/>
      <c r="CZ43" s="738"/>
      <c r="DA43" s="739"/>
      <c r="DB43" s="737"/>
      <c r="DC43" s="738"/>
      <c r="DD43" s="738"/>
      <c r="DE43" s="738"/>
      <c r="DF43" s="739"/>
      <c r="DG43" s="737"/>
      <c r="DH43" s="738"/>
      <c r="DI43" s="738"/>
      <c r="DJ43" s="738"/>
      <c r="DK43" s="739"/>
      <c r="DL43" s="737"/>
      <c r="DM43" s="738"/>
      <c r="DN43" s="738"/>
      <c r="DO43" s="738"/>
      <c r="DP43" s="739"/>
      <c r="DQ43" s="737"/>
      <c r="DR43" s="738"/>
      <c r="DS43" s="738"/>
      <c r="DT43" s="738"/>
      <c r="DU43" s="739"/>
      <c r="DV43" s="740"/>
      <c r="DW43" s="741"/>
      <c r="DX43" s="741"/>
      <c r="DY43" s="741"/>
      <c r="DZ43" s="742"/>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93"/>
      <c r="AG44" s="712"/>
      <c r="AH44" s="712"/>
      <c r="AI44" s="712"/>
      <c r="AJ44" s="794"/>
      <c r="AK44" s="797"/>
      <c r="AL44" s="798"/>
      <c r="AM44" s="798"/>
      <c r="AN44" s="798"/>
      <c r="AO44" s="798"/>
      <c r="AP44" s="798"/>
      <c r="AQ44" s="798"/>
      <c r="AR44" s="798"/>
      <c r="AS44" s="798"/>
      <c r="AT44" s="798"/>
      <c r="AU44" s="798"/>
      <c r="AV44" s="798"/>
      <c r="AW44" s="798"/>
      <c r="AX44" s="798"/>
      <c r="AY44" s="798"/>
      <c r="AZ44" s="799"/>
      <c r="BA44" s="799"/>
      <c r="BB44" s="799"/>
      <c r="BC44" s="799"/>
      <c r="BD44" s="799"/>
      <c r="BE44" s="795"/>
      <c r="BF44" s="795"/>
      <c r="BG44" s="795"/>
      <c r="BH44" s="795"/>
      <c r="BI44" s="796"/>
      <c r="BJ44" s="223"/>
      <c r="BK44" s="223"/>
      <c r="BL44" s="223"/>
      <c r="BM44" s="223"/>
      <c r="BN44" s="223"/>
      <c r="BO44" s="236"/>
      <c r="BP44" s="236"/>
      <c r="BQ44" s="233">
        <v>38</v>
      </c>
      <c r="BR44" s="234"/>
      <c r="BS44" s="800"/>
      <c r="BT44" s="801"/>
      <c r="BU44" s="801"/>
      <c r="BV44" s="801"/>
      <c r="BW44" s="801"/>
      <c r="BX44" s="801"/>
      <c r="BY44" s="801"/>
      <c r="BZ44" s="801"/>
      <c r="CA44" s="801"/>
      <c r="CB44" s="801"/>
      <c r="CC44" s="801"/>
      <c r="CD44" s="801"/>
      <c r="CE44" s="801"/>
      <c r="CF44" s="801"/>
      <c r="CG44" s="802"/>
      <c r="CH44" s="737"/>
      <c r="CI44" s="738"/>
      <c r="CJ44" s="738"/>
      <c r="CK44" s="738"/>
      <c r="CL44" s="739"/>
      <c r="CM44" s="737"/>
      <c r="CN44" s="738"/>
      <c r="CO44" s="738"/>
      <c r="CP44" s="738"/>
      <c r="CQ44" s="739"/>
      <c r="CR44" s="737"/>
      <c r="CS44" s="738"/>
      <c r="CT44" s="738"/>
      <c r="CU44" s="738"/>
      <c r="CV44" s="739"/>
      <c r="CW44" s="737"/>
      <c r="CX44" s="738"/>
      <c r="CY44" s="738"/>
      <c r="CZ44" s="738"/>
      <c r="DA44" s="739"/>
      <c r="DB44" s="737"/>
      <c r="DC44" s="738"/>
      <c r="DD44" s="738"/>
      <c r="DE44" s="738"/>
      <c r="DF44" s="739"/>
      <c r="DG44" s="737"/>
      <c r="DH44" s="738"/>
      <c r="DI44" s="738"/>
      <c r="DJ44" s="738"/>
      <c r="DK44" s="739"/>
      <c r="DL44" s="737"/>
      <c r="DM44" s="738"/>
      <c r="DN44" s="738"/>
      <c r="DO44" s="738"/>
      <c r="DP44" s="739"/>
      <c r="DQ44" s="737"/>
      <c r="DR44" s="738"/>
      <c r="DS44" s="738"/>
      <c r="DT44" s="738"/>
      <c r="DU44" s="739"/>
      <c r="DV44" s="740"/>
      <c r="DW44" s="741"/>
      <c r="DX44" s="741"/>
      <c r="DY44" s="741"/>
      <c r="DZ44" s="742"/>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93"/>
      <c r="AG45" s="712"/>
      <c r="AH45" s="712"/>
      <c r="AI45" s="712"/>
      <c r="AJ45" s="794"/>
      <c r="AK45" s="797"/>
      <c r="AL45" s="798"/>
      <c r="AM45" s="798"/>
      <c r="AN45" s="798"/>
      <c r="AO45" s="798"/>
      <c r="AP45" s="798"/>
      <c r="AQ45" s="798"/>
      <c r="AR45" s="798"/>
      <c r="AS45" s="798"/>
      <c r="AT45" s="798"/>
      <c r="AU45" s="798"/>
      <c r="AV45" s="798"/>
      <c r="AW45" s="798"/>
      <c r="AX45" s="798"/>
      <c r="AY45" s="798"/>
      <c r="AZ45" s="799"/>
      <c r="BA45" s="799"/>
      <c r="BB45" s="799"/>
      <c r="BC45" s="799"/>
      <c r="BD45" s="799"/>
      <c r="BE45" s="795"/>
      <c r="BF45" s="795"/>
      <c r="BG45" s="795"/>
      <c r="BH45" s="795"/>
      <c r="BI45" s="796"/>
      <c r="BJ45" s="223"/>
      <c r="BK45" s="223"/>
      <c r="BL45" s="223"/>
      <c r="BM45" s="223"/>
      <c r="BN45" s="223"/>
      <c r="BO45" s="236"/>
      <c r="BP45" s="236"/>
      <c r="BQ45" s="233">
        <v>39</v>
      </c>
      <c r="BR45" s="234"/>
      <c r="BS45" s="800"/>
      <c r="BT45" s="801"/>
      <c r="BU45" s="801"/>
      <c r="BV45" s="801"/>
      <c r="BW45" s="801"/>
      <c r="BX45" s="801"/>
      <c r="BY45" s="801"/>
      <c r="BZ45" s="801"/>
      <c r="CA45" s="801"/>
      <c r="CB45" s="801"/>
      <c r="CC45" s="801"/>
      <c r="CD45" s="801"/>
      <c r="CE45" s="801"/>
      <c r="CF45" s="801"/>
      <c r="CG45" s="802"/>
      <c r="CH45" s="737"/>
      <c r="CI45" s="738"/>
      <c r="CJ45" s="738"/>
      <c r="CK45" s="738"/>
      <c r="CL45" s="739"/>
      <c r="CM45" s="737"/>
      <c r="CN45" s="738"/>
      <c r="CO45" s="738"/>
      <c r="CP45" s="738"/>
      <c r="CQ45" s="739"/>
      <c r="CR45" s="737"/>
      <c r="CS45" s="738"/>
      <c r="CT45" s="738"/>
      <c r="CU45" s="738"/>
      <c r="CV45" s="739"/>
      <c r="CW45" s="737"/>
      <c r="CX45" s="738"/>
      <c r="CY45" s="738"/>
      <c r="CZ45" s="738"/>
      <c r="DA45" s="739"/>
      <c r="DB45" s="737"/>
      <c r="DC45" s="738"/>
      <c r="DD45" s="738"/>
      <c r="DE45" s="738"/>
      <c r="DF45" s="739"/>
      <c r="DG45" s="737"/>
      <c r="DH45" s="738"/>
      <c r="DI45" s="738"/>
      <c r="DJ45" s="738"/>
      <c r="DK45" s="739"/>
      <c r="DL45" s="737"/>
      <c r="DM45" s="738"/>
      <c r="DN45" s="738"/>
      <c r="DO45" s="738"/>
      <c r="DP45" s="739"/>
      <c r="DQ45" s="737"/>
      <c r="DR45" s="738"/>
      <c r="DS45" s="738"/>
      <c r="DT45" s="738"/>
      <c r="DU45" s="739"/>
      <c r="DV45" s="740"/>
      <c r="DW45" s="741"/>
      <c r="DX45" s="741"/>
      <c r="DY45" s="741"/>
      <c r="DZ45" s="742"/>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93"/>
      <c r="AG46" s="712"/>
      <c r="AH46" s="712"/>
      <c r="AI46" s="712"/>
      <c r="AJ46" s="794"/>
      <c r="AK46" s="797"/>
      <c r="AL46" s="798"/>
      <c r="AM46" s="798"/>
      <c r="AN46" s="798"/>
      <c r="AO46" s="798"/>
      <c r="AP46" s="798"/>
      <c r="AQ46" s="798"/>
      <c r="AR46" s="798"/>
      <c r="AS46" s="798"/>
      <c r="AT46" s="798"/>
      <c r="AU46" s="798"/>
      <c r="AV46" s="798"/>
      <c r="AW46" s="798"/>
      <c r="AX46" s="798"/>
      <c r="AY46" s="798"/>
      <c r="AZ46" s="799"/>
      <c r="BA46" s="799"/>
      <c r="BB46" s="799"/>
      <c r="BC46" s="799"/>
      <c r="BD46" s="799"/>
      <c r="BE46" s="795"/>
      <c r="BF46" s="795"/>
      <c r="BG46" s="795"/>
      <c r="BH46" s="795"/>
      <c r="BI46" s="796"/>
      <c r="BJ46" s="223"/>
      <c r="BK46" s="223"/>
      <c r="BL46" s="223"/>
      <c r="BM46" s="223"/>
      <c r="BN46" s="223"/>
      <c r="BO46" s="236"/>
      <c r="BP46" s="236"/>
      <c r="BQ46" s="233">
        <v>40</v>
      </c>
      <c r="BR46" s="234"/>
      <c r="BS46" s="800"/>
      <c r="BT46" s="801"/>
      <c r="BU46" s="801"/>
      <c r="BV46" s="801"/>
      <c r="BW46" s="801"/>
      <c r="BX46" s="801"/>
      <c r="BY46" s="801"/>
      <c r="BZ46" s="801"/>
      <c r="CA46" s="801"/>
      <c r="CB46" s="801"/>
      <c r="CC46" s="801"/>
      <c r="CD46" s="801"/>
      <c r="CE46" s="801"/>
      <c r="CF46" s="801"/>
      <c r="CG46" s="802"/>
      <c r="CH46" s="737"/>
      <c r="CI46" s="738"/>
      <c r="CJ46" s="738"/>
      <c r="CK46" s="738"/>
      <c r="CL46" s="739"/>
      <c r="CM46" s="737"/>
      <c r="CN46" s="738"/>
      <c r="CO46" s="738"/>
      <c r="CP46" s="738"/>
      <c r="CQ46" s="739"/>
      <c r="CR46" s="737"/>
      <c r="CS46" s="738"/>
      <c r="CT46" s="738"/>
      <c r="CU46" s="738"/>
      <c r="CV46" s="739"/>
      <c r="CW46" s="737"/>
      <c r="CX46" s="738"/>
      <c r="CY46" s="738"/>
      <c r="CZ46" s="738"/>
      <c r="DA46" s="739"/>
      <c r="DB46" s="737"/>
      <c r="DC46" s="738"/>
      <c r="DD46" s="738"/>
      <c r="DE46" s="738"/>
      <c r="DF46" s="739"/>
      <c r="DG46" s="737"/>
      <c r="DH46" s="738"/>
      <c r="DI46" s="738"/>
      <c r="DJ46" s="738"/>
      <c r="DK46" s="739"/>
      <c r="DL46" s="737"/>
      <c r="DM46" s="738"/>
      <c r="DN46" s="738"/>
      <c r="DO46" s="738"/>
      <c r="DP46" s="739"/>
      <c r="DQ46" s="737"/>
      <c r="DR46" s="738"/>
      <c r="DS46" s="738"/>
      <c r="DT46" s="738"/>
      <c r="DU46" s="739"/>
      <c r="DV46" s="740"/>
      <c r="DW46" s="741"/>
      <c r="DX46" s="741"/>
      <c r="DY46" s="741"/>
      <c r="DZ46" s="742"/>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93"/>
      <c r="AG47" s="712"/>
      <c r="AH47" s="712"/>
      <c r="AI47" s="712"/>
      <c r="AJ47" s="794"/>
      <c r="AK47" s="797"/>
      <c r="AL47" s="798"/>
      <c r="AM47" s="798"/>
      <c r="AN47" s="798"/>
      <c r="AO47" s="798"/>
      <c r="AP47" s="798"/>
      <c r="AQ47" s="798"/>
      <c r="AR47" s="798"/>
      <c r="AS47" s="798"/>
      <c r="AT47" s="798"/>
      <c r="AU47" s="798"/>
      <c r="AV47" s="798"/>
      <c r="AW47" s="798"/>
      <c r="AX47" s="798"/>
      <c r="AY47" s="798"/>
      <c r="AZ47" s="799"/>
      <c r="BA47" s="799"/>
      <c r="BB47" s="799"/>
      <c r="BC47" s="799"/>
      <c r="BD47" s="799"/>
      <c r="BE47" s="795"/>
      <c r="BF47" s="795"/>
      <c r="BG47" s="795"/>
      <c r="BH47" s="795"/>
      <c r="BI47" s="796"/>
      <c r="BJ47" s="223"/>
      <c r="BK47" s="223"/>
      <c r="BL47" s="223"/>
      <c r="BM47" s="223"/>
      <c r="BN47" s="223"/>
      <c r="BO47" s="236"/>
      <c r="BP47" s="236"/>
      <c r="BQ47" s="233">
        <v>41</v>
      </c>
      <c r="BR47" s="234"/>
      <c r="BS47" s="800"/>
      <c r="BT47" s="801"/>
      <c r="BU47" s="801"/>
      <c r="BV47" s="801"/>
      <c r="BW47" s="801"/>
      <c r="BX47" s="801"/>
      <c r="BY47" s="801"/>
      <c r="BZ47" s="801"/>
      <c r="CA47" s="801"/>
      <c r="CB47" s="801"/>
      <c r="CC47" s="801"/>
      <c r="CD47" s="801"/>
      <c r="CE47" s="801"/>
      <c r="CF47" s="801"/>
      <c r="CG47" s="802"/>
      <c r="CH47" s="737"/>
      <c r="CI47" s="738"/>
      <c r="CJ47" s="738"/>
      <c r="CK47" s="738"/>
      <c r="CL47" s="739"/>
      <c r="CM47" s="737"/>
      <c r="CN47" s="738"/>
      <c r="CO47" s="738"/>
      <c r="CP47" s="738"/>
      <c r="CQ47" s="739"/>
      <c r="CR47" s="737"/>
      <c r="CS47" s="738"/>
      <c r="CT47" s="738"/>
      <c r="CU47" s="738"/>
      <c r="CV47" s="739"/>
      <c r="CW47" s="737"/>
      <c r="CX47" s="738"/>
      <c r="CY47" s="738"/>
      <c r="CZ47" s="738"/>
      <c r="DA47" s="739"/>
      <c r="DB47" s="737"/>
      <c r="DC47" s="738"/>
      <c r="DD47" s="738"/>
      <c r="DE47" s="738"/>
      <c r="DF47" s="739"/>
      <c r="DG47" s="737"/>
      <c r="DH47" s="738"/>
      <c r="DI47" s="738"/>
      <c r="DJ47" s="738"/>
      <c r="DK47" s="739"/>
      <c r="DL47" s="737"/>
      <c r="DM47" s="738"/>
      <c r="DN47" s="738"/>
      <c r="DO47" s="738"/>
      <c r="DP47" s="739"/>
      <c r="DQ47" s="737"/>
      <c r="DR47" s="738"/>
      <c r="DS47" s="738"/>
      <c r="DT47" s="738"/>
      <c r="DU47" s="739"/>
      <c r="DV47" s="740"/>
      <c r="DW47" s="741"/>
      <c r="DX47" s="741"/>
      <c r="DY47" s="741"/>
      <c r="DZ47" s="742"/>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93"/>
      <c r="AG48" s="712"/>
      <c r="AH48" s="712"/>
      <c r="AI48" s="712"/>
      <c r="AJ48" s="794"/>
      <c r="AK48" s="797"/>
      <c r="AL48" s="798"/>
      <c r="AM48" s="798"/>
      <c r="AN48" s="798"/>
      <c r="AO48" s="798"/>
      <c r="AP48" s="798"/>
      <c r="AQ48" s="798"/>
      <c r="AR48" s="798"/>
      <c r="AS48" s="798"/>
      <c r="AT48" s="798"/>
      <c r="AU48" s="798"/>
      <c r="AV48" s="798"/>
      <c r="AW48" s="798"/>
      <c r="AX48" s="798"/>
      <c r="AY48" s="798"/>
      <c r="AZ48" s="799"/>
      <c r="BA48" s="799"/>
      <c r="BB48" s="799"/>
      <c r="BC48" s="799"/>
      <c r="BD48" s="799"/>
      <c r="BE48" s="795"/>
      <c r="BF48" s="795"/>
      <c r="BG48" s="795"/>
      <c r="BH48" s="795"/>
      <c r="BI48" s="796"/>
      <c r="BJ48" s="223"/>
      <c r="BK48" s="223"/>
      <c r="BL48" s="223"/>
      <c r="BM48" s="223"/>
      <c r="BN48" s="223"/>
      <c r="BO48" s="236"/>
      <c r="BP48" s="236"/>
      <c r="BQ48" s="233">
        <v>42</v>
      </c>
      <c r="BR48" s="234"/>
      <c r="BS48" s="800"/>
      <c r="BT48" s="801"/>
      <c r="BU48" s="801"/>
      <c r="BV48" s="801"/>
      <c r="BW48" s="801"/>
      <c r="BX48" s="801"/>
      <c r="BY48" s="801"/>
      <c r="BZ48" s="801"/>
      <c r="CA48" s="801"/>
      <c r="CB48" s="801"/>
      <c r="CC48" s="801"/>
      <c r="CD48" s="801"/>
      <c r="CE48" s="801"/>
      <c r="CF48" s="801"/>
      <c r="CG48" s="802"/>
      <c r="CH48" s="737"/>
      <c r="CI48" s="738"/>
      <c r="CJ48" s="738"/>
      <c r="CK48" s="738"/>
      <c r="CL48" s="739"/>
      <c r="CM48" s="737"/>
      <c r="CN48" s="738"/>
      <c r="CO48" s="738"/>
      <c r="CP48" s="738"/>
      <c r="CQ48" s="739"/>
      <c r="CR48" s="737"/>
      <c r="CS48" s="738"/>
      <c r="CT48" s="738"/>
      <c r="CU48" s="738"/>
      <c r="CV48" s="739"/>
      <c r="CW48" s="737"/>
      <c r="CX48" s="738"/>
      <c r="CY48" s="738"/>
      <c r="CZ48" s="738"/>
      <c r="DA48" s="739"/>
      <c r="DB48" s="737"/>
      <c r="DC48" s="738"/>
      <c r="DD48" s="738"/>
      <c r="DE48" s="738"/>
      <c r="DF48" s="739"/>
      <c r="DG48" s="737"/>
      <c r="DH48" s="738"/>
      <c r="DI48" s="738"/>
      <c r="DJ48" s="738"/>
      <c r="DK48" s="739"/>
      <c r="DL48" s="737"/>
      <c r="DM48" s="738"/>
      <c r="DN48" s="738"/>
      <c r="DO48" s="738"/>
      <c r="DP48" s="739"/>
      <c r="DQ48" s="737"/>
      <c r="DR48" s="738"/>
      <c r="DS48" s="738"/>
      <c r="DT48" s="738"/>
      <c r="DU48" s="739"/>
      <c r="DV48" s="740"/>
      <c r="DW48" s="741"/>
      <c r="DX48" s="741"/>
      <c r="DY48" s="741"/>
      <c r="DZ48" s="742"/>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93"/>
      <c r="AG49" s="712"/>
      <c r="AH49" s="712"/>
      <c r="AI49" s="712"/>
      <c r="AJ49" s="794"/>
      <c r="AK49" s="797"/>
      <c r="AL49" s="798"/>
      <c r="AM49" s="798"/>
      <c r="AN49" s="798"/>
      <c r="AO49" s="798"/>
      <c r="AP49" s="798"/>
      <c r="AQ49" s="798"/>
      <c r="AR49" s="798"/>
      <c r="AS49" s="798"/>
      <c r="AT49" s="798"/>
      <c r="AU49" s="798"/>
      <c r="AV49" s="798"/>
      <c r="AW49" s="798"/>
      <c r="AX49" s="798"/>
      <c r="AY49" s="798"/>
      <c r="AZ49" s="799"/>
      <c r="BA49" s="799"/>
      <c r="BB49" s="799"/>
      <c r="BC49" s="799"/>
      <c r="BD49" s="799"/>
      <c r="BE49" s="795"/>
      <c r="BF49" s="795"/>
      <c r="BG49" s="795"/>
      <c r="BH49" s="795"/>
      <c r="BI49" s="796"/>
      <c r="BJ49" s="223"/>
      <c r="BK49" s="223"/>
      <c r="BL49" s="223"/>
      <c r="BM49" s="223"/>
      <c r="BN49" s="223"/>
      <c r="BO49" s="236"/>
      <c r="BP49" s="236"/>
      <c r="BQ49" s="233">
        <v>43</v>
      </c>
      <c r="BR49" s="234"/>
      <c r="BS49" s="800"/>
      <c r="BT49" s="801"/>
      <c r="BU49" s="801"/>
      <c r="BV49" s="801"/>
      <c r="BW49" s="801"/>
      <c r="BX49" s="801"/>
      <c r="BY49" s="801"/>
      <c r="BZ49" s="801"/>
      <c r="CA49" s="801"/>
      <c r="CB49" s="801"/>
      <c r="CC49" s="801"/>
      <c r="CD49" s="801"/>
      <c r="CE49" s="801"/>
      <c r="CF49" s="801"/>
      <c r="CG49" s="802"/>
      <c r="CH49" s="737"/>
      <c r="CI49" s="738"/>
      <c r="CJ49" s="738"/>
      <c r="CK49" s="738"/>
      <c r="CL49" s="739"/>
      <c r="CM49" s="737"/>
      <c r="CN49" s="738"/>
      <c r="CO49" s="738"/>
      <c r="CP49" s="738"/>
      <c r="CQ49" s="739"/>
      <c r="CR49" s="737"/>
      <c r="CS49" s="738"/>
      <c r="CT49" s="738"/>
      <c r="CU49" s="738"/>
      <c r="CV49" s="739"/>
      <c r="CW49" s="737"/>
      <c r="CX49" s="738"/>
      <c r="CY49" s="738"/>
      <c r="CZ49" s="738"/>
      <c r="DA49" s="739"/>
      <c r="DB49" s="737"/>
      <c r="DC49" s="738"/>
      <c r="DD49" s="738"/>
      <c r="DE49" s="738"/>
      <c r="DF49" s="739"/>
      <c r="DG49" s="737"/>
      <c r="DH49" s="738"/>
      <c r="DI49" s="738"/>
      <c r="DJ49" s="738"/>
      <c r="DK49" s="739"/>
      <c r="DL49" s="737"/>
      <c r="DM49" s="738"/>
      <c r="DN49" s="738"/>
      <c r="DO49" s="738"/>
      <c r="DP49" s="739"/>
      <c r="DQ49" s="737"/>
      <c r="DR49" s="738"/>
      <c r="DS49" s="738"/>
      <c r="DT49" s="738"/>
      <c r="DU49" s="739"/>
      <c r="DV49" s="740"/>
      <c r="DW49" s="741"/>
      <c r="DX49" s="741"/>
      <c r="DY49" s="741"/>
      <c r="DZ49" s="742"/>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803"/>
      <c r="R50" s="804"/>
      <c r="S50" s="804"/>
      <c r="T50" s="804"/>
      <c r="U50" s="804"/>
      <c r="V50" s="804"/>
      <c r="W50" s="804"/>
      <c r="X50" s="804"/>
      <c r="Y50" s="804"/>
      <c r="Z50" s="804"/>
      <c r="AA50" s="804"/>
      <c r="AB50" s="804"/>
      <c r="AC50" s="804"/>
      <c r="AD50" s="804"/>
      <c r="AE50" s="805"/>
      <c r="AF50" s="793"/>
      <c r="AG50" s="712"/>
      <c r="AH50" s="712"/>
      <c r="AI50" s="712"/>
      <c r="AJ50" s="794"/>
      <c r="AK50" s="806"/>
      <c r="AL50" s="804"/>
      <c r="AM50" s="804"/>
      <c r="AN50" s="804"/>
      <c r="AO50" s="804"/>
      <c r="AP50" s="804"/>
      <c r="AQ50" s="804"/>
      <c r="AR50" s="804"/>
      <c r="AS50" s="804"/>
      <c r="AT50" s="804"/>
      <c r="AU50" s="804"/>
      <c r="AV50" s="804"/>
      <c r="AW50" s="804"/>
      <c r="AX50" s="804"/>
      <c r="AY50" s="804"/>
      <c r="AZ50" s="807"/>
      <c r="BA50" s="807"/>
      <c r="BB50" s="807"/>
      <c r="BC50" s="807"/>
      <c r="BD50" s="807"/>
      <c r="BE50" s="795"/>
      <c r="BF50" s="795"/>
      <c r="BG50" s="795"/>
      <c r="BH50" s="795"/>
      <c r="BI50" s="796"/>
      <c r="BJ50" s="223"/>
      <c r="BK50" s="223"/>
      <c r="BL50" s="223"/>
      <c r="BM50" s="223"/>
      <c r="BN50" s="223"/>
      <c r="BO50" s="236"/>
      <c r="BP50" s="236"/>
      <c r="BQ50" s="233">
        <v>44</v>
      </c>
      <c r="BR50" s="234"/>
      <c r="BS50" s="800"/>
      <c r="BT50" s="801"/>
      <c r="BU50" s="801"/>
      <c r="BV50" s="801"/>
      <c r="BW50" s="801"/>
      <c r="BX50" s="801"/>
      <c r="BY50" s="801"/>
      <c r="BZ50" s="801"/>
      <c r="CA50" s="801"/>
      <c r="CB50" s="801"/>
      <c r="CC50" s="801"/>
      <c r="CD50" s="801"/>
      <c r="CE50" s="801"/>
      <c r="CF50" s="801"/>
      <c r="CG50" s="802"/>
      <c r="CH50" s="737"/>
      <c r="CI50" s="738"/>
      <c r="CJ50" s="738"/>
      <c r="CK50" s="738"/>
      <c r="CL50" s="739"/>
      <c r="CM50" s="737"/>
      <c r="CN50" s="738"/>
      <c r="CO50" s="738"/>
      <c r="CP50" s="738"/>
      <c r="CQ50" s="739"/>
      <c r="CR50" s="737"/>
      <c r="CS50" s="738"/>
      <c r="CT50" s="738"/>
      <c r="CU50" s="738"/>
      <c r="CV50" s="739"/>
      <c r="CW50" s="737"/>
      <c r="CX50" s="738"/>
      <c r="CY50" s="738"/>
      <c r="CZ50" s="738"/>
      <c r="DA50" s="739"/>
      <c r="DB50" s="737"/>
      <c r="DC50" s="738"/>
      <c r="DD50" s="738"/>
      <c r="DE50" s="738"/>
      <c r="DF50" s="739"/>
      <c r="DG50" s="737"/>
      <c r="DH50" s="738"/>
      <c r="DI50" s="738"/>
      <c r="DJ50" s="738"/>
      <c r="DK50" s="739"/>
      <c r="DL50" s="737"/>
      <c r="DM50" s="738"/>
      <c r="DN50" s="738"/>
      <c r="DO50" s="738"/>
      <c r="DP50" s="739"/>
      <c r="DQ50" s="737"/>
      <c r="DR50" s="738"/>
      <c r="DS50" s="738"/>
      <c r="DT50" s="738"/>
      <c r="DU50" s="739"/>
      <c r="DV50" s="740"/>
      <c r="DW50" s="741"/>
      <c r="DX50" s="741"/>
      <c r="DY50" s="741"/>
      <c r="DZ50" s="742"/>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803"/>
      <c r="R51" s="804"/>
      <c r="S51" s="804"/>
      <c r="T51" s="804"/>
      <c r="U51" s="804"/>
      <c r="V51" s="804"/>
      <c r="W51" s="804"/>
      <c r="X51" s="804"/>
      <c r="Y51" s="804"/>
      <c r="Z51" s="804"/>
      <c r="AA51" s="804"/>
      <c r="AB51" s="804"/>
      <c r="AC51" s="804"/>
      <c r="AD51" s="804"/>
      <c r="AE51" s="805"/>
      <c r="AF51" s="793"/>
      <c r="AG51" s="712"/>
      <c r="AH51" s="712"/>
      <c r="AI51" s="712"/>
      <c r="AJ51" s="794"/>
      <c r="AK51" s="806"/>
      <c r="AL51" s="804"/>
      <c r="AM51" s="804"/>
      <c r="AN51" s="804"/>
      <c r="AO51" s="804"/>
      <c r="AP51" s="804"/>
      <c r="AQ51" s="804"/>
      <c r="AR51" s="804"/>
      <c r="AS51" s="804"/>
      <c r="AT51" s="804"/>
      <c r="AU51" s="804"/>
      <c r="AV51" s="804"/>
      <c r="AW51" s="804"/>
      <c r="AX51" s="804"/>
      <c r="AY51" s="804"/>
      <c r="AZ51" s="807"/>
      <c r="BA51" s="807"/>
      <c r="BB51" s="807"/>
      <c r="BC51" s="807"/>
      <c r="BD51" s="807"/>
      <c r="BE51" s="795"/>
      <c r="BF51" s="795"/>
      <c r="BG51" s="795"/>
      <c r="BH51" s="795"/>
      <c r="BI51" s="796"/>
      <c r="BJ51" s="223"/>
      <c r="BK51" s="223"/>
      <c r="BL51" s="223"/>
      <c r="BM51" s="223"/>
      <c r="BN51" s="223"/>
      <c r="BO51" s="236"/>
      <c r="BP51" s="236"/>
      <c r="BQ51" s="233">
        <v>45</v>
      </c>
      <c r="BR51" s="234"/>
      <c r="BS51" s="800"/>
      <c r="BT51" s="801"/>
      <c r="BU51" s="801"/>
      <c r="BV51" s="801"/>
      <c r="BW51" s="801"/>
      <c r="BX51" s="801"/>
      <c r="BY51" s="801"/>
      <c r="BZ51" s="801"/>
      <c r="CA51" s="801"/>
      <c r="CB51" s="801"/>
      <c r="CC51" s="801"/>
      <c r="CD51" s="801"/>
      <c r="CE51" s="801"/>
      <c r="CF51" s="801"/>
      <c r="CG51" s="802"/>
      <c r="CH51" s="737"/>
      <c r="CI51" s="738"/>
      <c r="CJ51" s="738"/>
      <c r="CK51" s="738"/>
      <c r="CL51" s="739"/>
      <c r="CM51" s="737"/>
      <c r="CN51" s="738"/>
      <c r="CO51" s="738"/>
      <c r="CP51" s="738"/>
      <c r="CQ51" s="739"/>
      <c r="CR51" s="737"/>
      <c r="CS51" s="738"/>
      <c r="CT51" s="738"/>
      <c r="CU51" s="738"/>
      <c r="CV51" s="739"/>
      <c r="CW51" s="737"/>
      <c r="CX51" s="738"/>
      <c r="CY51" s="738"/>
      <c r="CZ51" s="738"/>
      <c r="DA51" s="739"/>
      <c r="DB51" s="737"/>
      <c r="DC51" s="738"/>
      <c r="DD51" s="738"/>
      <c r="DE51" s="738"/>
      <c r="DF51" s="739"/>
      <c r="DG51" s="737"/>
      <c r="DH51" s="738"/>
      <c r="DI51" s="738"/>
      <c r="DJ51" s="738"/>
      <c r="DK51" s="739"/>
      <c r="DL51" s="737"/>
      <c r="DM51" s="738"/>
      <c r="DN51" s="738"/>
      <c r="DO51" s="738"/>
      <c r="DP51" s="739"/>
      <c r="DQ51" s="737"/>
      <c r="DR51" s="738"/>
      <c r="DS51" s="738"/>
      <c r="DT51" s="738"/>
      <c r="DU51" s="739"/>
      <c r="DV51" s="740"/>
      <c r="DW51" s="741"/>
      <c r="DX51" s="741"/>
      <c r="DY51" s="741"/>
      <c r="DZ51" s="742"/>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803"/>
      <c r="R52" s="804"/>
      <c r="S52" s="804"/>
      <c r="T52" s="804"/>
      <c r="U52" s="804"/>
      <c r="V52" s="804"/>
      <c r="W52" s="804"/>
      <c r="X52" s="804"/>
      <c r="Y52" s="804"/>
      <c r="Z52" s="804"/>
      <c r="AA52" s="804"/>
      <c r="AB52" s="804"/>
      <c r="AC52" s="804"/>
      <c r="AD52" s="804"/>
      <c r="AE52" s="805"/>
      <c r="AF52" s="793"/>
      <c r="AG52" s="712"/>
      <c r="AH52" s="712"/>
      <c r="AI52" s="712"/>
      <c r="AJ52" s="794"/>
      <c r="AK52" s="806"/>
      <c r="AL52" s="804"/>
      <c r="AM52" s="804"/>
      <c r="AN52" s="804"/>
      <c r="AO52" s="804"/>
      <c r="AP52" s="804"/>
      <c r="AQ52" s="804"/>
      <c r="AR52" s="804"/>
      <c r="AS52" s="804"/>
      <c r="AT52" s="804"/>
      <c r="AU52" s="804"/>
      <c r="AV52" s="804"/>
      <c r="AW52" s="804"/>
      <c r="AX52" s="804"/>
      <c r="AY52" s="804"/>
      <c r="AZ52" s="807"/>
      <c r="BA52" s="807"/>
      <c r="BB52" s="807"/>
      <c r="BC52" s="807"/>
      <c r="BD52" s="807"/>
      <c r="BE52" s="795"/>
      <c r="BF52" s="795"/>
      <c r="BG52" s="795"/>
      <c r="BH52" s="795"/>
      <c r="BI52" s="796"/>
      <c r="BJ52" s="223"/>
      <c r="BK52" s="223"/>
      <c r="BL52" s="223"/>
      <c r="BM52" s="223"/>
      <c r="BN52" s="223"/>
      <c r="BO52" s="236"/>
      <c r="BP52" s="236"/>
      <c r="BQ52" s="233">
        <v>46</v>
      </c>
      <c r="BR52" s="234"/>
      <c r="BS52" s="800"/>
      <c r="BT52" s="801"/>
      <c r="BU52" s="801"/>
      <c r="BV52" s="801"/>
      <c r="BW52" s="801"/>
      <c r="BX52" s="801"/>
      <c r="BY52" s="801"/>
      <c r="BZ52" s="801"/>
      <c r="CA52" s="801"/>
      <c r="CB52" s="801"/>
      <c r="CC52" s="801"/>
      <c r="CD52" s="801"/>
      <c r="CE52" s="801"/>
      <c r="CF52" s="801"/>
      <c r="CG52" s="802"/>
      <c r="CH52" s="737"/>
      <c r="CI52" s="738"/>
      <c r="CJ52" s="738"/>
      <c r="CK52" s="738"/>
      <c r="CL52" s="739"/>
      <c r="CM52" s="737"/>
      <c r="CN52" s="738"/>
      <c r="CO52" s="738"/>
      <c r="CP52" s="738"/>
      <c r="CQ52" s="739"/>
      <c r="CR52" s="737"/>
      <c r="CS52" s="738"/>
      <c r="CT52" s="738"/>
      <c r="CU52" s="738"/>
      <c r="CV52" s="739"/>
      <c r="CW52" s="737"/>
      <c r="CX52" s="738"/>
      <c r="CY52" s="738"/>
      <c r="CZ52" s="738"/>
      <c r="DA52" s="739"/>
      <c r="DB52" s="737"/>
      <c r="DC52" s="738"/>
      <c r="DD52" s="738"/>
      <c r="DE52" s="738"/>
      <c r="DF52" s="739"/>
      <c r="DG52" s="737"/>
      <c r="DH52" s="738"/>
      <c r="DI52" s="738"/>
      <c r="DJ52" s="738"/>
      <c r="DK52" s="739"/>
      <c r="DL52" s="737"/>
      <c r="DM52" s="738"/>
      <c r="DN52" s="738"/>
      <c r="DO52" s="738"/>
      <c r="DP52" s="739"/>
      <c r="DQ52" s="737"/>
      <c r="DR52" s="738"/>
      <c r="DS52" s="738"/>
      <c r="DT52" s="738"/>
      <c r="DU52" s="739"/>
      <c r="DV52" s="740"/>
      <c r="DW52" s="741"/>
      <c r="DX52" s="741"/>
      <c r="DY52" s="741"/>
      <c r="DZ52" s="742"/>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803"/>
      <c r="R53" s="804"/>
      <c r="S53" s="804"/>
      <c r="T53" s="804"/>
      <c r="U53" s="804"/>
      <c r="V53" s="804"/>
      <c r="W53" s="804"/>
      <c r="X53" s="804"/>
      <c r="Y53" s="804"/>
      <c r="Z53" s="804"/>
      <c r="AA53" s="804"/>
      <c r="AB53" s="804"/>
      <c r="AC53" s="804"/>
      <c r="AD53" s="804"/>
      <c r="AE53" s="805"/>
      <c r="AF53" s="793"/>
      <c r="AG53" s="712"/>
      <c r="AH53" s="712"/>
      <c r="AI53" s="712"/>
      <c r="AJ53" s="794"/>
      <c r="AK53" s="806"/>
      <c r="AL53" s="804"/>
      <c r="AM53" s="804"/>
      <c r="AN53" s="804"/>
      <c r="AO53" s="804"/>
      <c r="AP53" s="804"/>
      <c r="AQ53" s="804"/>
      <c r="AR53" s="804"/>
      <c r="AS53" s="804"/>
      <c r="AT53" s="804"/>
      <c r="AU53" s="804"/>
      <c r="AV53" s="804"/>
      <c r="AW53" s="804"/>
      <c r="AX53" s="804"/>
      <c r="AY53" s="804"/>
      <c r="AZ53" s="807"/>
      <c r="BA53" s="807"/>
      <c r="BB53" s="807"/>
      <c r="BC53" s="807"/>
      <c r="BD53" s="807"/>
      <c r="BE53" s="795"/>
      <c r="BF53" s="795"/>
      <c r="BG53" s="795"/>
      <c r="BH53" s="795"/>
      <c r="BI53" s="796"/>
      <c r="BJ53" s="223"/>
      <c r="BK53" s="223"/>
      <c r="BL53" s="223"/>
      <c r="BM53" s="223"/>
      <c r="BN53" s="223"/>
      <c r="BO53" s="236"/>
      <c r="BP53" s="236"/>
      <c r="BQ53" s="233">
        <v>47</v>
      </c>
      <c r="BR53" s="234"/>
      <c r="BS53" s="800"/>
      <c r="BT53" s="801"/>
      <c r="BU53" s="801"/>
      <c r="BV53" s="801"/>
      <c r="BW53" s="801"/>
      <c r="BX53" s="801"/>
      <c r="BY53" s="801"/>
      <c r="BZ53" s="801"/>
      <c r="CA53" s="801"/>
      <c r="CB53" s="801"/>
      <c r="CC53" s="801"/>
      <c r="CD53" s="801"/>
      <c r="CE53" s="801"/>
      <c r="CF53" s="801"/>
      <c r="CG53" s="802"/>
      <c r="CH53" s="737"/>
      <c r="CI53" s="738"/>
      <c r="CJ53" s="738"/>
      <c r="CK53" s="738"/>
      <c r="CL53" s="739"/>
      <c r="CM53" s="737"/>
      <c r="CN53" s="738"/>
      <c r="CO53" s="738"/>
      <c r="CP53" s="738"/>
      <c r="CQ53" s="739"/>
      <c r="CR53" s="737"/>
      <c r="CS53" s="738"/>
      <c r="CT53" s="738"/>
      <c r="CU53" s="738"/>
      <c r="CV53" s="739"/>
      <c r="CW53" s="737"/>
      <c r="CX53" s="738"/>
      <c r="CY53" s="738"/>
      <c r="CZ53" s="738"/>
      <c r="DA53" s="739"/>
      <c r="DB53" s="737"/>
      <c r="DC53" s="738"/>
      <c r="DD53" s="738"/>
      <c r="DE53" s="738"/>
      <c r="DF53" s="739"/>
      <c r="DG53" s="737"/>
      <c r="DH53" s="738"/>
      <c r="DI53" s="738"/>
      <c r="DJ53" s="738"/>
      <c r="DK53" s="739"/>
      <c r="DL53" s="737"/>
      <c r="DM53" s="738"/>
      <c r="DN53" s="738"/>
      <c r="DO53" s="738"/>
      <c r="DP53" s="739"/>
      <c r="DQ53" s="737"/>
      <c r="DR53" s="738"/>
      <c r="DS53" s="738"/>
      <c r="DT53" s="738"/>
      <c r="DU53" s="739"/>
      <c r="DV53" s="740"/>
      <c r="DW53" s="741"/>
      <c r="DX53" s="741"/>
      <c r="DY53" s="741"/>
      <c r="DZ53" s="742"/>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803"/>
      <c r="R54" s="804"/>
      <c r="S54" s="804"/>
      <c r="T54" s="804"/>
      <c r="U54" s="804"/>
      <c r="V54" s="804"/>
      <c r="W54" s="804"/>
      <c r="X54" s="804"/>
      <c r="Y54" s="804"/>
      <c r="Z54" s="804"/>
      <c r="AA54" s="804"/>
      <c r="AB54" s="804"/>
      <c r="AC54" s="804"/>
      <c r="AD54" s="804"/>
      <c r="AE54" s="805"/>
      <c r="AF54" s="793"/>
      <c r="AG54" s="712"/>
      <c r="AH54" s="712"/>
      <c r="AI54" s="712"/>
      <c r="AJ54" s="794"/>
      <c r="AK54" s="806"/>
      <c r="AL54" s="804"/>
      <c r="AM54" s="804"/>
      <c r="AN54" s="804"/>
      <c r="AO54" s="804"/>
      <c r="AP54" s="804"/>
      <c r="AQ54" s="804"/>
      <c r="AR54" s="804"/>
      <c r="AS54" s="804"/>
      <c r="AT54" s="804"/>
      <c r="AU54" s="804"/>
      <c r="AV54" s="804"/>
      <c r="AW54" s="804"/>
      <c r="AX54" s="804"/>
      <c r="AY54" s="804"/>
      <c r="AZ54" s="807"/>
      <c r="BA54" s="807"/>
      <c r="BB54" s="807"/>
      <c r="BC54" s="807"/>
      <c r="BD54" s="807"/>
      <c r="BE54" s="795"/>
      <c r="BF54" s="795"/>
      <c r="BG54" s="795"/>
      <c r="BH54" s="795"/>
      <c r="BI54" s="796"/>
      <c r="BJ54" s="223"/>
      <c r="BK54" s="223"/>
      <c r="BL54" s="223"/>
      <c r="BM54" s="223"/>
      <c r="BN54" s="223"/>
      <c r="BO54" s="236"/>
      <c r="BP54" s="236"/>
      <c r="BQ54" s="233">
        <v>48</v>
      </c>
      <c r="BR54" s="234"/>
      <c r="BS54" s="800"/>
      <c r="BT54" s="801"/>
      <c r="BU54" s="801"/>
      <c r="BV54" s="801"/>
      <c r="BW54" s="801"/>
      <c r="BX54" s="801"/>
      <c r="BY54" s="801"/>
      <c r="BZ54" s="801"/>
      <c r="CA54" s="801"/>
      <c r="CB54" s="801"/>
      <c r="CC54" s="801"/>
      <c r="CD54" s="801"/>
      <c r="CE54" s="801"/>
      <c r="CF54" s="801"/>
      <c r="CG54" s="802"/>
      <c r="CH54" s="737"/>
      <c r="CI54" s="738"/>
      <c r="CJ54" s="738"/>
      <c r="CK54" s="738"/>
      <c r="CL54" s="739"/>
      <c r="CM54" s="737"/>
      <c r="CN54" s="738"/>
      <c r="CO54" s="738"/>
      <c r="CP54" s="738"/>
      <c r="CQ54" s="739"/>
      <c r="CR54" s="737"/>
      <c r="CS54" s="738"/>
      <c r="CT54" s="738"/>
      <c r="CU54" s="738"/>
      <c r="CV54" s="739"/>
      <c r="CW54" s="737"/>
      <c r="CX54" s="738"/>
      <c r="CY54" s="738"/>
      <c r="CZ54" s="738"/>
      <c r="DA54" s="739"/>
      <c r="DB54" s="737"/>
      <c r="DC54" s="738"/>
      <c r="DD54" s="738"/>
      <c r="DE54" s="738"/>
      <c r="DF54" s="739"/>
      <c r="DG54" s="737"/>
      <c r="DH54" s="738"/>
      <c r="DI54" s="738"/>
      <c r="DJ54" s="738"/>
      <c r="DK54" s="739"/>
      <c r="DL54" s="737"/>
      <c r="DM54" s="738"/>
      <c r="DN54" s="738"/>
      <c r="DO54" s="738"/>
      <c r="DP54" s="739"/>
      <c r="DQ54" s="737"/>
      <c r="DR54" s="738"/>
      <c r="DS54" s="738"/>
      <c r="DT54" s="738"/>
      <c r="DU54" s="739"/>
      <c r="DV54" s="740"/>
      <c r="DW54" s="741"/>
      <c r="DX54" s="741"/>
      <c r="DY54" s="741"/>
      <c r="DZ54" s="742"/>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803"/>
      <c r="R55" s="804"/>
      <c r="S55" s="804"/>
      <c r="T55" s="804"/>
      <c r="U55" s="804"/>
      <c r="V55" s="804"/>
      <c r="W55" s="804"/>
      <c r="X55" s="804"/>
      <c r="Y55" s="804"/>
      <c r="Z55" s="804"/>
      <c r="AA55" s="804"/>
      <c r="AB55" s="804"/>
      <c r="AC55" s="804"/>
      <c r="AD55" s="804"/>
      <c r="AE55" s="805"/>
      <c r="AF55" s="793"/>
      <c r="AG55" s="712"/>
      <c r="AH55" s="712"/>
      <c r="AI55" s="712"/>
      <c r="AJ55" s="794"/>
      <c r="AK55" s="806"/>
      <c r="AL55" s="804"/>
      <c r="AM55" s="804"/>
      <c r="AN55" s="804"/>
      <c r="AO55" s="804"/>
      <c r="AP55" s="804"/>
      <c r="AQ55" s="804"/>
      <c r="AR55" s="804"/>
      <c r="AS55" s="804"/>
      <c r="AT55" s="804"/>
      <c r="AU55" s="804"/>
      <c r="AV55" s="804"/>
      <c r="AW55" s="804"/>
      <c r="AX55" s="804"/>
      <c r="AY55" s="804"/>
      <c r="AZ55" s="807"/>
      <c r="BA55" s="807"/>
      <c r="BB55" s="807"/>
      <c r="BC55" s="807"/>
      <c r="BD55" s="807"/>
      <c r="BE55" s="795"/>
      <c r="BF55" s="795"/>
      <c r="BG55" s="795"/>
      <c r="BH55" s="795"/>
      <c r="BI55" s="796"/>
      <c r="BJ55" s="223"/>
      <c r="BK55" s="223"/>
      <c r="BL55" s="223"/>
      <c r="BM55" s="223"/>
      <c r="BN55" s="223"/>
      <c r="BO55" s="236"/>
      <c r="BP55" s="236"/>
      <c r="BQ55" s="233">
        <v>49</v>
      </c>
      <c r="BR55" s="234"/>
      <c r="BS55" s="800"/>
      <c r="BT55" s="801"/>
      <c r="BU55" s="801"/>
      <c r="BV55" s="801"/>
      <c r="BW55" s="801"/>
      <c r="BX55" s="801"/>
      <c r="BY55" s="801"/>
      <c r="BZ55" s="801"/>
      <c r="CA55" s="801"/>
      <c r="CB55" s="801"/>
      <c r="CC55" s="801"/>
      <c r="CD55" s="801"/>
      <c r="CE55" s="801"/>
      <c r="CF55" s="801"/>
      <c r="CG55" s="802"/>
      <c r="CH55" s="737"/>
      <c r="CI55" s="738"/>
      <c r="CJ55" s="738"/>
      <c r="CK55" s="738"/>
      <c r="CL55" s="739"/>
      <c r="CM55" s="737"/>
      <c r="CN55" s="738"/>
      <c r="CO55" s="738"/>
      <c r="CP55" s="738"/>
      <c r="CQ55" s="739"/>
      <c r="CR55" s="737"/>
      <c r="CS55" s="738"/>
      <c r="CT55" s="738"/>
      <c r="CU55" s="738"/>
      <c r="CV55" s="739"/>
      <c r="CW55" s="737"/>
      <c r="CX55" s="738"/>
      <c r="CY55" s="738"/>
      <c r="CZ55" s="738"/>
      <c r="DA55" s="739"/>
      <c r="DB55" s="737"/>
      <c r="DC55" s="738"/>
      <c r="DD55" s="738"/>
      <c r="DE55" s="738"/>
      <c r="DF55" s="739"/>
      <c r="DG55" s="737"/>
      <c r="DH55" s="738"/>
      <c r="DI55" s="738"/>
      <c r="DJ55" s="738"/>
      <c r="DK55" s="739"/>
      <c r="DL55" s="737"/>
      <c r="DM55" s="738"/>
      <c r="DN55" s="738"/>
      <c r="DO55" s="738"/>
      <c r="DP55" s="739"/>
      <c r="DQ55" s="737"/>
      <c r="DR55" s="738"/>
      <c r="DS55" s="738"/>
      <c r="DT55" s="738"/>
      <c r="DU55" s="739"/>
      <c r="DV55" s="740"/>
      <c r="DW55" s="741"/>
      <c r="DX55" s="741"/>
      <c r="DY55" s="741"/>
      <c r="DZ55" s="742"/>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803"/>
      <c r="R56" s="804"/>
      <c r="S56" s="804"/>
      <c r="T56" s="804"/>
      <c r="U56" s="804"/>
      <c r="V56" s="804"/>
      <c r="W56" s="804"/>
      <c r="X56" s="804"/>
      <c r="Y56" s="804"/>
      <c r="Z56" s="804"/>
      <c r="AA56" s="804"/>
      <c r="AB56" s="804"/>
      <c r="AC56" s="804"/>
      <c r="AD56" s="804"/>
      <c r="AE56" s="805"/>
      <c r="AF56" s="793"/>
      <c r="AG56" s="712"/>
      <c r="AH56" s="712"/>
      <c r="AI56" s="712"/>
      <c r="AJ56" s="794"/>
      <c r="AK56" s="806"/>
      <c r="AL56" s="804"/>
      <c r="AM56" s="804"/>
      <c r="AN56" s="804"/>
      <c r="AO56" s="804"/>
      <c r="AP56" s="804"/>
      <c r="AQ56" s="804"/>
      <c r="AR56" s="804"/>
      <c r="AS56" s="804"/>
      <c r="AT56" s="804"/>
      <c r="AU56" s="804"/>
      <c r="AV56" s="804"/>
      <c r="AW56" s="804"/>
      <c r="AX56" s="804"/>
      <c r="AY56" s="804"/>
      <c r="AZ56" s="807"/>
      <c r="BA56" s="807"/>
      <c r="BB56" s="807"/>
      <c r="BC56" s="807"/>
      <c r="BD56" s="807"/>
      <c r="BE56" s="795"/>
      <c r="BF56" s="795"/>
      <c r="BG56" s="795"/>
      <c r="BH56" s="795"/>
      <c r="BI56" s="796"/>
      <c r="BJ56" s="223"/>
      <c r="BK56" s="223"/>
      <c r="BL56" s="223"/>
      <c r="BM56" s="223"/>
      <c r="BN56" s="223"/>
      <c r="BO56" s="236"/>
      <c r="BP56" s="236"/>
      <c r="BQ56" s="233">
        <v>50</v>
      </c>
      <c r="BR56" s="234"/>
      <c r="BS56" s="800"/>
      <c r="BT56" s="801"/>
      <c r="BU56" s="801"/>
      <c r="BV56" s="801"/>
      <c r="BW56" s="801"/>
      <c r="BX56" s="801"/>
      <c r="BY56" s="801"/>
      <c r="BZ56" s="801"/>
      <c r="CA56" s="801"/>
      <c r="CB56" s="801"/>
      <c r="CC56" s="801"/>
      <c r="CD56" s="801"/>
      <c r="CE56" s="801"/>
      <c r="CF56" s="801"/>
      <c r="CG56" s="802"/>
      <c r="CH56" s="737"/>
      <c r="CI56" s="738"/>
      <c r="CJ56" s="738"/>
      <c r="CK56" s="738"/>
      <c r="CL56" s="739"/>
      <c r="CM56" s="737"/>
      <c r="CN56" s="738"/>
      <c r="CO56" s="738"/>
      <c r="CP56" s="738"/>
      <c r="CQ56" s="739"/>
      <c r="CR56" s="737"/>
      <c r="CS56" s="738"/>
      <c r="CT56" s="738"/>
      <c r="CU56" s="738"/>
      <c r="CV56" s="739"/>
      <c r="CW56" s="737"/>
      <c r="CX56" s="738"/>
      <c r="CY56" s="738"/>
      <c r="CZ56" s="738"/>
      <c r="DA56" s="739"/>
      <c r="DB56" s="737"/>
      <c r="DC56" s="738"/>
      <c r="DD56" s="738"/>
      <c r="DE56" s="738"/>
      <c r="DF56" s="739"/>
      <c r="DG56" s="737"/>
      <c r="DH56" s="738"/>
      <c r="DI56" s="738"/>
      <c r="DJ56" s="738"/>
      <c r="DK56" s="739"/>
      <c r="DL56" s="737"/>
      <c r="DM56" s="738"/>
      <c r="DN56" s="738"/>
      <c r="DO56" s="738"/>
      <c r="DP56" s="739"/>
      <c r="DQ56" s="737"/>
      <c r="DR56" s="738"/>
      <c r="DS56" s="738"/>
      <c r="DT56" s="738"/>
      <c r="DU56" s="739"/>
      <c r="DV56" s="740"/>
      <c r="DW56" s="741"/>
      <c r="DX56" s="741"/>
      <c r="DY56" s="741"/>
      <c r="DZ56" s="742"/>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803"/>
      <c r="R57" s="804"/>
      <c r="S57" s="804"/>
      <c r="T57" s="804"/>
      <c r="U57" s="804"/>
      <c r="V57" s="804"/>
      <c r="W57" s="804"/>
      <c r="X57" s="804"/>
      <c r="Y57" s="804"/>
      <c r="Z57" s="804"/>
      <c r="AA57" s="804"/>
      <c r="AB57" s="804"/>
      <c r="AC57" s="804"/>
      <c r="AD57" s="804"/>
      <c r="AE57" s="805"/>
      <c r="AF57" s="793"/>
      <c r="AG57" s="712"/>
      <c r="AH57" s="712"/>
      <c r="AI57" s="712"/>
      <c r="AJ57" s="794"/>
      <c r="AK57" s="806"/>
      <c r="AL57" s="804"/>
      <c r="AM57" s="804"/>
      <c r="AN57" s="804"/>
      <c r="AO57" s="804"/>
      <c r="AP57" s="804"/>
      <c r="AQ57" s="804"/>
      <c r="AR57" s="804"/>
      <c r="AS57" s="804"/>
      <c r="AT57" s="804"/>
      <c r="AU57" s="804"/>
      <c r="AV57" s="804"/>
      <c r="AW57" s="804"/>
      <c r="AX57" s="804"/>
      <c r="AY57" s="804"/>
      <c r="AZ57" s="807"/>
      <c r="BA57" s="807"/>
      <c r="BB57" s="807"/>
      <c r="BC57" s="807"/>
      <c r="BD57" s="807"/>
      <c r="BE57" s="795"/>
      <c r="BF57" s="795"/>
      <c r="BG57" s="795"/>
      <c r="BH57" s="795"/>
      <c r="BI57" s="796"/>
      <c r="BJ57" s="223"/>
      <c r="BK57" s="223"/>
      <c r="BL57" s="223"/>
      <c r="BM57" s="223"/>
      <c r="BN57" s="223"/>
      <c r="BO57" s="236"/>
      <c r="BP57" s="236"/>
      <c r="BQ57" s="233">
        <v>51</v>
      </c>
      <c r="BR57" s="234"/>
      <c r="BS57" s="800"/>
      <c r="BT57" s="801"/>
      <c r="BU57" s="801"/>
      <c r="BV57" s="801"/>
      <c r="BW57" s="801"/>
      <c r="BX57" s="801"/>
      <c r="BY57" s="801"/>
      <c r="BZ57" s="801"/>
      <c r="CA57" s="801"/>
      <c r="CB57" s="801"/>
      <c r="CC57" s="801"/>
      <c r="CD57" s="801"/>
      <c r="CE57" s="801"/>
      <c r="CF57" s="801"/>
      <c r="CG57" s="802"/>
      <c r="CH57" s="737"/>
      <c r="CI57" s="738"/>
      <c r="CJ57" s="738"/>
      <c r="CK57" s="738"/>
      <c r="CL57" s="739"/>
      <c r="CM57" s="737"/>
      <c r="CN57" s="738"/>
      <c r="CO57" s="738"/>
      <c r="CP57" s="738"/>
      <c r="CQ57" s="739"/>
      <c r="CR57" s="737"/>
      <c r="CS57" s="738"/>
      <c r="CT57" s="738"/>
      <c r="CU57" s="738"/>
      <c r="CV57" s="739"/>
      <c r="CW57" s="737"/>
      <c r="CX57" s="738"/>
      <c r="CY57" s="738"/>
      <c r="CZ57" s="738"/>
      <c r="DA57" s="739"/>
      <c r="DB57" s="737"/>
      <c r="DC57" s="738"/>
      <c r="DD57" s="738"/>
      <c r="DE57" s="738"/>
      <c r="DF57" s="739"/>
      <c r="DG57" s="737"/>
      <c r="DH57" s="738"/>
      <c r="DI57" s="738"/>
      <c r="DJ57" s="738"/>
      <c r="DK57" s="739"/>
      <c r="DL57" s="737"/>
      <c r="DM57" s="738"/>
      <c r="DN57" s="738"/>
      <c r="DO57" s="738"/>
      <c r="DP57" s="739"/>
      <c r="DQ57" s="737"/>
      <c r="DR57" s="738"/>
      <c r="DS57" s="738"/>
      <c r="DT57" s="738"/>
      <c r="DU57" s="739"/>
      <c r="DV57" s="740"/>
      <c r="DW57" s="741"/>
      <c r="DX57" s="741"/>
      <c r="DY57" s="741"/>
      <c r="DZ57" s="742"/>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803"/>
      <c r="R58" s="804"/>
      <c r="S58" s="804"/>
      <c r="T58" s="804"/>
      <c r="U58" s="804"/>
      <c r="V58" s="804"/>
      <c r="W58" s="804"/>
      <c r="X58" s="804"/>
      <c r="Y58" s="804"/>
      <c r="Z58" s="804"/>
      <c r="AA58" s="804"/>
      <c r="AB58" s="804"/>
      <c r="AC58" s="804"/>
      <c r="AD58" s="804"/>
      <c r="AE58" s="805"/>
      <c r="AF58" s="793"/>
      <c r="AG58" s="712"/>
      <c r="AH58" s="712"/>
      <c r="AI58" s="712"/>
      <c r="AJ58" s="794"/>
      <c r="AK58" s="806"/>
      <c r="AL58" s="804"/>
      <c r="AM58" s="804"/>
      <c r="AN58" s="804"/>
      <c r="AO58" s="804"/>
      <c r="AP58" s="804"/>
      <c r="AQ58" s="804"/>
      <c r="AR58" s="804"/>
      <c r="AS58" s="804"/>
      <c r="AT58" s="804"/>
      <c r="AU58" s="804"/>
      <c r="AV58" s="804"/>
      <c r="AW58" s="804"/>
      <c r="AX58" s="804"/>
      <c r="AY58" s="804"/>
      <c r="AZ58" s="807"/>
      <c r="BA58" s="807"/>
      <c r="BB58" s="807"/>
      <c r="BC58" s="807"/>
      <c r="BD58" s="807"/>
      <c r="BE58" s="795"/>
      <c r="BF58" s="795"/>
      <c r="BG58" s="795"/>
      <c r="BH58" s="795"/>
      <c r="BI58" s="796"/>
      <c r="BJ58" s="223"/>
      <c r="BK58" s="223"/>
      <c r="BL58" s="223"/>
      <c r="BM58" s="223"/>
      <c r="BN58" s="223"/>
      <c r="BO58" s="236"/>
      <c r="BP58" s="236"/>
      <c r="BQ58" s="233">
        <v>52</v>
      </c>
      <c r="BR58" s="234"/>
      <c r="BS58" s="800"/>
      <c r="BT58" s="801"/>
      <c r="BU58" s="801"/>
      <c r="BV58" s="801"/>
      <c r="BW58" s="801"/>
      <c r="BX58" s="801"/>
      <c r="BY58" s="801"/>
      <c r="BZ58" s="801"/>
      <c r="CA58" s="801"/>
      <c r="CB58" s="801"/>
      <c r="CC58" s="801"/>
      <c r="CD58" s="801"/>
      <c r="CE58" s="801"/>
      <c r="CF58" s="801"/>
      <c r="CG58" s="802"/>
      <c r="CH58" s="737"/>
      <c r="CI58" s="738"/>
      <c r="CJ58" s="738"/>
      <c r="CK58" s="738"/>
      <c r="CL58" s="739"/>
      <c r="CM58" s="737"/>
      <c r="CN58" s="738"/>
      <c r="CO58" s="738"/>
      <c r="CP58" s="738"/>
      <c r="CQ58" s="739"/>
      <c r="CR58" s="737"/>
      <c r="CS58" s="738"/>
      <c r="CT58" s="738"/>
      <c r="CU58" s="738"/>
      <c r="CV58" s="739"/>
      <c r="CW58" s="737"/>
      <c r="CX58" s="738"/>
      <c r="CY58" s="738"/>
      <c r="CZ58" s="738"/>
      <c r="DA58" s="739"/>
      <c r="DB58" s="737"/>
      <c r="DC58" s="738"/>
      <c r="DD58" s="738"/>
      <c r="DE58" s="738"/>
      <c r="DF58" s="739"/>
      <c r="DG58" s="737"/>
      <c r="DH58" s="738"/>
      <c r="DI58" s="738"/>
      <c r="DJ58" s="738"/>
      <c r="DK58" s="739"/>
      <c r="DL58" s="737"/>
      <c r="DM58" s="738"/>
      <c r="DN58" s="738"/>
      <c r="DO58" s="738"/>
      <c r="DP58" s="739"/>
      <c r="DQ58" s="737"/>
      <c r="DR58" s="738"/>
      <c r="DS58" s="738"/>
      <c r="DT58" s="738"/>
      <c r="DU58" s="739"/>
      <c r="DV58" s="740"/>
      <c r="DW58" s="741"/>
      <c r="DX58" s="741"/>
      <c r="DY58" s="741"/>
      <c r="DZ58" s="742"/>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803"/>
      <c r="R59" s="804"/>
      <c r="S59" s="804"/>
      <c r="T59" s="804"/>
      <c r="U59" s="804"/>
      <c r="V59" s="804"/>
      <c r="W59" s="804"/>
      <c r="X59" s="804"/>
      <c r="Y59" s="804"/>
      <c r="Z59" s="804"/>
      <c r="AA59" s="804"/>
      <c r="AB59" s="804"/>
      <c r="AC59" s="804"/>
      <c r="AD59" s="804"/>
      <c r="AE59" s="805"/>
      <c r="AF59" s="793"/>
      <c r="AG59" s="712"/>
      <c r="AH59" s="712"/>
      <c r="AI59" s="712"/>
      <c r="AJ59" s="794"/>
      <c r="AK59" s="806"/>
      <c r="AL59" s="804"/>
      <c r="AM59" s="804"/>
      <c r="AN59" s="804"/>
      <c r="AO59" s="804"/>
      <c r="AP59" s="804"/>
      <c r="AQ59" s="804"/>
      <c r="AR59" s="804"/>
      <c r="AS59" s="804"/>
      <c r="AT59" s="804"/>
      <c r="AU59" s="804"/>
      <c r="AV59" s="804"/>
      <c r="AW59" s="804"/>
      <c r="AX59" s="804"/>
      <c r="AY59" s="804"/>
      <c r="AZ59" s="807"/>
      <c r="BA59" s="807"/>
      <c r="BB59" s="807"/>
      <c r="BC59" s="807"/>
      <c r="BD59" s="807"/>
      <c r="BE59" s="795"/>
      <c r="BF59" s="795"/>
      <c r="BG59" s="795"/>
      <c r="BH59" s="795"/>
      <c r="BI59" s="796"/>
      <c r="BJ59" s="223"/>
      <c r="BK59" s="223"/>
      <c r="BL59" s="223"/>
      <c r="BM59" s="223"/>
      <c r="BN59" s="223"/>
      <c r="BO59" s="236"/>
      <c r="BP59" s="236"/>
      <c r="BQ59" s="233">
        <v>53</v>
      </c>
      <c r="BR59" s="234"/>
      <c r="BS59" s="800"/>
      <c r="BT59" s="801"/>
      <c r="BU59" s="801"/>
      <c r="BV59" s="801"/>
      <c r="BW59" s="801"/>
      <c r="BX59" s="801"/>
      <c r="BY59" s="801"/>
      <c r="BZ59" s="801"/>
      <c r="CA59" s="801"/>
      <c r="CB59" s="801"/>
      <c r="CC59" s="801"/>
      <c r="CD59" s="801"/>
      <c r="CE59" s="801"/>
      <c r="CF59" s="801"/>
      <c r="CG59" s="802"/>
      <c r="CH59" s="737"/>
      <c r="CI59" s="738"/>
      <c r="CJ59" s="738"/>
      <c r="CK59" s="738"/>
      <c r="CL59" s="739"/>
      <c r="CM59" s="737"/>
      <c r="CN59" s="738"/>
      <c r="CO59" s="738"/>
      <c r="CP59" s="738"/>
      <c r="CQ59" s="739"/>
      <c r="CR59" s="737"/>
      <c r="CS59" s="738"/>
      <c r="CT59" s="738"/>
      <c r="CU59" s="738"/>
      <c r="CV59" s="739"/>
      <c r="CW59" s="737"/>
      <c r="CX59" s="738"/>
      <c r="CY59" s="738"/>
      <c r="CZ59" s="738"/>
      <c r="DA59" s="739"/>
      <c r="DB59" s="737"/>
      <c r="DC59" s="738"/>
      <c r="DD59" s="738"/>
      <c r="DE59" s="738"/>
      <c r="DF59" s="739"/>
      <c r="DG59" s="737"/>
      <c r="DH59" s="738"/>
      <c r="DI59" s="738"/>
      <c r="DJ59" s="738"/>
      <c r="DK59" s="739"/>
      <c r="DL59" s="737"/>
      <c r="DM59" s="738"/>
      <c r="DN59" s="738"/>
      <c r="DO59" s="738"/>
      <c r="DP59" s="739"/>
      <c r="DQ59" s="737"/>
      <c r="DR59" s="738"/>
      <c r="DS59" s="738"/>
      <c r="DT59" s="738"/>
      <c r="DU59" s="739"/>
      <c r="DV59" s="740"/>
      <c r="DW59" s="741"/>
      <c r="DX59" s="741"/>
      <c r="DY59" s="741"/>
      <c r="DZ59" s="742"/>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803"/>
      <c r="R60" s="804"/>
      <c r="S60" s="804"/>
      <c r="T60" s="804"/>
      <c r="U60" s="804"/>
      <c r="V60" s="804"/>
      <c r="W60" s="804"/>
      <c r="X60" s="804"/>
      <c r="Y60" s="804"/>
      <c r="Z60" s="804"/>
      <c r="AA60" s="804"/>
      <c r="AB60" s="804"/>
      <c r="AC60" s="804"/>
      <c r="AD60" s="804"/>
      <c r="AE60" s="805"/>
      <c r="AF60" s="793"/>
      <c r="AG60" s="712"/>
      <c r="AH60" s="712"/>
      <c r="AI60" s="712"/>
      <c r="AJ60" s="794"/>
      <c r="AK60" s="806"/>
      <c r="AL60" s="804"/>
      <c r="AM60" s="804"/>
      <c r="AN60" s="804"/>
      <c r="AO60" s="804"/>
      <c r="AP60" s="804"/>
      <c r="AQ60" s="804"/>
      <c r="AR60" s="804"/>
      <c r="AS60" s="804"/>
      <c r="AT60" s="804"/>
      <c r="AU60" s="804"/>
      <c r="AV60" s="804"/>
      <c r="AW60" s="804"/>
      <c r="AX60" s="804"/>
      <c r="AY60" s="804"/>
      <c r="AZ60" s="807"/>
      <c r="BA60" s="807"/>
      <c r="BB60" s="807"/>
      <c r="BC60" s="807"/>
      <c r="BD60" s="807"/>
      <c r="BE60" s="795"/>
      <c r="BF60" s="795"/>
      <c r="BG60" s="795"/>
      <c r="BH60" s="795"/>
      <c r="BI60" s="796"/>
      <c r="BJ60" s="223"/>
      <c r="BK60" s="223"/>
      <c r="BL60" s="223"/>
      <c r="BM60" s="223"/>
      <c r="BN60" s="223"/>
      <c r="BO60" s="236"/>
      <c r="BP60" s="236"/>
      <c r="BQ60" s="233">
        <v>54</v>
      </c>
      <c r="BR60" s="234"/>
      <c r="BS60" s="800"/>
      <c r="BT60" s="801"/>
      <c r="BU60" s="801"/>
      <c r="BV60" s="801"/>
      <c r="BW60" s="801"/>
      <c r="BX60" s="801"/>
      <c r="BY60" s="801"/>
      <c r="BZ60" s="801"/>
      <c r="CA60" s="801"/>
      <c r="CB60" s="801"/>
      <c r="CC60" s="801"/>
      <c r="CD60" s="801"/>
      <c r="CE60" s="801"/>
      <c r="CF60" s="801"/>
      <c r="CG60" s="802"/>
      <c r="CH60" s="737"/>
      <c r="CI60" s="738"/>
      <c r="CJ60" s="738"/>
      <c r="CK60" s="738"/>
      <c r="CL60" s="739"/>
      <c r="CM60" s="737"/>
      <c r="CN60" s="738"/>
      <c r="CO60" s="738"/>
      <c r="CP60" s="738"/>
      <c r="CQ60" s="739"/>
      <c r="CR60" s="737"/>
      <c r="CS60" s="738"/>
      <c r="CT60" s="738"/>
      <c r="CU60" s="738"/>
      <c r="CV60" s="739"/>
      <c r="CW60" s="737"/>
      <c r="CX60" s="738"/>
      <c r="CY60" s="738"/>
      <c r="CZ60" s="738"/>
      <c r="DA60" s="739"/>
      <c r="DB60" s="737"/>
      <c r="DC60" s="738"/>
      <c r="DD60" s="738"/>
      <c r="DE60" s="738"/>
      <c r="DF60" s="739"/>
      <c r="DG60" s="737"/>
      <c r="DH60" s="738"/>
      <c r="DI60" s="738"/>
      <c r="DJ60" s="738"/>
      <c r="DK60" s="739"/>
      <c r="DL60" s="737"/>
      <c r="DM60" s="738"/>
      <c r="DN60" s="738"/>
      <c r="DO60" s="738"/>
      <c r="DP60" s="739"/>
      <c r="DQ60" s="737"/>
      <c r="DR60" s="738"/>
      <c r="DS60" s="738"/>
      <c r="DT60" s="738"/>
      <c r="DU60" s="739"/>
      <c r="DV60" s="740"/>
      <c r="DW60" s="741"/>
      <c r="DX60" s="741"/>
      <c r="DY60" s="741"/>
      <c r="DZ60" s="742"/>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803"/>
      <c r="R61" s="804"/>
      <c r="S61" s="804"/>
      <c r="T61" s="804"/>
      <c r="U61" s="804"/>
      <c r="V61" s="804"/>
      <c r="W61" s="804"/>
      <c r="X61" s="804"/>
      <c r="Y61" s="804"/>
      <c r="Z61" s="804"/>
      <c r="AA61" s="804"/>
      <c r="AB61" s="804"/>
      <c r="AC61" s="804"/>
      <c r="AD61" s="804"/>
      <c r="AE61" s="805"/>
      <c r="AF61" s="793"/>
      <c r="AG61" s="712"/>
      <c r="AH61" s="712"/>
      <c r="AI61" s="712"/>
      <c r="AJ61" s="794"/>
      <c r="AK61" s="806"/>
      <c r="AL61" s="804"/>
      <c r="AM61" s="804"/>
      <c r="AN61" s="804"/>
      <c r="AO61" s="804"/>
      <c r="AP61" s="804"/>
      <c r="AQ61" s="804"/>
      <c r="AR61" s="804"/>
      <c r="AS61" s="804"/>
      <c r="AT61" s="804"/>
      <c r="AU61" s="804"/>
      <c r="AV61" s="804"/>
      <c r="AW61" s="804"/>
      <c r="AX61" s="804"/>
      <c r="AY61" s="804"/>
      <c r="AZ61" s="807"/>
      <c r="BA61" s="807"/>
      <c r="BB61" s="807"/>
      <c r="BC61" s="807"/>
      <c r="BD61" s="807"/>
      <c r="BE61" s="795"/>
      <c r="BF61" s="795"/>
      <c r="BG61" s="795"/>
      <c r="BH61" s="795"/>
      <c r="BI61" s="796"/>
      <c r="BJ61" s="223"/>
      <c r="BK61" s="223"/>
      <c r="BL61" s="223"/>
      <c r="BM61" s="223"/>
      <c r="BN61" s="223"/>
      <c r="BO61" s="236"/>
      <c r="BP61" s="236"/>
      <c r="BQ61" s="233">
        <v>55</v>
      </c>
      <c r="BR61" s="234"/>
      <c r="BS61" s="800"/>
      <c r="BT61" s="801"/>
      <c r="BU61" s="801"/>
      <c r="BV61" s="801"/>
      <c r="BW61" s="801"/>
      <c r="BX61" s="801"/>
      <c r="BY61" s="801"/>
      <c r="BZ61" s="801"/>
      <c r="CA61" s="801"/>
      <c r="CB61" s="801"/>
      <c r="CC61" s="801"/>
      <c r="CD61" s="801"/>
      <c r="CE61" s="801"/>
      <c r="CF61" s="801"/>
      <c r="CG61" s="802"/>
      <c r="CH61" s="737"/>
      <c r="CI61" s="738"/>
      <c r="CJ61" s="738"/>
      <c r="CK61" s="738"/>
      <c r="CL61" s="739"/>
      <c r="CM61" s="737"/>
      <c r="CN61" s="738"/>
      <c r="CO61" s="738"/>
      <c r="CP61" s="738"/>
      <c r="CQ61" s="739"/>
      <c r="CR61" s="737"/>
      <c r="CS61" s="738"/>
      <c r="CT61" s="738"/>
      <c r="CU61" s="738"/>
      <c r="CV61" s="739"/>
      <c r="CW61" s="737"/>
      <c r="CX61" s="738"/>
      <c r="CY61" s="738"/>
      <c r="CZ61" s="738"/>
      <c r="DA61" s="739"/>
      <c r="DB61" s="737"/>
      <c r="DC61" s="738"/>
      <c r="DD61" s="738"/>
      <c r="DE61" s="738"/>
      <c r="DF61" s="739"/>
      <c r="DG61" s="737"/>
      <c r="DH61" s="738"/>
      <c r="DI61" s="738"/>
      <c r="DJ61" s="738"/>
      <c r="DK61" s="739"/>
      <c r="DL61" s="737"/>
      <c r="DM61" s="738"/>
      <c r="DN61" s="738"/>
      <c r="DO61" s="738"/>
      <c r="DP61" s="739"/>
      <c r="DQ61" s="737"/>
      <c r="DR61" s="738"/>
      <c r="DS61" s="738"/>
      <c r="DT61" s="738"/>
      <c r="DU61" s="739"/>
      <c r="DV61" s="740"/>
      <c r="DW61" s="741"/>
      <c r="DX61" s="741"/>
      <c r="DY61" s="741"/>
      <c r="DZ61" s="742"/>
      <c r="EA61" s="217"/>
    </row>
    <row r="62" spans="1:131" s="218" customFormat="1" ht="26.25" customHeight="1" x14ac:dyDescent="0.2">
      <c r="A62" s="232">
        <v>35</v>
      </c>
      <c r="B62" s="818"/>
      <c r="C62" s="819"/>
      <c r="D62" s="819"/>
      <c r="E62" s="819"/>
      <c r="F62" s="819"/>
      <c r="G62" s="819"/>
      <c r="H62" s="819"/>
      <c r="I62" s="819"/>
      <c r="J62" s="819"/>
      <c r="K62" s="819"/>
      <c r="L62" s="819"/>
      <c r="M62" s="819"/>
      <c r="N62" s="819"/>
      <c r="O62" s="819"/>
      <c r="P62" s="820"/>
      <c r="Q62" s="803"/>
      <c r="R62" s="804"/>
      <c r="S62" s="804"/>
      <c r="T62" s="804"/>
      <c r="U62" s="804"/>
      <c r="V62" s="804"/>
      <c r="W62" s="804"/>
      <c r="X62" s="804"/>
      <c r="Y62" s="804"/>
      <c r="Z62" s="804"/>
      <c r="AA62" s="804"/>
      <c r="AB62" s="804"/>
      <c r="AC62" s="804"/>
      <c r="AD62" s="804"/>
      <c r="AE62" s="805"/>
      <c r="AF62" s="821"/>
      <c r="AG62" s="804"/>
      <c r="AH62" s="804"/>
      <c r="AI62" s="804"/>
      <c r="AJ62" s="822"/>
      <c r="AK62" s="806"/>
      <c r="AL62" s="804"/>
      <c r="AM62" s="804"/>
      <c r="AN62" s="804"/>
      <c r="AO62" s="804"/>
      <c r="AP62" s="804"/>
      <c r="AQ62" s="804"/>
      <c r="AR62" s="804"/>
      <c r="AS62" s="804"/>
      <c r="AT62" s="804"/>
      <c r="AU62" s="804"/>
      <c r="AV62" s="804"/>
      <c r="AW62" s="804"/>
      <c r="AX62" s="804"/>
      <c r="AY62" s="804"/>
      <c r="AZ62" s="807"/>
      <c r="BA62" s="807"/>
      <c r="BB62" s="807"/>
      <c r="BC62" s="807"/>
      <c r="BD62" s="807"/>
      <c r="BE62" s="815"/>
      <c r="BF62" s="815"/>
      <c r="BG62" s="815"/>
      <c r="BH62" s="815"/>
      <c r="BI62" s="816"/>
      <c r="BJ62" s="817" t="s">
        <v>375</v>
      </c>
      <c r="BK62" s="771"/>
      <c r="BL62" s="771"/>
      <c r="BM62" s="771"/>
      <c r="BN62" s="772"/>
      <c r="BO62" s="236"/>
      <c r="BP62" s="236"/>
      <c r="BQ62" s="233">
        <v>56</v>
      </c>
      <c r="BR62" s="234"/>
      <c r="BS62" s="800"/>
      <c r="BT62" s="801"/>
      <c r="BU62" s="801"/>
      <c r="BV62" s="801"/>
      <c r="BW62" s="801"/>
      <c r="BX62" s="801"/>
      <c r="BY62" s="801"/>
      <c r="BZ62" s="801"/>
      <c r="CA62" s="801"/>
      <c r="CB62" s="801"/>
      <c r="CC62" s="801"/>
      <c r="CD62" s="801"/>
      <c r="CE62" s="801"/>
      <c r="CF62" s="801"/>
      <c r="CG62" s="802"/>
      <c r="CH62" s="737"/>
      <c r="CI62" s="738"/>
      <c r="CJ62" s="738"/>
      <c r="CK62" s="738"/>
      <c r="CL62" s="739"/>
      <c r="CM62" s="737"/>
      <c r="CN62" s="738"/>
      <c r="CO62" s="738"/>
      <c r="CP62" s="738"/>
      <c r="CQ62" s="739"/>
      <c r="CR62" s="737"/>
      <c r="CS62" s="738"/>
      <c r="CT62" s="738"/>
      <c r="CU62" s="738"/>
      <c r="CV62" s="739"/>
      <c r="CW62" s="737"/>
      <c r="CX62" s="738"/>
      <c r="CY62" s="738"/>
      <c r="CZ62" s="738"/>
      <c r="DA62" s="739"/>
      <c r="DB62" s="737"/>
      <c r="DC62" s="738"/>
      <c r="DD62" s="738"/>
      <c r="DE62" s="738"/>
      <c r="DF62" s="739"/>
      <c r="DG62" s="737"/>
      <c r="DH62" s="738"/>
      <c r="DI62" s="738"/>
      <c r="DJ62" s="738"/>
      <c r="DK62" s="739"/>
      <c r="DL62" s="737"/>
      <c r="DM62" s="738"/>
      <c r="DN62" s="738"/>
      <c r="DO62" s="738"/>
      <c r="DP62" s="739"/>
      <c r="DQ62" s="737"/>
      <c r="DR62" s="738"/>
      <c r="DS62" s="738"/>
      <c r="DT62" s="738"/>
      <c r="DU62" s="739"/>
      <c r="DV62" s="740"/>
      <c r="DW62" s="741"/>
      <c r="DX62" s="741"/>
      <c r="DY62" s="741"/>
      <c r="DZ62" s="742"/>
      <c r="EA62" s="217"/>
    </row>
    <row r="63" spans="1:131" s="218" customFormat="1" ht="26.25" customHeight="1" thickBot="1" x14ac:dyDescent="0.25">
      <c r="A63" s="235" t="s">
        <v>355</v>
      </c>
      <c r="B63" s="755" t="s">
        <v>376</v>
      </c>
      <c r="C63" s="756"/>
      <c r="D63" s="756"/>
      <c r="E63" s="756"/>
      <c r="F63" s="756"/>
      <c r="G63" s="756"/>
      <c r="H63" s="756"/>
      <c r="I63" s="756"/>
      <c r="J63" s="756"/>
      <c r="K63" s="756"/>
      <c r="L63" s="756"/>
      <c r="M63" s="756"/>
      <c r="N63" s="756"/>
      <c r="O63" s="756"/>
      <c r="P63" s="757"/>
      <c r="Q63" s="808"/>
      <c r="R63" s="809"/>
      <c r="S63" s="809"/>
      <c r="T63" s="809"/>
      <c r="U63" s="809"/>
      <c r="V63" s="809"/>
      <c r="W63" s="809"/>
      <c r="X63" s="809"/>
      <c r="Y63" s="809"/>
      <c r="Z63" s="809"/>
      <c r="AA63" s="809"/>
      <c r="AB63" s="809"/>
      <c r="AC63" s="809"/>
      <c r="AD63" s="809"/>
      <c r="AE63" s="810"/>
      <c r="AF63" s="811">
        <v>21916</v>
      </c>
      <c r="AG63" s="812"/>
      <c r="AH63" s="812"/>
      <c r="AI63" s="812"/>
      <c r="AJ63" s="813"/>
      <c r="AK63" s="814"/>
      <c r="AL63" s="809"/>
      <c r="AM63" s="809"/>
      <c r="AN63" s="809"/>
      <c r="AO63" s="809"/>
      <c r="AP63" s="812"/>
      <c r="AQ63" s="812"/>
      <c r="AR63" s="812"/>
      <c r="AS63" s="812"/>
      <c r="AT63" s="812"/>
      <c r="AU63" s="812"/>
      <c r="AV63" s="812"/>
      <c r="AW63" s="812"/>
      <c r="AX63" s="812"/>
      <c r="AY63" s="812"/>
      <c r="AZ63" s="823"/>
      <c r="BA63" s="823"/>
      <c r="BB63" s="823"/>
      <c r="BC63" s="823"/>
      <c r="BD63" s="823"/>
      <c r="BE63" s="824"/>
      <c r="BF63" s="824"/>
      <c r="BG63" s="824"/>
      <c r="BH63" s="824"/>
      <c r="BI63" s="825"/>
      <c r="BJ63" s="826" t="s">
        <v>113</v>
      </c>
      <c r="BK63" s="827"/>
      <c r="BL63" s="827"/>
      <c r="BM63" s="827"/>
      <c r="BN63" s="828"/>
      <c r="BO63" s="236"/>
      <c r="BP63" s="236"/>
      <c r="BQ63" s="233">
        <v>57</v>
      </c>
      <c r="BR63" s="234"/>
      <c r="BS63" s="800"/>
      <c r="BT63" s="801"/>
      <c r="BU63" s="801"/>
      <c r="BV63" s="801"/>
      <c r="BW63" s="801"/>
      <c r="BX63" s="801"/>
      <c r="BY63" s="801"/>
      <c r="BZ63" s="801"/>
      <c r="CA63" s="801"/>
      <c r="CB63" s="801"/>
      <c r="CC63" s="801"/>
      <c r="CD63" s="801"/>
      <c r="CE63" s="801"/>
      <c r="CF63" s="801"/>
      <c r="CG63" s="802"/>
      <c r="CH63" s="737"/>
      <c r="CI63" s="738"/>
      <c r="CJ63" s="738"/>
      <c r="CK63" s="738"/>
      <c r="CL63" s="739"/>
      <c r="CM63" s="737"/>
      <c r="CN63" s="738"/>
      <c r="CO63" s="738"/>
      <c r="CP63" s="738"/>
      <c r="CQ63" s="739"/>
      <c r="CR63" s="737"/>
      <c r="CS63" s="738"/>
      <c r="CT63" s="738"/>
      <c r="CU63" s="738"/>
      <c r="CV63" s="739"/>
      <c r="CW63" s="737"/>
      <c r="CX63" s="738"/>
      <c r="CY63" s="738"/>
      <c r="CZ63" s="738"/>
      <c r="DA63" s="739"/>
      <c r="DB63" s="737"/>
      <c r="DC63" s="738"/>
      <c r="DD63" s="738"/>
      <c r="DE63" s="738"/>
      <c r="DF63" s="739"/>
      <c r="DG63" s="737"/>
      <c r="DH63" s="738"/>
      <c r="DI63" s="738"/>
      <c r="DJ63" s="738"/>
      <c r="DK63" s="739"/>
      <c r="DL63" s="737"/>
      <c r="DM63" s="738"/>
      <c r="DN63" s="738"/>
      <c r="DO63" s="738"/>
      <c r="DP63" s="739"/>
      <c r="DQ63" s="737"/>
      <c r="DR63" s="738"/>
      <c r="DS63" s="738"/>
      <c r="DT63" s="738"/>
      <c r="DU63" s="739"/>
      <c r="DV63" s="740"/>
      <c r="DW63" s="741"/>
      <c r="DX63" s="741"/>
      <c r="DY63" s="741"/>
      <c r="DZ63" s="742"/>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800"/>
      <c r="BT64" s="801"/>
      <c r="BU64" s="801"/>
      <c r="BV64" s="801"/>
      <c r="BW64" s="801"/>
      <c r="BX64" s="801"/>
      <c r="BY64" s="801"/>
      <c r="BZ64" s="801"/>
      <c r="CA64" s="801"/>
      <c r="CB64" s="801"/>
      <c r="CC64" s="801"/>
      <c r="CD64" s="801"/>
      <c r="CE64" s="801"/>
      <c r="CF64" s="801"/>
      <c r="CG64" s="802"/>
      <c r="CH64" s="737"/>
      <c r="CI64" s="738"/>
      <c r="CJ64" s="738"/>
      <c r="CK64" s="738"/>
      <c r="CL64" s="739"/>
      <c r="CM64" s="737"/>
      <c r="CN64" s="738"/>
      <c r="CO64" s="738"/>
      <c r="CP64" s="738"/>
      <c r="CQ64" s="739"/>
      <c r="CR64" s="737"/>
      <c r="CS64" s="738"/>
      <c r="CT64" s="738"/>
      <c r="CU64" s="738"/>
      <c r="CV64" s="739"/>
      <c r="CW64" s="737"/>
      <c r="CX64" s="738"/>
      <c r="CY64" s="738"/>
      <c r="CZ64" s="738"/>
      <c r="DA64" s="739"/>
      <c r="DB64" s="737"/>
      <c r="DC64" s="738"/>
      <c r="DD64" s="738"/>
      <c r="DE64" s="738"/>
      <c r="DF64" s="739"/>
      <c r="DG64" s="737"/>
      <c r="DH64" s="738"/>
      <c r="DI64" s="738"/>
      <c r="DJ64" s="738"/>
      <c r="DK64" s="739"/>
      <c r="DL64" s="737"/>
      <c r="DM64" s="738"/>
      <c r="DN64" s="738"/>
      <c r="DO64" s="738"/>
      <c r="DP64" s="739"/>
      <c r="DQ64" s="737"/>
      <c r="DR64" s="738"/>
      <c r="DS64" s="738"/>
      <c r="DT64" s="738"/>
      <c r="DU64" s="739"/>
      <c r="DV64" s="740"/>
      <c r="DW64" s="741"/>
      <c r="DX64" s="741"/>
      <c r="DY64" s="741"/>
      <c r="DZ64" s="742"/>
      <c r="EA64" s="217"/>
    </row>
    <row r="65" spans="1:131" s="218" customFormat="1" ht="26.25" customHeight="1" thickBot="1" x14ac:dyDescent="0.25">
      <c r="A65" s="223" t="s">
        <v>377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800"/>
      <c r="BT65" s="801"/>
      <c r="BU65" s="801"/>
      <c r="BV65" s="801"/>
      <c r="BW65" s="801"/>
      <c r="BX65" s="801"/>
      <c r="BY65" s="801"/>
      <c r="BZ65" s="801"/>
      <c r="CA65" s="801"/>
      <c r="CB65" s="801"/>
      <c r="CC65" s="801"/>
      <c r="CD65" s="801"/>
      <c r="CE65" s="801"/>
      <c r="CF65" s="801"/>
      <c r="CG65" s="802"/>
      <c r="CH65" s="737"/>
      <c r="CI65" s="738"/>
      <c r="CJ65" s="738"/>
      <c r="CK65" s="738"/>
      <c r="CL65" s="739"/>
      <c r="CM65" s="737"/>
      <c r="CN65" s="738"/>
      <c r="CO65" s="738"/>
      <c r="CP65" s="738"/>
      <c r="CQ65" s="739"/>
      <c r="CR65" s="737"/>
      <c r="CS65" s="738"/>
      <c r="CT65" s="738"/>
      <c r="CU65" s="738"/>
      <c r="CV65" s="739"/>
      <c r="CW65" s="737"/>
      <c r="CX65" s="738"/>
      <c r="CY65" s="738"/>
      <c r="CZ65" s="738"/>
      <c r="DA65" s="739"/>
      <c r="DB65" s="737"/>
      <c r="DC65" s="738"/>
      <c r="DD65" s="738"/>
      <c r="DE65" s="738"/>
      <c r="DF65" s="739"/>
      <c r="DG65" s="737"/>
      <c r="DH65" s="738"/>
      <c r="DI65" s="738"/>
      <c r="DJ65" s="738"/>
      <c r="DK65" s="739"/>
      <c r="DL65" s="737"/>
      <c r="DM65" s="738"/>
      <c r="DN65" s="738"/>
      <c r="DO65" s="738"/>
      <c r="DP65" s="739"/>
      <c r="DQ65" s="737"/>
      <c r="DR65" s="738"/>
      <c r="DS65" s="738"/>
      <c r="DT65" s="738"/>
      <c r="DU65" s="739"/>
      <c r="DV65" s="740"/>
      <c r="DW65" s="741"/>
      <c r="DX65" s="741"/>
      <c r="DY65" s="741"/>
      <c r="DZ65" s="742"/>
      <c r="EA65" s="217"/>
    </row>
    <row r="66" spans="1:131" s="218" customFormat="1" ht="26.25" customHeight="1" x14ac:dyDescent="0.2">
      <c r="A66" s="693" t="s">
        <v>378</v>
      </c>
      <c r="B66" s="694"/>
      <c r="C66" s="694"/>
      <c r="D66" s="694"/>
      <c r="E66" s="694"/>
      <c r="F66" s="694"/>
      <c r="G66" s="694"/>
      <c r="H66" s="694"/>
      <c r="I66" s="694"/>
      <c r="J66" s="694"/>
      <c r="K66" s="694"/>
      <c r="L66" s="694"/>
      <c r="M66" s="694"/>
      <c r="N66" s="694"/>
      <c r="O66" s="694"/>
      <c r="P66" s="695"/>
      <c r="Q66" s="670" t="s">
        <v>359</v>
      </c>
      <c r="R66" s="671"/>
      <c r="S66" s="671"/>
      <c r="T66" s="671"/>
      <c r="U66" s="672"/>
      <c r="V66" s="670" t="s">
        <v>360</v>
      </c>
      <c r="W66" s="671"/>
      <c r="X66" s="671"/>
      <c r="Y66" s="671"/>
      <c r="Z66" s="672"/>
      <c r="AA66" s="670" t="s">
        <v>379</v>
      </c>
      <c r="AB66" s="671"/>
      <c r="AC66" s="671"/>
      <c r="AD66" s="671"/>
      <c r="AE66" s="672"/>
      <c r="AF66" s="829" t="s">
        <v>362</v>
      </c>
      <c r="AG66" s="778"/>
      <c r="AH66" s="778"/>
      <c r="AI66" s="778"/>
      <c r="AJ66" s="830"/>
      <c r="AK66" s="670" t="s">
        <v>363</v>
      </c>
      <c r="AL66" s="694"/>
      <c r="AM66" s="694"/>
      <c r="AN66" s="694"/>
      <c r="AO66" s="695"/>
      <c r="AP66" s="670" t="s">
        <v>364</v>
      </c>
      <c r="AQ66" s="671"/>
      <c r="AR66" s="671"/>
      <c r="AS66" s="671"/>
      <c r="AT66" s="672"/>
      <c r="AU66" s="670" t="s">
        <v>380</v>
      </c>
      <c r="AV66" s="671"/>
      <c r="AW66" s="671"/>
      <c r="AX66" s="671"/>
      <c r="AY66" s="672"/>
      <c r="AZ66" s="670" t="s">
        <v>332</v>
      </c>
      <c r="BA66" s="671"/>
      <c r="BB66" s="671"/>
      <c r="BC66" s="671"/>
      <c r="BD66" s="682"/>
      <c r="BE66" s="236"/>
      <c r="BF66" s="236"/>
      <c r="BG66" s="236"/>
      <c r="BH66" s="236"/>
      <c r="BI66" s="236"/>
      <c r="BJ66" s="236"/>
      <c r="BK66" s="236"/>
      <c r="BL66" s="236"/>
      <c r="BM66" s="236"/>
      <c r="BN66" s="236"/>
      <c r="BO66" s="236"/>
      <c r="BP66" s="236"/>
      <c r="BQ66" s="233">
        <v>60</v>
      </c>
      <c r="BR66" s="238"/>
      <c r="BS66" s="840"/>
      <c r="BT66" s="841"/>
      <c r="BU66" s="841"/>
      <c r="BV66" s="841"/>
      <c r="BW66" s="841"/>
      <c r="BX66" s="841"/>
      <c r="BY66" s="841"/>
      <c r="BZ66" s="841"/>
      <c r="CA66" s="841"/>
      <c r="CB66" s="841"/>
      <c r="CC66" s="841"/>
      <c r="CD66" s="841"/>
      <c r="CE66" s="841"/>
      <c r="CF66" s="841"/>
      <c r="CG66" s="842"/>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31"/>
      <c r="AG67" s="781"/>
      <c r="AH67" s="781"/>
      <c r="AI67" s="781"/>
      <c r="AJ67" s="832"/>
      <c r="AK67" s="833"/>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40"/>
      <c r="BT67" s="841"/>
      <c r="BU67" s="841"/>
      <c r="BV67" s="841"/>
      <c r="BW67" s="841"/>
      <c r="BX67" s="841"/>
      <c r="BY67" s="841"/>
      <c r="BZ67" s="841"/>
      <c r="CA67" s="841"/>
      <c r="CB67" s="841"/>
      <c r="CC67" s="841"/>
      <c r="CD67" s="841"/>
      <c r="CE67" s="841"/>
      <c r="CF67" s="841"/>
      <c r="CG67" s="842"/>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17"/>
    </row>
    <row r="68" spans="1:131" s="218" customFormat="1" ht="26.25" customHeight="1" thickTop="1" x14ac:dyDescent="0.2">
      <c r="A68" s="229">
        <v>1</v>
      </c>
      <c r="B68" s="846" t="s">
        <v>566</v>
      </c>
      <c r="C68" s="847"/>
      <c r="D68" s="847"/>
      <c r="E68" s="847"/>
      <c r="F68" s="847"/>
      <c r="G68" s="847"/>
      <c r="H68" s="847"/>
      <c r="I68" s="847"/>
      <c r="J68" s="847"/>
      <c r="K68" s="847"/>
      <c r="L68" s="847"/>
      <c r="M68" s="847"/>
      <c r="N68" s="847"/>
      <c r="O68" s="847"/>
      <c r="P68" s="848"/>
      <c r="Q68" s="849">
        <v>64623</v>
      </c>
      <c r="R68" s="843"/>
      <c r="S68" s="843"/>
      <c r="T68" s="843"/>
      <c r="U68" s="843"/>
      <c r="V68" s="843">
        <v>97500</v>
      </c>
      <c r="W68" s="843"/>
      <c r="X68" s="843"/>
      <c r="Y68" s="843"/>
      <c r="Z68" s="843"/>
      <c r="AA68" s="843">
        <v>-32877</v>
      </c>
      <c r="AB68" s="843"/>
      <c r="AC68" s="843"/>
      <c r="AD68" s="843"/>
      <c r="AE68" s="843"/>
      <c r="AF68" s="843">
        <v>-32877</v>
      </c>
      <c r="AG68" s="843"/>
      <c r="AH68" s="843"/>
      <c r="AI68" s="843"/>
      <c r="AJ68" s="843"/>
      <c r="AK68" s="843">
        <v>411</v>
      </c>
      <c r="AL68" s="843"/>
      <c r="AM68" s="843"/>
      <c r="AN68" s="843"/>
      <c r="AO68" s="843"/>
      <c r="AP68" s="843">
        <v>0</v>
      </c>
      <c r="AQ68" s="843"/>
      <c r="AR68" s="843"/>
      <c r="AS68" s="843"/>
      <c r="AT68" s="843"/>
      <c r="AU68" s="843">
        <v>0</v>
      </c>
      <c r="AV68" s="843"/>
      <c r="AW68" s="843"/>
      <c r="AX68" s="843"/>
      <c r="AY68" s="843"/>
      <c r="AZ68" s="844"/>
      <c r="BA68" s="844"/>
      <c r="BB68" s="844"/>
      <c r="BC68" s="844"/>
      <c r="BD68" s="845"/>
      <c r="BE68" s="236"/>
      <c r="BF68" s="236"/>
      <c r="BG68" s="236"/>
      <c r="BH68" s="236"/>
      <c r="BI68" s="236"/>
      <c r="BJ68" s="236"/>
      <c r="BK68" s="236"/>
      <c r="BL68" s="236"/>
      <c r="BM68" s="236"/>
      <c r="BN68" s="236"/>
      <c r="BO68" s="236"/>
      <c r="BP68" s="236"/>
      <c r="BQ68" s="233">
        <v>62</v>
      </c>
      <c r="BR68" s="238"/>
      <c r="BS68" s="840"/>
      <c r="BT68" s="841"/>
      <c r="BU68" s="841"/>
      <c r="BV68" s="841"/>
      <c r="BW68" s="841"/>
      <c r="BX68" s="841"/>
      <c r="BY68" s="841"/>
      <c r="BZ68" s="841"/>
      <c r="CA68" s="841"/>
      <c r="CB68" s="841"/>
      <c r="CC68" s="841"/>
      <c r="CD68" s="841"/>
      <c r="CE68" s="841"/>
      <c r="CF68" s="841"/>
      <c r="CG68" s="842"/>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17"/>
    </row>
    <row r="69" spans="1:131" s="218" customFormat="1" ht="26.25" customHeight="1" x14ac:dyDescent="0.2">
      <c r="A69" s="232">
        <v>2</v>
      </c>
      <c r="B69" s="850"/>
      <c r="C69" s="851"/>
      <c r="D69" s="851"/>
      <c r="E69" s="851"/>
      <c r="F69" s="851"/>
      <c r="G69" s="851"/>
      <c r="H69" s="851"/>
      <c r="I69" s="851"/>
      <c r="J69" s="851"/>
      <c r="K69" s="851"/>
      <c r="L69" s="851"/>
      <c r="M69" s="851"/>
      <c r="N69" s="851"/>
      <c r="O69" s="851"/>
      <c r="P69" s="852"/>
      <c r="Q69" s="853"/>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54"/>
      <c r="BA69" s="854"/>
      <c r="BB69" s="854"/>
      <c r="BC69" s="854"/>
      <c r="BD69" s="855"/>
      <c r="BE69" s="236"/>
      <c r="BF69" s="236"/>
      <c r="BG69" s="236"/>
      <c r="BH69" s="236"/>
      <c r="BI69" s="236"/>
      <c r="BJ69" s="236"/>
      <c r="BK69" s="236"/>
      <c r="BL69" s="236"/>
      <c r="BM69" s="236"/>
      <c r="BN69" s="236"/>
      <c r="BO69" s="236"/>
      <c r="BP69" s="236"/>
      <c r="BQ69" s="233">
        <v>63</v>
      </c>
      <c r="BR69" s="238"/>
      <c r="BS69" s="840"/>
      <c r="BT69" s="841"/>
      <c r="BU69" s="841"/>
      <c r="BV69" s="841"/>
      <c r="BW69" s="841"/>
      <c r="BX69" s="841"/>
      <c r="BY69" s="841"/>
      <c r="BZ69" s="841"/>
      <c r="CA69" s="841"/>
      <c r="CB69" s="841"/>
      <c r="CC69" s="841"/>
      <c r="CD69" s="841"/>
      <c r="CE69" s="841"/>
      <c r="CF69" s="841"/>
      <c r="CG69" s="842"/>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17"/>
    </row>
    <row r="70" spans="1:131" s="218" customFormat="1" ht="26.25" customHeight="1" x14ac:dyDescent="0.2">
      <c r="A70" s="232">
        <v>3</v>
      </c>
      <c r="B70" s="850"/>
      <c r="C70" s="851"/>
      <c r="D70" s="851"/>
      <c r="E70" s="851"/>
      <c r="F70" s="851"/>
      <c r="G70" s="851"/>
      <c r="H70" s="851"/>
      <c r="I70" s="851"/>
      <c r="J70" s="851"/>
      <c r="K70" s="851"/>
      <c r="L70" s="851"/>
      <c r="M70" s="851"/>
      <c r="N70" s="851"/>
      <c r="O70" s="851"/>
      <c r="P70" s="852"/>
      <c r="Q70" s="853"/>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54"/>
      <c r="BA70" s="854"/>
      <c r="BB70" s="854"/>
      <c r="BC70" s="854"/>
      <c r="BD70" s="855"/>
      <c r="BE70" s="236"/>
      <c r="BF70" s="236"/>
      <c r="BG70" s="236"/>
      <c r="BH70" s="236"/>
      <c r="BI70" s="236"/>
      <c r="BJ70" s="236"/>
      <c r="BK70" s="236"/>
      <c r="BL70" s="236"/>
      <c r="BM70" s="236"/>
      <c r="BN70" s="236"/>
      <c r="BO70" s="236"/>
      <c r="BP70" s="236"/>
      <c r="BQ70" s="233">
        <v>64</v>
      </c>
      <c r="BR70" s="238"/>
      <c r="BS70" s="840"/>
      <c r="BT70" s="841"/>
      <c r="BU70" s="841"/>
      <c r="BV70" s="841"/>
      <c r="BW70" s="841"/>
      <c r="BX70" s="841"/>
      <c r="BY70" s="841"/>
      <c r="BZ70" s="841"/>
      <c r="CA70" s="841"/>
      <c r="CB70" s="841"/>
      <c r="CC70" s="841"/>
      <c r="CD70" s="841"/>
      <c r="CE70" s="841"/>
      <c r="CF70" s="841"/>
      <c r="CG70" s="842"/>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17"/>
    </row>
    <row r="71" spans="1:131" s="218" customFormat="1" ht="26.25" customHeight="1" x14ac:dyDescent="0.2">
      <c r="A71" s="232">
        <v>4</v>
      </c>
      <c r="B71" s="850"/>
      <c r="C71" s="851"/>
      <c r="D71" s="851"/>
      <c r="E71" s="851"/>
      <c r="F71" s="851"/>
      <c r="G71" s="851"/>
      <c r="H71" s="851"/>
      <c r="I71" s="851"/>
      <c r="J71" s="851"/>
      <c r="K71" s="851"/>
      <c r="L71" s="851"/>
      <c r="M71" s="851"/>
      <c r="N71" s="851"/>
      <c r="O71" s="851"/>
      <c r="P71" s="852"/>
      <c r="Q71" s="853"/>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54"/>
      <c r="BA71" s="854"/>
      <c r="BB71" s="854"/>
      <c r="BC71" s="854"/>
      <c r="BD71" s="855"/>
      <c r="BE71" s="236"/>
      <c r="BF71" s="236"/>
      <c r="BG71" s="236"/>
      <c r="BH71" s="236"/>
      <c r="BI71" s="236"/>
      <c r="BJ71" s="236"/>
      <c r="BK71" s="236"/>
      <c r="BL71" s="236"/>
      <c r="BM71" s="236"/>
      <c r="BN71" s="236"/>
      <c r="BO71" s="236"/>
      <c r="BP71" s="236"/>
      <c r="BQ71" s="233">
        <v>65</v>
      </c>
      <c r="BR71" s="238"/>
      <c r="BS71" s="840"/>
      <c r="BT71" s="841"/>
      <c r="BU71" s="841"/>
      <c r="BV71" s="841"/>
      <c r="BW71" s="841"/>
      <c r="BX71" s="841"/>
      <c r="BY71" s="841"/>
      <c r="BZ71" s="841"/>
      <c r="CA71" s="841"/>
      <c r="CB71" s="841"/>
      <c r="CC71" s="841"/>
      <c r="CD71" s="841"/>
      <c r="CE71" s="841"/>
      <c r="CF71" s="841"/>
      <c r="CG71" s="842"/>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17"/>
    </row>
    <row r="72" spans="1:131" s="218" customFormat="1" ht="26.25" customHeight="1" x14ac:dyDescent="0.2">
      <c r="A72" s="232">
        <v>5</v>
      </c>
      <c r="B72" s="850"/>
      <c r="C72" s="851"/>
      <c r="D72" s="851"/>
      <c r="E72" s="851"/>
      <c r="F72" s="851"/>
      <c r="G72" s="851"/>
      <c r="H72" s="851"/>
      <c r="I72" s="851"/>
      <c r="J72" s="851"/>
      <c r="K72" s="851"/>
      <c r="L72" s="851"/>
      <c r="M72" s="851"/>
      <c r="N72" s="851"/>
      <c r="O72" s="851"/>
      <c r="P72" s="852"/>
      <c r="Q72" s="853"/>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54"/>
      <c r="BA72" s="854"/>
      <c r="BB72" s="854"/>
      <c r="BC72" s="854"/>
      <c r="BD72" s="855"/>
      <c r="BE72" s="236"/>
      <c r="BF72" s="236"/>
      <c r="BG72" s="236"/>
      <c r="BH72" s="236"/>
      <c r="BI72" s="236"/>
      <c r="BJ72" s="236"/>
      <c r="BK72" s="236"/>
      <c r="BL72" s="236"/>
      <c r="BM72" s="236"/>
      <c r="BN72" s="236"/>
      <c r="BO72" s="236"/>
      <c r="BP72" s="236"/>
      <c r="BQ72" s="233">
        <v>66</v>
      </c>
      <c r="BR72" s="238"/>
      <c r="BS72" s="840"/>
      <c r="BT72" s="841"/>
      <c r="BU72" s="841"/>
      <c r="BV72" s="841"/>
      <c r="BW72" s="841"/>
      <c r="BX72" s="841"/>
      <c r="BY72" s="841"/>
      <c r="BZ72" s="841"/>
      <c r="CA72" s="841"/>
      <c r="CB72" s="841"/>
      <c r="CC72" s="841"/>
      <c r="CD72" s="841"/>
      <c r="CE72" s="841"/>
      <c r="CF72" s="841"/>
      <c r="CG72" s="842"/>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17"/>
    </row>
    <row r="73" spans="1:131" s="218" customFormat="1" ht="26.25" customHeight="1" x14ac:dyDescent="0.2">
      <c r="A73" s="232">
        <v>6</v>
      </c>
      <c r="B73" s="850"/>
      <c r="C73" s="851"/>
      <c r="D73" s="851"/>
      <c r="E73" s="851"/>
      <c r="F73" s="851"/>
      <c r="G73" s="851"/>
      <c r="H73" s="851"/>
      <c r="I73" s="851"/>
      <c r="J73" s="851"/>
      <c r="K73" s="851"/>
      <c r="L73" s="851"/>
      <c r="M73" s="851"/>
      <c r="N73" s="851"/>
      <c r="O73" s="851"/>
      <c r="P73" s="852"/>
      <c r="Q73" s="853"/>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54"/>
      <c r="BA73" s="854"/>
      <c r="BB73" s="854"/>
      <c r="BC73" s="854"/>
      <c r="BD73" s="855"/>
      <c r="BE73" s="236"/>
      <c r="BF73" s="236"/>
      <c r="BG73" s="236"/>
      <c r="BH73" s="236"/>
      <c r="BI73" s="236"/>
      <c r="BJ73" s="236"/>
      <c r="BK73" s="236"/>
      <c r="BL73" s="236"/>
      <c r="BM73" s="236"/>
      <c r="BN73" s="236"/>
      <c r="BO73" s="236"/>
      <c r="BP73" s="236"/>
      <c r="BQ73" s="233">
        <v>67</v>
      </c>
      <c r="BR73" s="238"/>
      <c r="BS73" s="840"/>
      <c r="BT73" s="841"/>
      <c r="BU73" s="841"/>
      <c r="BV73" s="841"/>
      <c r="BW73" s="841"/>
      <c r="BX73" s="841"/>
      <c r="BY73" s="841"/>
      <c r="BZ73" s="841"/>
      <c r="CA73" s="841"/>
      <c r="CB73" s="841"/>
      <c r="CC73" s="841"/>
      <c r="CD73" s="841"/>
      <c r="CE73" s="841"/>
      <c r="CF73" s="841"/>
      <c r="CG73" s="842"/>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17"/>
    </row>
    <row r="74" spans="1:131" s="218" customFormat="1" ht="26.25" customHeight="1" x14ac:dyDescent="0.2">
      <c r="A74" s="232">
        <v>7</v>
      </c>
      <c r="B74" s="850"/>
      <c r="C74" s="851"/>
      <c r="D74" s="851"/>
      <c r="E74" s="851"/>
      <c r="F74" s="851"/>
      <c r="G74" s="851"/>
      <c r="H74" s="851"/>
      <c r="I74" s="851"/>
      <c r="J74" s="851"/>
      <c r="K74" s="851"/>
      <c r="L74" s="851"/>
      <c r="M74" s="851"/>
      <c r="N74" s="851"/>
      <c r="O74" s="851"/>
      <c r="P74" s="852"/>
      <c r="Q74" s="853"/>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54"/>
      <c r="BA74" s="854"/>
      <c r="BB74" s="854"/>
      <c r="BC74" s="854"/>
      <c r="BD74" s="855"/>
      <c r="BE74" s="236"/>
      <c r="BF74" s="236"/>
      <c r="BG74" s="236"/>
      <c r="BH74" s="236"/>
      <c r="BI74" s="236"/>
      <c r="BJ74" s="236"/>
      <c r="BK74" s="236"/>
      <c r="BL74" s="236"/>
      <c r="BM74" s="236"/>
      <c r="BN74" s="236"/>
      <c r="BO74" s="236"/>
      <c r="BP74" s="236"/>
      <c r="BQ74" s="233">
        <v>68</v>
      </c>
      <c r="BR74" s="238"/>
      <c r="BS74" s="840"/>
      <c r="BT74" s="841"/>
      <c r="BU74" s="841"/>
      <c r="BV74" s="841"/>
      <c r="BW74" s="841"/>
      <c r="BX74" s="841"/>
      <c r="BY74" s="841"/>
      <c r="BZ74" s="841"/>
      <c r="CA74" s="841"/>
      <c r="CB74" s="841"/>
      <c r="CC74" s="841"/>
      <c r="CD74" s="841"/>
      <c r="CE74" s="841"/>
      <c r="CF74" s="841"/>
      <c r="CG74" s="842"/>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17"/>
    </row>
    <row r="75" spans="1:131" s="218" customFormat="1" ht="26.25" customHeight="1" x14ac:dyDescent="0.2">
      <c r="A75" s="232">
        <v>8</v>
      </c>
      <c r="B75" s="850"/>
      <c r="C75" s="851"/>
      <c r="D75" s="851"/>
      <c r="E75" s="851"/>
      <c r="F75" s="851"/>
      <c r="G75" s="851"/>
      <c r="H75" s="851"/>
      <c r="I75" s="851"/>
      <c r="J75" s="851"/>
      <c r="K75" s="851"/>
      <c r="L75" s="851"/>
      <c r="M75" s="851"/>
      <c r="N75" s="851"/>
      <c r="O75" s="851"/>
      <c r="P75" s="852"/>
      <c r="Q75" s="856"/>
      <c r="R75" s="857"/>
      <c r="S75" s="857"/>
      <c r="T75" s="857"/>
      <c r="U75" s="797"/>
      <c r="V75" s="858"/>
      <c r="W75" s="857"/>
      <c r="X75" s="857"/>
      <c r="Y75" s="857"/>
      <c r="Z75" s="797"/>
      <c r="AA75" s="858"/>
      <c r="AB75" s="857"/>
      <c r="AC75" s="857"/>
      <c r="AD75" s="857"/>
      <c r="AE75" s="797"/>
      <c r="AF75" s="858"/>
      <c r="AG75" s="857"/>
      <c r="AH75" s="857"/>
      <c r="AI75" s="857"/>
      <c r="AJ75" s="797"/>
      <c r="AK75" s="858"/>
      <c r="AL75" s="857"/>
      <c r="AM75" s="857"/>
      <c r="AN75" s="857"/>
      <c r="AO75" s="797"/>
      <c r="AP75" s="858"/>
      <c r="AQ75" s="857"/>
      <c r="AR75" s="857"/>
      <c r="AS75" s="857"/>
      <c r="AT75" s="797"/>
      <c r="AU75" s="858"/>
      <c r="AV75" s="857"/>
      <c r="AW75" s="857"/>
      <c r="AX75" s="857"/>
      <c r="AY75" s="797"/>
      <c r="AZ75" s="854"/>
      <c r="BA75" s="854"/>
      <c r="BB75" s="854"/>
      <c r="BC75" s="854"/>
      <c r="BD75" s="855"/>
      <c r="BE75" s="236"/>
      <c r="BF75" s="236"/>
      <c r="BG75" s="236"/>
      <c r="BH75" s="236"/>
      <c r="BI75" s="236"/>
      <c r="BJ75" s="236"/>
      <c r="BK75" s="236"/>
      <c r="BL75" s="236"/>
      <c r="BM75" s="236"/>
      <c r="BN75" s="236"/>
      <c r="BO75" s="236"/>
      <c r="BP75" s="236"/>
      <c r="BQ75" s="233">
        <v>69</v>
      </c>
      <c r="BR75" s="238"/>
      <c r="BS75" s="840"/>
      <c r="BT75" s="841"/>
      <c r="BU75" s="841"/>
      <c r="BV75" s="841"/>
      <c r="BW75" s="841"/>
      <c r="BX75" s="841"/>
      <c r="BY75" s="841"/>
      <c r="BZ75" s="841"/>
      <c r="CA75" s="841"/>
      <c r="CB75" s="841"/>
      <c r="CC75" s="841"/>
      <c r="CD75" s="841"/>
      <c r="CE75" s="841"/>
      <c r="CF75" s="841"/>
      <c r="CG75" s="842"/>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17"/>
    </row>
    <row r="76" spans="1:131" s="218" customFormat="1" ht="26.25" customHeight="1" x14ac:dyDescent="0.2">
      <c r="A76" s="232">
        <v>9</v>
      </c>
      <c r="B76" s="850"/>
      <c r="C76" s="851"/>
      <c r="D76" s="851"/>
      <c r="E76" s="851"/>
      <c r="F76" s="851"/>
      <c r="G76" s="851"/>
      <c r="H76" s="851"/>
      <c r="I76" s="851"/>
      <c r="J76" s="851"/>
      <c r="K76" s="851"/>
      <c r="L76" s="851"/>
      <c r="M76" s="851"/>
      <c r="N76" s="851"/>
      <c r="O76" s="851"/>
      <c r="P76" s="852"/>
      <c r="Q76" s="856"/>
      <c r="R76" s="857"/>
      <c r="S76" s="857"/>
      <c r="T76" s="857"/>
      <c r="U76" s="797"/>
      <c r="V76" s="858"/>
      <c r="W76" s="857"/>
      <c r="X76" s="857"/>
      <c r="Y76" s="857"/>
      <c r="Z76" s="797"/>
      <c r="AA76" s="858"/>
      <c r="AB76" s="857"/>
      <c r="AC76" s="857"/>
      <c r="AD76" s="857"/>
      <c r="AE76" s="797"/>
      <c r="AF76" s="858"/>
      <c r="AG76" s="857"/>
      <c r="AH76" s="857"/>
      <c r="AI76" s="857"/>
      <c r="AJ76" s="797"/>
      <c r="AK76" s="858"/>
      <c r="AL76" s="857"/>
      <c r="AM76" s="857"/>
      <c r="AN76" s="857"/>
      <c r="AO76" s="797"/>
      <c r="AP76" s="858"/>
      <c r="AQ76" s="857"/>
      <c r="AR76" s="857"/>
      <c r="AS76" s="857"/>
      <c r="AT76" s="797"/>
      <c r="AU76" s="858"/>
      <c r="AV76" s="857"/>
      <c r="AW76" s="857"/>
      <c r="AX76" s="857"/>
      <c r="AY76" s="797"/>
      <c r="AZ76" s="854"/>
      <c r="BA76" s="854"/>
      <c r="BB76" s="854"/>
      <c r="BC76" s="854"/>
      <c r="BD76" s="855"/>
      <c r="BE76" s="236"/>
      <c r="BF76" s="236"/>
      <c r="BG76" s="236"/>
      <c r="BH76" s="236"/>
      <c r="BI76" s="236"/>
      <c r="BJ76" s="236"/>
      <c r="BK76" s="236"/>
      <c r="BL76" s="236"/>
      <c r="BM76" s="236"/>
      <c r="BN76" s="236"/>
      <c r="BO76" s="236"/>
      <c r="BP76" s="236"/>
      <c r="BQ76" s="233">
        <v>70</v>
      </c>
      <c r="BR76" s="238"/>
      <c r="BS76" s="840"/>
      <c r="BT76" s="841"/>
      <c r="BU76" s="841"/>
      <c r="BV76" s="841"/>
      <c r="BW76" s="841"/>
      <c r="BX76" s="841"/>
      <c r="BY76" s="841"/>
      <c r="BZ76" s="841"/>
      <c r="CA76" s="841"/>
      <c r="CB76" s="841"/>
      <c r="CC76" s="841"/>
      <c r="CD76" s="841"/>
      <c r="CE76" s="841"/>
      <c r="CF76" s="841"/>
      <c r="CG76" s="842"/>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17"/>
    </row>
    <row r="77" spans="1:131" s="218" customFormat="1" ht="26.25" customHeight="1" x14ac:dyDescent="0.2">
      <c r="A77" s="232">
        <v>10</v>
      </c>
      <c r="B77" s="850"/>
      <c r="C77" s="851"/>
      <c r="D77" s="851"/>
      <c r="E77" s="851"/>
      <c r="F77" s="851"/>
      <c r="G77" s="851"/>
      <c r="H77" s="851"/>
      <c r="I77" s="851"/>
      <c r="J77" s="851"/>
      <c r="K77" s="851"/>
      <c r="L77" s="851"/>
      <c r="M77" s="851"/>
      <c r="N77" s="851"/>
      <c r="O77" s="851"/>
      <c r="P77" s="852"/>
      <c r="Q77" s="856"/>
      <c r="R77" s="857"/>
      <c r="S77" s="857"/>
      <c r="T77" s="857"/>
      <c r="U77" s="797"/>
      <c r="V77" s="858"/>
      <c r="W77" s="857"/>
      <c r="X77" s="857"/>
      <c r="Y77" s="857"/>
      <c r="Z77" s="797"/>
      <c r="AA77" s="858"/>
      <c r="AB77" s="857"/>
      <c r="AC77" s="857"/>
      <c r="AD77" s="857"/>
      <c r="AE77" s="797"/>
      <c r="AF77" s="858"/>
      <c r="AG77" s="857"/>
      <c r="AH77" s="857"/>
      <c r="AI77" s="857"/>
      <c r="AJ77" s="797"/>
      <c r="AK77" s="858"/>
      <c r="AL77" s="857"/>
      <c r="AM77" s="857"/>
      <c r="AN77" s="857"/>
      <c r="AO77" s="797"/>
      <c r="AP77" s="858"/>
      <c r="AQ77" s="857"/>
      <c r="AR77" s="857"/>
      <c r="AS77" s="857"/>
      <c r="AT77" s="797"/>
      <c r="AU77" s="858"/>
      <c r="AV77" s="857"/>
      <c r="AW77" s="857"/>
      <c r="AX77" s="857"/>
      <c r="AY77" s="797"/>
      <c r="AZ77" s="854"/>
      <c r="BA77" s="854"/>
      <c r="BB77" s="854"/>
      <c r="BC77" s="854"/>
      <c r="BD77" s="855"/>
      <c r="BE77" s="236"/>
      <c r="BF77" s="236"/>
      <c r="BG77" s="236"/>
      <c r="BH77" s="236"/>
      <c r="BI77" s="236"/>
      <c r="BJ77" s="236"/>
      <c r="BK77" s="236"/>
      <c r="BL77" s="236"/>
      <c r="BM77" s="236"/>
      <c r="BN77" s="236"/>
      <c r="BO77" s="236"/>
      <c r="BP77" s="236"/>
      <c r="BQ77" s="233">
        <v>71</v>
      </c>
      <c r="BR77" s="238"/>
      <c r="BS77" s="840"/>
      <c r="BT77" s="841"/>
      <c r="BU77" s="841"/>
      <c r="BV77" s="841"/>
      <c r="BW77" s="841"/>
      <c r="BX77" s="841"/>
      <c r="BY77" s="841"/>
      <c r="BZ77" s="841"/>
      <c r="CA77" s="841"/>
      <c r="CB77" s="841"/>
      <c r="CC77" s="841"/>
      <c r="CD77" s="841"/>
      <c r="CE77" s="841"/>
      <c r="CF77" s="841"/>
      <c r="CG77" s="842"/>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17"/>
    </row>
    <row r="78" spans="1:131" s="218" customFormat="1" ht="26.25" customHeight="1" x14ac:dyDescent="0.2">
      <c r="A78" s="232">
        <v>11</v>
      </c>
      <c r="B78" s="850"/>
      <c r="C78" s="851"/>
      <c r="D78" s="851"/>
      <c r="E78" s="851"/>
      <c r="F78" s="851"/>
      <c r="G78" s="851"/>
      <c r="H78" s="851"/>
      <c r="I78" s="851"/>
      <c r="J78" s="851"/>
      <c r="K78" s="851"/>
      <c r="L78" s="851"/>
      <c r="M78" s="851"/>
      <c r="N78" s="851"/>
      <c r="O78" s="851"/>
      <c r="P78" s="852"/>
      <c r="Q78" s="853"/>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54"/>
      <c r="BA78" s="854"/>
      <c r="BB78" s="854"/>
      <c r="BC78" s="854"/>
      <c r="BD78" s="855"/>
      <c r="BE78" s="236"/>
      <c r="BF78" s="236"/>
      <c r="BG78" s="236"/>
      <c r="BH78" s="236"/>
      <c r="BI78" s="236"/>
      <c r="BJ78" s="239"/>
      <c r="BK78" s="239"/>
      <c r="BL78" s="239"/>
      <c r="BM78" s="239"/>
      <c r="BN78" s="239"/>
      <c r="BO78" s="236"/>
      <c r="BP78" s="236"/>
      <c r="BQ78" s="233">
        <v>72</v>
      </c>
      <c r="BR78" s="238"/>
      <c r="BS78" s="840"/>
      <c r="BT78" s="841"/>
      <c r="BU78" s="841"/>
      <c r="BV78" s="841"/>
      <c r="BW78" s="841"/>
      <c r="BX78" s="841"/>
      <c r="BY78" s="841"/>
      <c r="BZ78" s="841"/>
      <c r="CA78" s="841"/>
      <c r="CB78" s="841"/>
      <c r="CC78" s="841"/>
      <c r="CD78" s="841"/>
      <c r="CE78" s="841"/>
      <c r="CF78" s="841"/>
      <c r="CG78" s="842"/>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17"/>
    </row>
    <row r="79" spans="1:131" s="218" customFormat="1" ht="26.25" customHeight="1" x14ac:dyDescent="0.2">
      <c r="A79" s="232">
        <v>12</v>
      </c>
      <c r="B79" s="850"/>
      <c r="C79" s="851"/>
      <c r="D79" s="851"/>
      <c r="E79" s="851"/>
      <c r="F79" s="851"/>
      <c r="G79" s="851"/>
      <c r="H79" s="851"/>
      <c r="I79" s="851"/>
      <c r="J79" s="851"/>
      <c r="K79" s="851"/>
      <c r="L79" s="851"/>
      <c r="M79" s="851"/>
      <c r="N79" s="851"/>
      <c r="O79" s="851"/>
      <c r="P79" s="852"/>
      <c r="Q79" s="853"/>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54"/>
      <c r="BA79" s="854"/>
      <c r="BB79" s="854"/>
      <c r="BC79" s="854"/>
      <c r="BD79" s="855"/>
      <c r="BE79" s="236"/>
      <c r="BF79" s="236"/>
      <c r="BG79" s="236"/>
      <c r="BH79" s="236"/>
      <c r="BI79" s="236"/>
      <c r="BJ79" s="239"/>
      <c r="BK79" s="239"/>
      <c r="BL79" s="239"/>
      <c r="BM79" s="239"/>
      <c r="BN79" s="239"/>
      <c r="BO79" s="236"/>
      <c r="BP79" s="236"/>
      <c r="BQ79" s="233">
        <v>73</v>
      </c>
      <c r="BR79" s="238"/>
      <c r="BS79" s="840"/>
      <c r="BT79" s="841"/>
      <c r="BU79" s="841"/>
      <c r="BV79" s="841"/>
      <c r="BW79" s="841"/>
      <c r="BX79" s="841"/>
      <c r="BY79" s="841"/>
      <c r="BZ79" s="841"/>
      <c r="CA79" s="841"/>
      <c r="CB79" s="841"/>
      <c r="CC79" s="841"/>
      <c r="CD79" s="841"/>
      <c r="CE79" s="841"/>
      <c r="CF79" s="841"/>
      <c r="CG79" s="842"/>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17"/>
    </row>
    <row r="80" spans="1:131" s="218" customFormat="1" ht="26.25" customHeight="1" x14ac:dyDescent="0.2">
      <c r="A80" s="232">
        <v>13</v>
      </c>
      <c r="B80" s="850"/>
      <c r="C80" s="851"/>
      <c r="D80" s="851"/>
      <c r="E80" s="851"/>
      <c r="F80" s="851"/>
      <c r="G80" s="851"/>
      <c r="H80" s="851"/>
      <c r="I80" s="851"/>
      <c r="J80" s="851"/>
      <c r="K80" s="851"/>
      <c r="L80" s="851"/>
      <c r="M80" s="851"/>
      <c r="N80" s="851"/>
      <c r="O80" s="851"/>
      <c r="P80" s="852"/>
      <c r="Q80" s="853"/>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54"/>
      <c r="BA80" s="854"/>
      <c r="BB80" s="854"/>
      <c r="BC80" s="854"/>
      <c r="BD80" s="855"/>
      <c r="BE80" s="236"/>
      <c r="BF80" s="236"/>
      <c r="BG80" s="236"/>
      <c r="BH80" s="236"/>
      <c r="BI80" s="236"/>
      <c r="BJ80" s="236"/>
      <c r="BK80" s="236"/>
      <c r="BL80" s="236"/>
      <c r="BM80" s="236"/>
      <c r="BN80" s="236"/>
      <c r="BO80" s="236"/>
      <c r="BP80" s="236"/>
      <c r="BQ80" s="233">
        <v>74</v>
      </c>
      <c r="BR80" s="238"/>
      <c r="BS80" s="840"/>
      <c r="BT80" s="841"/>
      <c r="BU80" s="841"/>
      <c r="BV80" s="841"/>
      <c r="BW80" s="841"/>
      <c r="BX80" s="841"/>
      <c r="BY80" s="841"/>
      <c r="BZ80" s="841"/>
      <c r="CA80" s="841"/>
      <c r="CB80" s="841"/>
      <c r="CC80" s="841"/>
      <c r="CD80" s="841"/>
      <c r="CE80" s="841"/>
      <c r="CF80" s="841"/>
      <c r="CG80" s="842"/>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17"/>
    </row>
    <row r="81" spans="1:131" s="218" customFormat="1" ht="26.25" customHeight="1" x14ac:dyDescent="0.2">
      <c r="A81" s="232">
        <v>14</v>
      </c>
      <c r="B81" s="850"/>
      <c r="C81" s="851"/>
      <c r="D81" s="851"/>
      <c r="E81" s="851"/>
      <c r="F81" s="851"/>
      <c r="G81" s="851"/>
      <c r="H81" s="851"/>
      <c r="I81" s="851"/>
      <c r="J81" s="851"/>
      <c r="K81" s="851"/>
      <c r="L81" s="851"/>
      <c r="M81" s="851"/>
      <c r="N81" s="851"/>
      <c r="O81" s="851"/>
      <c r="P81" s="852"/>
      <c r="Q81" s="853"/>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54"/>
      <c r="BA81" s="854"/>
      <c r="BB81" s="854"/>
      <c r="BC81" s="854"/>
      <c r="BD81" s="855"/>
      <c r="BE81" s="236"/>
      <c r="BF81" s="236"/>
      <c r="BG81" s="236"/>
      <c r="BH81" s="236"/>
      <c r="BI81" s="236"/>
      <c r="BJ81" s="236"/>
      <c r="BK81" s="236"/>
      <c r="BL81" s="236"/>
      <c r="BM81" s="236"/>
      <c r="BN81" s="236"/>
      <c r="BO81" s="236"/>
      <c r="BP81" s="236"/>
      <c r="BQ81" s="233">
        <v>75</v>
      </c>
      <c r="BR81" s="238"/>
      <c r="BS81" s="840"/>
      <c r="BT81" s="841"/>
      <c r="BU81" s="841"/>
      <c r="BV81" s="841"/>
      <c r="BW81" s="841"/>
      <c r="BX81" s="841"/>
      <c r="BY81" s="841"/>
      <c r="BZ81" s="841"/>
      <c r="CA81" s="841"/>
      <c r="CB81" s="841"/>
      <c r="CC81" s="841"/>
      <c r="CD81" s="841"/>
      <c r="CE81" s="841"/>
      <c r="CF81" s="841"/>
      <c r="CG81" s="842"/>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17"/>
    </row>
    <row r="82" spans="1:131" s="218" customFormat="1" ht="26.25" customHeight="1" x14ac:dyDescent="0.2">
      <c r="A82" s="232">
        <v>15</v>
      </c>
      <c r="B82" s="850"/>
      <c r="C82" s="851"/>
      <c r="D82" s="851"/>
      <c r="E82" s="851"/>
      <c r="F82" s="851"/>
      <c r="G82" s="851"/>
      <c r="H82" s="851"/>
      <c r="I82" s="851"/>
      <c r="J82" s="851"/>
      <c r="K82" s="851"/>
      <c r="L82" s="851"/>
      <c r="M82" s="851"/>
      <c r="N82" s="851"/>
      <c r="O82" s="851"/>
      <c r="P82" s="852"/>
      <c r="Q82" s="853"/>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54"/>
      <c r="BA82" s="854"/>
      <c r="BB82" s="854"/>
      <c r="BC82" s="854"/>
      <c r="BD82" s="855"/>
      <c r="BE82" s="236"/>
      <c r="BF82" s="236"/>
      <c r="BG82" s="236"/>
      <c r="BH82" s="236"/>
      <c r="BI82" s="236"/>
      <c r="BJ82" s="236"/>
      <c r="BK82" s="236"/>
      <c r="BL82" s="236"/>
      <c r="BM82" s="236"/>
      <c r="BN82" s="236"/>
      <c r="BO82" s="236"/>
      <c r="BP82" s="236"/>
      <c r="BQ82" s="233">
        <v>76</v>
      </c>
      <c r="BR82" s="238"/>
      <c r="BS82" s="840"/>
      <c r="BT82" s="841"/>
      <c r="BU82" s="841"/>
      <c r="BV82" s="841"/>
      <c r="BW82" s="841"/>
      <c r="BX82" s="841"/>
      <c r="BY82" s="841"/>
      <c r="BZ82" s="841"/>
      <c r="CA82" s="841"/>
      <c r="CB82" s="841"/>
      <c r="CC82" s="841"/>
      <c r="CD82" s="841"/>
      <c r="CE82" s="841"/>
      <c r="CF82" s="841"/>
      <c r="CG82" s="842"/>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17"/>
    </row>
    <row r="83" spans="1:131" s="218" customFormat="1" ht="26.25" customHeight="1" x14ac:dyDescent="0.2">
      <c r="A83" s="232">
        <v>16</v>
      </c>
      <c r="B83" s="850"/>
      <c r="C83" s="851"/>
      <c r="D83" s="851"/>
      <c r="E83" s="851"/>
      <c r="F83" s="851"/>
      <c r="G83" s="851"/>
      <c r="H83" s="851"/>
      <c r="I83" s="851"/>
      <c r="J83" s="851"/>
      <c r="K83" s="851"/>
      <c r="L83" s="851"/>
      <c r="M83" s="851"/>
      <c r="N83" s="851"/>
      <c r="O83" s="851"/>
      <c r="P83" s="852"/>
      <c r="Q83" s="853"/>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54"/>
      <c r="BA83" s="854"/>
      <c r="BB83" s="854"/>
      <c r="BC83" s="854"/>
      <c r="BD83" s="855"/>
      <c r="BE83" s="236"/>
      <c r="BF83" s="236"/>
      <c r="BG83" s="236"/>
      <c r="BH83" s="236"/>
      <c r="BI83" s="236"/>
      <c r="BJ83" s="236"/>
      <c r="BK83" s="236"/>
      <c r="BL83" s="236"/>
      <c r="BM83" s="236"/>
      <c r="BN83" s="236"/>
      <c r="BO83" s="236"/>
      <c r="BP83" s="236"/>
      <c r="BQ83" s="233">
        <v>77</v>
      </c>
      <c r="BR83" s="238"/>
      <c r="BS83" s="840"/>
      <c r="BT83" s="841"/>
      <c r="BU83" s="841"/>
      <c r="BV83" s="841"/>
      <c r="BW83" s="841"/>
      <c r="BX83" s="841"/>
      <c r="BY83" s="841"/>
      <c r="BZ83" s="841"/>
      <c r="CA83" s="841"/>
      <c r="CB83" s="841"/>
      <c r="CC83" s="841"/>
      <c r="CD83" s="841"/>
      <c r="CE83" s="841"/>
      <c r="CF83" s="841"/>
      <c r="CG83" s="842"/>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17"/>
    </row>
    <row r="84" spans="1:131" s="218" customFormat="1" ht="26.25" customHeight="1" x14ac:dyDescent="0.2">
      <c r="A84" s="232">
        <v>17</v>
      </c>
      <c r="B84" s="850"/>
      <c r="C84" s="851"/>
      <c r="D84" s="851"/>
      <c r="E84" s="851"/>
      <c r="F84" s="851"/>
      <c r="G84" s="851"/>
      <c r="H84" s="851"/>
      <c r="I84" s="851"/>
      <c r="J84" s="851"/>
      <c r="K84" s="851"/>
      <c r="L84" s="851"/>
      <c r="M84" s="851"/>
      <c r="N84" s="851"/>
      <c r="O84" s="851"/>
      <c r="P84" s="852"/>
      <c r="Q84" s="853"/>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54"/>
      <c r="BA84" s="854"/>
      <c r="BB84" s="854"/>
      <c r="BC84" s="854"/>
      <c r="BD84" s="855"/>
      <c r="BE84" s="236"/>
      <c r="BF84" s="236"/>
      <c r="BG84" s="236"/>
      <c r="BH84" s="236"/>
      <c r="BI84" s="236"/>
      <c r="BJ84" s="236"/>
      <c r="BK84" s="236"/>
      <c r="BL84" s="236"/>
      <c r="BM84" s="236"/>
      <c r="BN84" s="236"/>
      <c r="BO84" s="236"/>
      <c r="BP84" s="236"/>
      <c r="BQ84" s="233">
        <v>78</v>
      </c>
      <c r="BR84" s="238"/>
      <c r="BS84" s="840"/>
      <c r="BT84" s="841"/>
      <c r="BU84" s="841"/>
      <c r="BV84" s="841"/>
      <c r="BW84" s="841"/>
      <c r="BX84" s="841"/>
      <c r="BY84" s="841"/>
      <c r="BZ84" s="841"/>
      <c r="CA84" s="841"/>
      <c r="CB84" s="841"/>
      <c r="CC84" s="841"/>
      <c r="CD84" s="841"/>
      <c r="CE84" s="841"/>
      <c r="CF84" s="841"/>
      <c r="CG84" s="842"/>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17"/>
    </row>
    <row r="85" spans="1:131" s="218" customFormat="1" ht="26.25" customHeight="1" x14ac:dyDescent="0.2">
      <c r="A85" s="232">
        <v>18</v>
      </c>
      <c r="B85" s="850"/>
      <c r="C85" s="851"/>
      <c r="D85" s="851"/>
      <c r="E85" s="851"/>
      <c r="F85" s="851"/>
      <c r="G85" s="851"/>
      <c r="H85" s="851"/>
      <c r="I85" s="851"/>
      <c r="J85" s="851"/>
      <c r="K85" s="851"/>
      <c r="L85" s="851"/>
      <c r="M85" s="851"/>
      <c r="N85" s="851"/>
      <c r="O85" s="851"/>
      <c r="P85" s="852"/>
      <c r="Q85" s="853"/>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54"/>
      <c r="BA85" s="854"/>
      <c r="BB85" s="854"/>
      <c r="BC85" s="854"/>
      <c r="BD85" s="855"/>
      <c r="BE85" s="236"/>
      <c r="BF85" s="236"/>
      <c r="BG85" s="236"/>
      <c r="BH85" s="236"/>
      <c r="BI85" s="236"/>
      <c r="BJ85" s="236"/>
      <c r="BK85" s="236"/>
      <c r="BL85" s="236"/>
      <c r="BM85" s="236"/>
      <c r="BN85" s="236"/>
      <c r="BO85" s="236"/>
      <c r="BP85" s="236"/>
      <c r="BQ85" s="233">
        <v>79</v>
      </c>
      <c r="BR85" s="238"/>
      <c r="BS85" s="840"/>
      <c r="BT85" s="841"/>
      <c r="BU85" s="841"/>
      <c r="BV85" s="841"/>
      <c r="BW85" s="841"/>
      <c r="BX85" s="841"/>
      <c r="BY85" s="841"/>
      <c r="BZ85" s="841"/>
      <c r="CA85" s="841"/>
      <c r="CB85" s="841"/>
      <c r="CC85" s="841"/>
      <c r="CD85" s="841"/>
      <c r="CE85" s="841"/>
      <c r="CF85" s="841"/>
      <c r="CG85" s="842"/>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17"/>
    </row>
    <row r="86" spans="1:131" s="218" customFormat="1" ht="26.25" customHeight="1" x14ac:dyDescent="0.2">
      <c r="A86" s="232">
        <v>19</v>
      </c>
      <c r="B86" s="850"/>
      <c r="C86" s="851"/>
      <c r="D86" s="851"/>
      <c r="E86" s="851"/>
      <c r="F86" s="851"/>
      <c r="G86" s="851"/>
      <c r="H86" s="851"/>
      <c r="I86" s="851"/>
      <c r="J86" s="851"/>
      <c r="K86" s="851"/>
      <c r="L86" s="851"/>
      <c r="M86" s="851"/>
      <c r="N86" s="851"/>
      <c r="O86" s="851"/>
      <c r="P86" s="852"/>
      <c r="Q86" s="853"/>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54"/>
      <c r="BA86" s="854"/>
      <c r="BB86" s="854"/>
      <c r="BC86" s="854"/>
      <c r="BD86" s="855"/>
      <c r="BE86" s="236"/>
      <c r="BF86" s="236"/>
      <c r="BG86" s="236"/>
      <c r="BH86" s="236"/>
      <c r="BI86" s="236"/>
      <c r="BJ86" s="236"/>
      <c r="BK86" s="236"/>
      <c r="BL86" s="236"/>
      <c r="BM86" s="236"/>
      <c r="BN86" s="236"/>
      <c r="BO86" s="236"/>
      <c r="BP86" s="236"/>
      <c r="BQ86" s="233">
        <v>80</v>
      </c>
      <c r="BR86" s="238"/>
      <c r="BS86" s="840"/>
      <c r="BT86" s="841"/>
      <c r="BU86" s="841"/>
      <c r="BV86" s="841"/>
      <c r="BW86" s="841"/>
      <c r="BX86" s="841"/>
      <c r="BY86" s="841"/>
      <c r="BZ86" s="841"/>
      <c r="CA86" s="841"/>
      <c r="CB86" s="841"/>
      <c r="CC86" s="841"/>
      <c r="CD86" s="841"/>
      <c r="CE86" s="841"/>
      <c r="CF86" s="841"/>
      <c r="CG86" s="842"/>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17"/>
    </row>
    <row r="87" spans="1:131" s="218" customFormat="1" ht="26.25" customHeight="1" x14ac:dyDescent="0.2">
      <c r="A87" s="240">
        <v>20</v>
      </c>
      <c r="B87" s="859"/>
      <c r="C87" s="860"/>
      <c r="D87" s="860"/>
      <c r="E87" s="860"/>
      <c r="F87" s="860"/>
      <c r="G87" s="860"/>
      <c r="H87" s="860"/>
      <c r="I87" s="860"/>
      <c r="J87" s="860"/>
      <c r="K87" s="860"/>
      <c r="L87" s="860"/>
      <c r="M87" s="860"/>
      <c r="N87" s="860"/>
      <c r="O87" s="860"/>
      <c r="P87" s="861"/>
      <c r="Q87" s="862"/>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4"/>
      <c r="BA87" s="864"/>
      <c r="BB87" s="864"/>
      <c r="BC87" s="864"/>
      <c r="BD87" s="865"/>
      <c r="BE87" s="236"/>
      <c r="BF87" s="236"/>
      <c r="BG87" s="236"/>
      <c r="BH87" s="236"/>
      <c r="BI87" s="236"/>
      <c r="BJ87" s="236"/>
      <c r="BK87" s="236"/>
      <c r="BL87" s="236"/>
      <c r="BM87" s="236"/>
      <c r="BN87" s="236"/>
      <c r="BO87" s="236"/>
      <c r="BP87" s="236"/>
      <c r="BQ87" s="233">
        <v>81</v>
      </c>
      <c r="BR87" s="238"/>
      <c r="BS87" s="840"/>
      <c r="BT87" s="841"/>
      <c r="BU87" s="841"/>
      <c r="BV87" s="841"/>
      <c r="BW87" s="841"/>
      <c r="BX87" s="841"/>
      <c r="BY87" s="841"/>
      <c r="BZ87" s="841"/>
      <c r="CA87" s="841"/>
      <c r="CB87" s="841"/>
      <c r="CC87" s="841"/>
      <c r="CD87" s="841"/>
      <c r="CE87" s="841"/>
      <c r="CF87" s="841"/>
      <c r="CG87" s="842"/>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17"/>
    </row>
    <row r="88" spans="1:131" s="218" customFormat="1" ht="26.25" customHeight="1" thickBot="1" x14ac:dyDescent="0.25">
      <c r="A88" s="235" t="s">
        <v>355</v>
      </c>
      <c r="B88" s="755" t="s">
        <v>381</v>
      </c>
      <c r="C88" s="756"/>
      <c r="D88" s="756"/>
      <c r="E88" s="756"/>
      <c r="F88" s="756"/>
      <c r="G88" s="756"/>
      <c r="H88" s="756"/>
      <c r="I88" s="756"/>
      <c r="J88" s="756"/>
      <c r="K88" s="756"/>
      <c r="L88" s="756"/>
      <c r="M88" s="756"/>
      <c r="N88" s="756"/>
      <c r="O88" s="756"/>
      <c r="P88" s="757"/>
      <c r="Q88" s="808"/>
      <c r="R88" s="809"/>
      <c r="S88" s="809"/>
      <c r="T88" s="809"/>
      <c r="U88" s="809"/>
      <c r="V88" s="809"/>
      <c r="W88" s="809"/>
      <c r="X88" s="809"/>
      <c r="Y88" s="809"/>
      <c r="Z88" s="809"/>
      <c r="AA88" s="809"/>
      <c r="AB88" s="809"/>
      <c r="AC88" s="809"/>
      <c r="AD88" s="809"/>
      <c r="AE88" s="809"/>
      <c r="AF88" s="812">
        <v>-32877</v>
      </c>
      <c r="AG88" s="812"/>
      <c r="AH88" s="812"/>
      <c r="AI88" s="812"/>
      <c r="AJ88" s="812"/>
      <c r="AK88" s="809"/>
      <c r="AL88" s="809"/>
      <c r="AM88" s="809"/>
      <c r="AN88" s="809"/>
      <c r="AO88" s="809"/>
      <c r="AP88" s="812">
        <v>0</v>
      </c>
      <c r="AQ88" s="812"/>
      <c r="AR88" s="812"/>
      <c r="AS88" s="812"/>
      <c r="AT88" s="812"/>
      <c r="AU88" s="812">
        <v>0</v>
      </c>
      <c r="AV88" s="812"/>
      <c r="AW88" s="812"/>
      <c r="AX88" s="812"/>
      <c r="AY88" s="812"/>
      <c r="AZ88" s="824"/>
      <c r="BA88" s="824"/>
      <c r="BB88" s="824"/>
      <c r="BC88" s="824"/>
      <c r="BD88" s="825"/>
      <c r="BE88" s="236"/>
      <c r="BF88" s="236"/>
      <c r="BG88" s="236"/>
      <c r="BH88" s="236"/>
      <c r="BI88" s="236"/>
      <c r="BJ88" s="236"/>
      <c r="BK88" s="236"/>
      <c r="BL88" s="236"/>
      <c r="BM88" s="236"/>
      <c r="BN88" s="236"/>
      <c r="BO88" s="236"/>
      <c r="BP88" s="236"/>
      <c r="BQ88" s="233">
        <v>82</v>
      </c>
      <c r="BR88" s="238"/>
      <c r="BS88" s="840"/>
      <c r="BT88" s="841"/>
      <c r="BU88" s="841"/>
      <c r="BV88" s="841"/>
      <c r="BW88" s="841"/>
      <c r="BX88" s="841"/>
      <c r="BY88" s="841"/>
      <c r="BZ88" s="841"/>
      <c r="CA88" s="841"/>
      <c r="CB88" s="841"/>
      <c r="CC88" s="841"/>
      <c r="CD88" s="841"/>
      <c r="CE88" s="841"/>
      <c r="CF88" s="841"/>
      <c r="CG88" s="842"/>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40"/>
      <c r="BT89" s="841"/>
      <c r="BU89" s="841"/>
      <c r="BV89" s="841"/>
      <c r="BW89" s="841"/>
      <c r="BX89" s="841"/>
      <c r="BY89" s="841"/>
      <c r="BZ89" s="841"/>
      <c r="CA89" s="841"/>
      <c r="CB89" s="841"/>
      <c r="CC89" s="841"/>
      <c r="CD89" s="841"/>
      <c r="CE89" s="841"/>
      <c r="CF89" s="841"/>
      <c r="CG89" s="842"/>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40"/>
      <c r="BT90" s="841"/>
      <c r="BU90" s="841"/>
      <c r="BV90" s="841"/>
      <c r="BW90" s="841"/>
      <c r="BX90" s="841"/>
      <c r="BY90" s="841"/>
      <c r="BZ90" s="841"/>
      <c r="CA90" s="841"/>
      <c r="CB90" s="841"/>
      <c r="CC90" s="841"/>
      <c r="CD90" s="841"/>
      <c r="CE90" s="841"/>
      <c r="CF90" s="841"/>
      <c r="CG90" s="842"/>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40"/>
      <c r="BT91" s="841"/>
      <c r="BU91" s="841"/>
      <c r="BV91" s="841"/>
      <c r="BW91" s="841"/>
      <c r="BX91" s="841"/>
      <c r="BY91" s="841"/>
      <c r="BZ91" s="841"/>
      <c r="CA91" s="841"/>
      <c r="CB91" s="841"/>
      <c r="CC91" s="841"/>
      <c r="CD91" s="841"/>
      <c r="CE91" s="841"/>
      <c r="CF91" s="841"/>
      <c r="CG91" s="842"/>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40"/>
      <c r="BT92" s="841"/>
      <c r="BU92" s="841"/>
      <c r="BV92" s="841"/>
      <c r="BW92" s="841"/>
      <c r="BX92" s="841"/>
      <c r="BY92" s="841"/>
      <c r="BZ92" s="841"/>
      <c r="CA92" s="841"/>
      <c r="CB92" s="841"/>
      <c r="CC92" s="841"/>
      <c r="CD92" s="841"/>
      <c r="CE92" s="841"/>
      <c r="CF92" s="841"/>
      <c r="CG92" s="842"/>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40"/>
      <c r="BT93" s="841"/>
      <c r="BU93" s="841"/>
      <c r="BV93" s="841"/>
      <c r="BW93" s="841"/>
      <c r="BX93" s="841"/>
      <c r="BY93" s="841"/>
      <c r="BZ93" s="841"/>
      <c r="CA93" s="841"/>
      <c r="CB93" s="841"/>
      <c r="CC93" s="841"/>
      <c r="CD93" s="841"/>
      <c r="CE93" s="841"/>
      <c r="CF93" s="841"/>
      <c r="CG93" s="842"/>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40"/>
      <c r="BT94" s="841"/>
      <c r="BU94" s="841"/>
      <c r="BV94" s="841"/>
      <c r="BW94" s="841"/>
      <c r="BX94" s="841"/>
      <c r="BY94" s="841"/>
      <c r="BZ94" s="841"/>
      <c r="CA94" s="841"/>
      <c r="CB94" s="841"/>
      <c r="CC94" s="841"/>
      <c r="CD94" s="841"/>
      <c r="CE94" s="841"/>
      <c r="CF94" s="841"/>
      <c r="CG94" s="842"/>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40"/>
      <c r="BT95" s="841"/>
      <c r="BU95" s="841"/>
      <c r="BV95" s="841"/>
      <c r="BW95" s="841"/>
      <c r="BX95" s="841"/>
      <c r="BY95" s="841"/>
      <c r="BZ95" s="841"/>
      <c r="CA95" s="841"/>
      <c r="CB95" s="841"/>
      <c r="CC95" s="841"/>
      <c r="CD95" s="841"/>
      <c r="CE95" s="841"/>
      <c r="CF95" s="841"/>
      <c r="CG95" s="842"/>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40"/>
      <c r="BT96" s="841"/>
      <c r="BU96" s="841"/>
      <c r="BV96" s="841"/>
      <c r="BW96" s="841"/>
      <c r="BX96" s="841"/>
      <c r="BY96" s="841"/>
      <c r="BZ96" s="841"/>
      <c r="CA96" s="841"/>
      <c r="CB96" s="841"/>
      <c r="CC96" s="841"/>
      <c r="CD96" s="841"/>
      <c r="CE96" s="841"/>
      <c r="CF96" s="841"/>
      <c r="CG96" s="842"/>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40"/>
      <c r="BT97" s="841"/>
      <c r="BU97" s="841"/>
      <c r="BV97" s="841"/>
      <c r="BW97" s="841"/>
      <c r="BX97" s="841"/>
      <c r="BY97" s="841"/>
      <c r="BZ97" s="841"/>
      <c r="CA97" s="841"/>
      <c r="CB97" s="841"/>
      <c r="CC97" s="841"/>
      <c r="CD97" s="841"/>
      <c r="CE97" s="841"/>
      <c r="CF97" s="841"/>
      <c r="CG97" s="842"/>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40"/>
      <c r="BT98" s="841"/>
      <c r="BU98" s="841"/>
      <c r="BV98" s="841"/>
      <c r="BW98" s="841"/>
      <c r="BX98" s="841"/>
      <c r="BY98" s="841"/>
      <c r="BZ98" s="841"/>
      <c r="CA98" s="841"/>
      <c r="CB98" s="841"/>
      <c r="CC98" s="841"/>
      <c r="CD98" s="841"/>
      <c r="CE98" s="841"/>
      <c r="CF98" s="841"/>
      <c r="CG98" s="842"/>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40"/>
      <c r="BT99" s="841"/>
      <c r="BU99" s="841"/>
      <c r="BV99" s="841"/>
      <c r="BW99" s="841"/>
      <c r="BX99" s="841"/>
      <c r="BY99" s="841"/>
      <c r="BZ99" s="841"/>
      <c r="CA99" s="841"/>
      <c r="CB99" s="841"/>
      <c r="CC99" s="841"/>
      <c r="CD99" s="841"/>
      <c r="CE99" s="841"/>
      <c r="CF99" s="841"/>
      <c r="CG99" s="842"/>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40"/>
      <c r="BT100" s="841"/>
      <c r="BU100" s="841"/>
      <c r="BV100" s="841"/>
      <c r="BW100" s="841"/>
      <c r="BX100" s="841"/>
      <c r="BY100" s="841"/>
      <c r="BZ100" s="841"/>
      <c r="CA100" s="841"/>
      <c r="CB100" s="841"/>
      <c r="CC100" s="841"/>
      <c r="CD100" s="841"/>
      <c r="CE100" s="841"/>
      <c r="CF100" s="841"/>
      <c r="CG100" s="842"/>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40"/>
      <c r="BT101" s="841"/>
      <c r="BU101" s="841"/>
      <c r="BV101" s="841"/>
      <c r="BW101" s="841"/>
      <c r="BX101" s="841"/>
      <c r="BY101" s="841"/>
      <c r="BZ101" s="841"/>
      <c r="CA101" s="841"/>
      <c r="CB101" s="841"/>
      <c r="CC101" s="841"/>
      <c r="CD101" s="841"/>
      <c r="CE101" s="841"/>
      <c r="CF101" s="841"/>
      <c r="CG101" s="842"/>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355</v>
      </c>
      <c r="BR102" s="755" t="s">
        <v>382</v>
      </c>
      <c r="BS102" s="756"/>
      <c r="BT102" s="756"/>
      <c r="BU102" s="756"/>
      <c r="BV102" s="756"/>
      <c r="BW102" s="756"/>
      <c r="BX102" s="756"/>
      <c r="BY102" s="756"/>
      <c r="BZ102" s="756"/>
      <c r="CA102" s="756"/>
      <c r="CB102" s="756"/>
      <c r="CC102" s="756"/>
      <c r="CD102" s="756"/>
      <c r="CE102" s="756"/>
      <c r="CF102" s="756"/>
      <c r="CG102" s="757"/>
      <c r="CH102" s="866"/>
      <c r="CI102" s="867"/>
      <c r="CJ102" s="867"/>
      <c r="CK102" s="867"/>
      <c r="CL102" s="868"/>
      <c r="CM102" s="866"/>
      <c r="CN102" s="867"/>
      <c r="CO102" s="867"/>
      <c r="CP102" s="867"/>
      <c r="CQ102" s="868"/>
      <c r="CR102" s="869">
        <v>47211</v>
      </c>
      <c r="CS102" s="827"/>
      <c r="CT102" s="827"/>
      <c r="CU102" s="827"/>
      <c r="CV102" s="870"/>
      <c r="CW102" s="869">
        <v>157</v>
      </c>
      <c r="CX102" s="827"/>
      <c r="CY102" s="827"/>
      <c r="CZ102" s="827"/>
      <c r="DA102" s="870"/>
      <c r="DB102" s="869" t="s">
        <v>570</v>
      </c>
      <c r="DC102" s="827"/>
      <c r="DD102" s="827"/>
      <c r="DE102" s="827"/>
      <c r="DF102" s="870"/>
      <c r="DG102" s="869" t="s">
        <v>570</v>
      </c>
      <c r="DH102" s="827"/>
      <c r="DI102" s="827"/>
      <c r="DJ102" s="827"/>
      <c r="DK102" s="870"/>
      <c r="DL102" s="869">
        <v>883</v>
      </c>
      <c r="DM102" s="827"/>
      <c r="DN102" s="827"/>
      <c r="DO102" s="827"/>
      <c r="DP102" s="870"/>
      <c r="DQ102" s="869" t="s">
        <v>570</v>
      </c>
      <c r="DR102" s="827"/>
      <c r="DS102" s="827"/>
      <c r="DT102" s="827"/>
      <c r="DU102" s="870"/>
      <c r="DV102" s="893"/>
      <c r="DW102" s="894"/>
      <c r="DX102" s="894"/>
      <c r="DY102" s="894"/>
      <c r="DZ102" s="895"/>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96" t="s">
        <v>383</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97" t="s">
        <v>384</v>
      </c>
      <c r="BR104" s="897"/>
      <c r="BS104" s="897"/>
      <c r="BT104" s="897"/>
      <c r="BU104" s="897"/>
      <c r="BV104" s="897"/>
      <c r="BW104" s="897"/>
      <c r="BX104" s="897"/>
      <c r="BY104" s="897"/>
      <c r="BZ104" s="897"/>
      <c r="CA104" s="897"/>
      <c r="CB104" s="897"/>
      <c r="CC104" s="897"/>
      <c r="CD104" s="897"/>
      <c r="CE104" s="897"/>
      <c r="CF104" s="897"/>
      <c r="CG104" s="897"/>
      <c r="CH104" s="897"/>
      <c r="CI104" s="897"/>
      <c r="CJ104" s="897"/>
      <c r="CK104" s="897"/>
      <c r="CL104" s="897"/>
      <c r="CM104" s="897"/>
      <c r="CN104" s="897"/>
      <c r="CO104" s="897"/>
      <c r="CP104" s="897"/>
      <c r="CQ104" s="897"/>
      <c r="CR104" s="897"/>
      <c r="CS104" s="897"/>
      <c r="CT104" s="897"/>
      <c r="CU104" s="897"/>
      <c r="CV104" s="897"/>
      <c r="CW104" s="897"/>
      <c r="CX104" s="897"/>
      <c r="CY104" s="897"/>
      <c r="CZ104" s="897"/>
      <c r="DA104" s="897"/>
      <c r="DB104" s="897"/>
      <c r="DC104" s="897"/>
      <c r="DD104" s="897"/>
      <c r="DE104" s="897"/>
      <c r="DF104" s="897"/>
      <c r="DG104" s="897"/>
      <c r="DH104" s="897"/>
      <c r="DI104" s="897"/>
      <c r="DJ104" s="897"/>
      <c r="DK104" s="897"/>
      <c r="DL104" s="897"/>
      <c r="DM104" s="897"/>
      <c r="DN104" s="897"/>
      <c r="DO104" s="897"/>
      <c r="DP104" s="897"/>
      <c r="DQ104" s="897"/>
      <c r="DR104" s="897"/>
      <c r="DS104" s="897"/>
      <c r="DT104" s="897"/>
      <c r="DU104" s="897"/>
      <c r="DV104" s="897"/>
      <c r="DW104" s="897"/>
      <c r="DX104" s="897"/>
      <c r="DY104" s="897"/>
      <c r="DZ104" s="897"/>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385</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386</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98" t="s">
        <v>387</v>
      </c>
      <c r="B108" s="899"/>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c r="AO108" s="899"/>
      <c r="AP108" s="899"/>
      <c r="AQ108" s="899"/>
      <c r="AR108" s="899"/>
      <c r="AS108" s="899"/>
      <c r="AT108" s="900"/>
      <c r="AU108" s="898" t="s">
        <v>388</v>
      </c>
      <c r="AV108" s="899"/>
      <c r="AW108" s="899"/>
      <c r="AX108" s="899"/>
      <c r="AY108" s="899"/>
      <c r="AZ108" s="899"/>
      <c r="BA108" s="899"/>
      <c r="BB108" s="899"/>
      <c r="BC108" s="899"/>
      <c r="BD108" s="899"/>
      <c r="BE108" s="899"/>
      <c r="BF108" s="899"/>
      <c r="BG108" s="899"/>
      <c r="BH108" s="899"/>
      <c r="BI108" s="899"/>
      <c r="BJ108" s="899"/>
      <c r="BK108" s="899"/>
      <c r="BL108" s="899"/>
      <c r="BM108" s="899"/>
      <c r="BN108" s="899"/>
      <c r="BO108" s="899"/>
      <c r="BP108" s="899"/>
      <c r="BQ108" s="899"/>
      <c r="BR108" s="899"/>
      <c r="BS108" s="899"/>
      <c r="BT108" s="899"/>
      <c r="BU108" s="899"/>
      <c r="BV108" s="899"/>
      <c r="BW108" s="899"/>
      <c r="BX108" s="899"/>
      <c r="BY108" s="899"/>
      <c r="BZ108" s="899"/>
      <c r="CA108" s="899"/>
      <c r="CB108" s="899"/>
      <c r="CC108" s="899"/>
      <c r="CD108" s="899"/>
      <c r="CE108" s="899"/>
      <c r="CF108" s="899"/>
      <c r="CG108" s="899"/>
      <c r="CH108" s="899"/>
      <c r="CI108" s="899"/>
      <c r="CJ108" s="899"/>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899"/>
      <c r="DG108" s="899"/>
      <c r="DH108" s="899"/>
      <c r="DI108" s="899"/>
      <c r="DJ108" s="899"/>
      <c r="DK108" s="899"/>
      <c r="DL108" s="899"/>
      <c r="DM108" s="899"/>
      <c r="DN108" s="899"/>
      <c r="DO108" s="899"/>
      <c r="DP108" s="899"/>
      <c r="DQ108" s="899"/>
      <c r="DR108" s="899"/>
      <c r="DS108" s="899"/>
      <c r="DT108" s="899"/>
      <c r="DU108" s="899"/>
      <c r="DV108" s="899"/>
      <c r="DW108" s="899"/>
      <c r="DX108" s="899"/>
      <c r="DY108" s="899"/>
      <c r="DZ108" s="900"/>
    </row>
    <row r="109" spans="1:131" s="217" customFormat="1" ht="26.25" customHeight="1" x14ac:dyDescent="0.2">
      <c r="A109" s="891" t="s">
        <v>389</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1" t="s">
        <v>390</v>
      </c>
      <c r="AB109" s="872"/>
      <c r="AC109" s="872"/>
      <c r="AD109" s="872"/>
      <c r="AE109" s="873"/>
      <c r="AF109" s="871" t="s">
        <v>287</v>
      </c>
      <c r="AG109" s="872"/>
      <c r="AH109" s="872"/>
      <c r="AI109" s="872"/>
      <c r="AJ109" s="873"/>
      <c r="AK109" s="871" t="s">
        <v>286</v>
      </c>
      <c r="AL109" s="872"/>
      <c r="AM109" s="872"/>
      <c r="AN109" s="872"/>
      <c r="AO109" s="873"/>
      <c r="AP109" s="871" t="s">
        <v>391</v>
      </c>
      <c r="AQ109" s="872"/>
      <c r="AR109" s="872"/>
      <c r="AS109" s="872"/>
      <c r="AT109" s="874"/>
      <c r="AU109" s="891" t="s">
        <v>389</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1" t="s">
        <v>390</v>
      </c>
      <c r="BR109" s="872"/>
      <c r="BS109" s="872"/>
      <c r="BT109" s="872"/>
      <c r="BU109" s="873"/>
      <c r="BV109" s="871" t="s">
        <v>287</v>
      </c>
      <c r="BW109" s="872"/>
      <c r="BX109" s="872"/>
      <c r="BY109" s="872"/>
      <c r="BZ109" s="873"/>
      <c r="CA109" s="871" t="s">
        <v>286</v>
      </c>
      <c r="CB109" s="872"/>
      <c r="CC109" s="872"/>
      <c r="CD109" s="872"/>
      <c r="CE109" s="873"/>
      <c r="CF109" s="892" t="s">
        <v>391</v>
      </c>
      <c r="CG109" s="892"/>
      <c r="CH109" s="892"/>
      <c r="CI109" s="892"/>
      <c r="CJ109" s="892"/>
      <c r="CK109" s="871" t="s">
        <v>392</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1" t="s">
        <v>390</v>
      </c>
      <c r="DH109" s="872"/>
      <c r="DI109" s="872"/>
      <c r="DJ109" s="872"/>
      <c r="DK109" s="873"/>
      <c r="DL109" s="871" t="s">
        <v>287</v>
      </c>
      <c r="DM109" s="872"/>
      <c r="DN109" s="872"/>
      <c r="DO109" s="872"/>
      <c r="DP109" s="873"/>
      <c r="DQ109" s="871" t="s">
        <v>286</v>
      </c>
      <c r="DR109" s="872"/>
      <c r="DS109" s="872"/>
      <c r="DT109" s="872"/>
      <c r="DU109" s="873"/>
      <c r="DV109" s="871" t="s">
        <v>391</v>
      </c>
      <c r="DW109" s="872"/>
      <c r="DX109" s="872"/>
      <c r="DY109" s="872"/>
      <c r="DZ109" s="874"/>
    </row>
    <row r="110" spans="1:131" s="217" customFormat="1" ht="26.25" customHeight="1" x14ac:dyDescent="0.2">
      <c r="A110" s="875" t="s">
        <v>393</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878">
        <v>130106588</v>
      </c>
      <c r="AB110" s="879"/>
      <c r="AC110" s="879"/>
      <c r="AD110" s="879"/>
      <c r="AE110" s="880"/>
      <c r="AF110" s="881">
        <v>121453967</v>
      </c>
      <c r="AG110" s="879"/>
      <c r="AH110" s="879"/>
      <c r="AI110" s="879"/>
      <c r="AJ110" s="880"/>
      <c r="AK110" s="881">
        <v>119442420</v>
      </c>
      <c r="AL110" s="879"/>
      <c r="AM110" s="879"/>
      <c r="AN110" s="879"/>
      <c r="AO110" s="880"/>
      <c r="AP110" s="882">
        <v>36.799999999999997</v>
      </c>
      <c r="AQ110" s="883"/>
      <c r="AR110" s="883"/>
      <c r="AS110" s="883"/>
      <c r="AT110" s="884"/>
      <c r="AU110" s="885" t="s">
        <v>65</v>
      </c>
      <c r="AV110" s="886"/>
      <c r="AW110" s="886"/>
      <c r="AX110" s="886"/>
      <c r="AY110" s="886"/>
      <c r="AZ110" s="927" t="s">
        <v>394</v>
      </c>
      <c r="BA110" s="876"/>
      <c r="BB110" s="876"/>
      <c r="BC110" s="876"/>
      <c r="BD110" s="876"/>
      <c r="BE110" s="876"/>
      <c r="BF110" s="876"/>
      <c r="BG110" s="876"/>
      <c r="BH110" s="876"/>
      <c r="BI110" s="876"/>
      <c r="BJ110" s="876"/>
      <c r="BK110" s="876"/>
      <c r="BL110" s="876"/>
      <c r="BM110" s="876"/>
      <c r="BN110" s="876"/>
      <c r="BO110" s="876"/>
      <c r="BP110" s="877"/>
      <c r="BQ110" s="913">
        <v>1439973148</v>
      </c>
      <c r="BR110" s="914"/>
      <c r="BS110" s="914"/>
      <c r="BT110" s="914"/>
      <c r="BU110" s="914"/>
      <c r="BV110" s="914">
        <v>1407167913</v>
      </c>
      <c r="BW110" s="914"/>
      <c r="BX110" s="914"/>
      <c r="BY110" s="914"/>
      <c r="BZ110" s="914"/>
      <c r="CA110" s="914">
        <v>1375859464</v>
      </c>
      <c r="CB110" s="914"/>
      <c r="CC110" s="914"/>
      <c r="CD110" s="914"/>
      <c r="CE110" s="914"/>
      <c r="CF110" s="928">
        <v>423.7</v>
      </c>
      <c r="CG110" s="929"/>
      <c r="CH110" s="929"/>
      <c r="CI110" s="929"/>
      <c r="CJ110" s="929"/>
      <c r="CK110" s="930" t="s">
        <v>395</v>
      </c>
      <c r="CL110" s="931"/>
      <c r="CM110" s="910" t="s">
        <v>396</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13" t="s">
        <v>397</v>
      </c>
      <c r="DH110" s="914"/>
      <c r="DI110" s="914"/>
      <c r="DJ110" s="914"/>
      <c r="DK110" s="914"/>
      <c r="DL110" s="914" t="s">
        <v>397</v>
      </c>
      <c r="DM110" s="914"/>
      <c r="DN110" s="914"/>
      <c r="DO110" s="914"/>
      <c r="DP110" s="914"/>
      <c r="DQ110" s="914" t="s">
        <v>397</v>
      </c>
      <c r="DR110" s="914"/>
      <c r="DS110" s="914"/>
      <c r="DT110" s="914"/>
      <c r="DU110" s="914"/>
      <c r="DV110" s="915" t="s">
        <v>113</v>
      </c>
      <c r="DW110" s="915"/>
      <c r="DX110" s="915"/>
      <c r="DY110" s="915"/>
      <c r="DZ110" s="916"/>
    </row>
    <row r="111" spans="1:131" s="217" customFormat="1" ht="26.25" customHeight="1" x14ac:dyDescent="0.2">
      <c r="A111" s="917" t="s">
        <v>398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113</v>
      </c>
      <c r="AB111" s="921"/>
      <c r="AC111" s="921"/>
      <c r="AD111" s="921"/>
      <c r="AE111" s="922"/>
      <c r="AF111" s="923" t="s">
        <v>113</v>
      </c>
      <c r="AG111" s="921"/>
      <c r="AH111" s="921"/>
      <c r="AI111" s="921"/>
      <c r="AJ111" s="922"/>
      <c r="AK111" s="923" t="s">
        <v>113</v>
      </c>
      <c r="AL111" s="921"/>
      <c r="AM111" s="921"/>
      <c r="AN111" s="921"/>
      <c r="AO111" s="922"/>
      <c r="AP111" s="924" t="s">
        <v>113</v>
      </c>
      <c r="AQ111" s="925"/>
      <c r="AR111" s="925"/>
      <c r="AS111" s="925"/>
      <c r="AT111" s="926"/>
      <c r="AU111" s="887"/>
      <c r="AV111" s="888"/>
      <c r="AW111" s="888"/>
      <c r="AX111" s="888"/>
      <c r="AY111" s="888"/>
      <c r="AZ111" s="936" t="s">
        <v>399</v>
      </c>
      <c r="BA111" s="937"/>
      <c r="BB111" s="937"/>
      <c r="BC111" s="937"/>
      <c r="BD111" s="937"/>
      <c r="BE111" s="937"/>
      <c r="BF111" s="937"/>
      <c r="BG111" s="937"/>
      <c r="BH111" s="937"/>
      <c r="BI111" s="937"/>
      <c r="BJ111" s="937"/>
      <c r="BK111" s="937"/>
      <c r="BL111" s="937"/>
      <c r="BM111" s="937"/>
      <c r="BN111" s="937"/>
      <c r="BO111" s="937"/>
      <c r="BP111" s="938"/>
      <c r="BQ111" s="906">
        <v>5626442</v>
      </c>
      <c r="BR111" s="907"/>
      <c r="BS111" s="907"/>
      <c r="BT111" s="907"/>
      <c r="BU111" s="907"/>
      <c r="BV111" s="907">
        <v>4541998</v>
      </c>
      <c r="BW111" s="907"/>
      <c r="BX111" s="907"/>
      <c r="BY111" s="907"/>
      <c r="BZ111" s="907"/>
      <c r="CA111" s="907">
        <v>3626744</v>
      </c>
      <c r="CB111" s="907"/>
      <c r="CC111" s="907"/>
      <c r="CD111" s="907"/>
      <c r="CE111" s="907"/>
      <c r="CF111" s="901">
        <v>1.1000000000000001</v>
      </c>
      <c r="CG111" s="902"/>
      <c r="CH111" s="902"/>
      <c r="CI111" s="902"/>
      <c r="CJ111" s="902"/>
      <c r="CK111" s="932"/>
      <c r="CL111" s="933"/>
      <c r="CM111" s="903" t="s">
        <v>400</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906" t="s">
        <v>113</v>
      </c>
      <c r="DH111" s="907"/>
      <c r="DI111" s="907"/>
      <c r="DJ111" s="907"/>
      <c r="DK111" s="907"/>
      <c r="DL111" s="907" t="s">
        <v>397</v>
      </c>
      <c r="DM111" s="907"/>
      <c r="DN111" s="907"/>
      <c r="DO111" s="907"/>
      <c r="DP111" s="907"/>
      <c r="DQ111" s="907" t="s">
        <v>397</v>
      </c>
      <c r="DR111" s="907"/>
      <c r="DS111" s="907"/>
      <c r="DT111" s="907"/>
      <c r="DU111" s="907"/>
      <c r="DV111" s="908" t="s">
        <v>113</v>
      </c>
      <c r="DW111" s="908"/>
      <c r="DX111" s="908"/>
      <c r="DY111" s="908"/>
      <c r="DZ111" s="909"/>
    </row>
    <row r="112" spans="1:131" s="217" customFormat="1" ht="26.25" customHeight="1" x14ac:dyDescent="0.2">
      <c r="A112" s="946" t="s">
        <v>401</v>
      </c>
      <c r="B112" s="947"/>
      <c r="C112" s="937" t="s">
        <v>402</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39">
        <v>897000</v>
      </c>
      <c r="AB112" s="940"/>
      <c r="AC112" s="940"/>
      <c r="AD112" s="940"/>
      <c r="AE112" s="941"/>
      <c r="AF112" s="942">
        <v>930333</v>
      </c>
      <c r="AG112" s="940"/>
      <c r="AH112" s="940"/>
      <c r="AI112" s="940"/>
      <c r="AJ112" s="941"/>
      <c r="AK112" s="942">
        <v>868033</v>
      </c>
      <c r="AL112" s="940"/>
      <c r="AM112" s="940"/>
      <c r="AN112" s="940"/>
      <c r="AO112" s="941"/>
      <c r="AP112" s="943">
        <v>0.3</v>
      </c>
      <c r="AQ112" s="944"/>
      <c r="AR112" s="944"/>
      <c r="AS112" s="944"/>
      <c r="AT112" s="945"/>
      <c r="AU112" s="887"/>
      <c r="AV112" s="888"/>
      <c r="AW112" s="888"/>
      <c r="AX112" s="888"/>
      <c r="AY112" s="888"/>
      <c r="AZ112" s="936" t="s">
        <v>403</v>
      </c>
      <c r="BA112" s="937"/>
      <c r="BB112" s="937"/>
      <c r="BC112" s="937"/>
      <c r="BD112" s="937"/>
      <c r="BE112" s="937"/>
      <c r="BF112" s="937"/>
      <c r="BG112" s="937"/>
      <c r="BH112" s="937"/>
      <c r="BI112" s="937"/>
      <c r="BJ112" s="937"/>
      <c r="BK112" s="937"/>
      <c r="BL112" s="937"/>
      <c r="BM112" s="937"/>
      <c r="BN112" s="937"/>
      <c r="BO112" s="937"/>
      <c r="BP112" s="938"/>
      <c r="BQ112" s="906">
        <v>87973832</v>
      </c>
      <c r="BR112" s="907"/>
      <c r="BS112" s="907"/>
      <c r="BT112" s="907"/>
      <c r="BU112" s="907"/>
      <c r="BV112" s="907">
        <v>82442721</v>
      </c>
      <c r="BW112" s="907"/>
      <c r="BX112" s="907"/>
      <c r="BY112" s="907"/>
      <c r="BZ112" s="907"/>
      <c r="CA112" s="907">
        <v>70174472</v>
      </c>
      <c r="CB112" s="907"/>
      <c r="CC112" s="907"/>
      <c r="CD112" s="907"/>
      <c r="CE112" s="907"/>
      <c r="CF112" s="901">
        <v>21.6</v>
      </c>
      <c r="CG112" s="902"/>
      <c r="CH112" s="902"/>
      <c r="CI112" s="902"/>
      <c r="CJ112" s="902"/>
      <c r="CK112" s="932"/>
      <c r="CL112" s="933"/>
      <c r="CM112" s="903" t="s">
        <v>404</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906">
        <v>3741609</v>
      </c>
      <c r="DH112" s="907"/>
      <c r="DI112" s="907"/>
      <c r="DJ112" s="907"/>
      <c r="DK112" s="907"/>
      <c r="DL112" s="907">
        <v>2835284</v>
      </c>
      <c r="DM112" s="907"/>
      <c r="DN112" s="907"/>
      <c r="DO112" s="907"/>
      <c r="DP112" s="907"/>
      <c r="DQ112" s="907">
        <v>2099032</v>
      </c>
      <c r="DR112" s="907"/>
      <c r="DS112" s="907"/>
      <c r="DT112" s="907"/>
      <c r="DU112" s="907"/>
      <c r="DV112" s="908">
        <v>0.6</v>
      </c>
      <c r="DW112" s="908"/>
      <c r="DX112" s="908"/>
      <c r="DY112" s="908"/>
      <c r="DZ112" s="909"/>
    </row>
    <row r="113" spans="1:130" s="217" customFormat="1" ht="26.25" customHeight="1" x14ac:dyDescent="0.2">
      <c r="A113" s="948"/>
      <c r="B113" s="949"/>
      <c r="C113" s="937" t="s">
        <v>405</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39">
        <v>10094497</v>
      </c>
      <c r="AB113" s="940"/>
      <c r="AC113" s="940"/>
      <c r="AD113" s="940"/>
      <c r="AE113" s="941"/>
      <c r="AF113" s="942">
        <v>10382550</v>
      </c>
      <c r="AG113" s="940"/>
      <c r="AH113" s="940"/>
      <c r="AI113" s="940"/>
      <c r="AJ113" s="941"/>
      <c r="AK113" s="942">
        <v>10178527</v>
      </c>
      <c r="AL113" s="940"/>
      <c r="AM113" s="940"/>
      <c r="AN113" s="940"/>
      <c r="AO113" s="941"/>
      <c r="AP113" s="943">
        <v>3.1</v>
      </c>
      <c r="AQ113" s="944"/>
      <c r="AR113" s="944"/>
      <c r="AS113" s="944"/>
      <c r="AT113" s="945"/>
      <c r="AU113" s="887"/>
      <c r="AV113" s="888"/>
      <c r="AW113" s="888"/>
      <c r="AX113" s="888"/>
      <c r="AY113" s="888"/>
      <c r="AZ113" s="936" t="s">
        <v>406</v>
      </c>
      <c r="BA113" s="937"/>
      <c r="BB113" s="937"/>
      <c r="BC113" s="937"/>
      <c r="BD113" s="937"/>
      <c r="BE113" s="937"/>
      <c r="BF113" s="937"/>
      <c r="BG113" s="937"/>
      <c r="BH113" s="937"/>
      <c r="BI113" s="937"/>
      <c r="BJ113" s="937"/>
      <c r="BK113" s="937"/>
      <c r="BL113" s="937"/>
      <c r="BM113" s="937"/>
      <c r="BN113" s="937"/>
      <c r="BO113" s="937"/>
      <c r="BP113" s="938"/>
      <c r="BQ113" s="906" t="s">
        <v>113</v>
      </c>
      <c r="BR113" s="907"/>
      <c r="BS113" s="907"/>
      <c r="BT113" s="907"/>
      <c r="BU113" s="907"/>
      <c r="BV113" s="907" t="s">
        <v>113</v>
      </c>
      <c r="BW113" s="907"/>
      <c r="BX113" s="907"/>
      <c r="BY113" s="907"/>
      <c r="BZ113" s="907"/>
      <c r="CA113" s="907" t="s">
        <v>113</v>
      </c>
      <c r="CB113" s="907"/>
      <c r="CC113" s="907"/>
      <c r="CD113" s="907"/>
      <c r="CE113" s="907"/>
      <c r="CF113" s="901" t="s">
        <v>113</v>
      </c>
      <c r="CG113" s="902"/>
      <c r="CH113" s="902"/>
      <c r="CI113" s="902"/>
      <c r="CJ113" s="902"/>
      <c r="CK113" s="932"/>
      <c r="CL113" s="933"/>
      <c r="CM113" s="903" t="s">
        <v>407</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906">
        <v>1884833</v>
      </c>
      <c r="DH113" s="907"/>
      <c r="DI113" s="907"/>
      <c r="DJ113" s="907"/>
      <c r="DK113" s="907"/>
      <c r="DL113" s="907">
        <v>1706714</v>
      </c>
      <c r="DM113" s="907"/>
      <c r="DN113" s="907"/>
      <c r="DO113" s="907"/>
      <c r="DP113" s="907"/>
      <c r="DQ113" s="907">
        <v>1527712</v>
      </c>
      <c r="DR113" s="907"/>
      <c r="DS113" s="907"/>
      <c r="DT113" s="907"/>
      <c r="DU113" s="907"/>
      <c r="DV113" s="908">
        <v>0.5</v>
      </c>
      <c r="DW113" s="908"/>
      <c r="DX113" s="908"/>
      <c r="DY113" s="908"/>
      <c r="DZ113" s="909"/>
    </row>
    <row r="114" spans="1:130" s="217" customFormat="1" ht="26.25" customHeight="1" x14ac:dyDescent="0.2">
      <c r="A114" s="948"/>
      <c r="B114" s="949"/>
      <c r="C114" s="937" t="s">
        <v>408</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39" t="s">
        <v>113</v>
      </c>
      <c r="AB114" s="940"/>
      <c r="AC114" s="940"/>
      <c r="AD114" s="940"/>
      <c r="AE114" s="941"/>
      <c r="AF114" s="942" t="s">
        <v>113</v>
      </c>
      <c r="AG114" s="940"/>
      <c r="AH114" s="940"/>
      <c r="AI114" s="940"/>
      <c r="AJ114" s="941"/>
      <c r="AK114" s="942" t="s">
        <v>113</v>
      </c>
      <c r="AL114" s="940"/>
      <c r="AM114" s="940"/>
      <c r="AN114" s="940"/>
      <c r="AO114" s="941"/>
      <c r="AP114" s="943" t="s">
        <v>113</v>
      </c>
      <c r="AQ114" s="944"/>
      <c r="AR114" s="944"/>
      <c r="AS114" s="944"/>
      <c r="AT114" s="945"/>
      <c r="AU114" s="887"/>
      <c r="AV114" s="888"/>
      <c r="AW114" s="888"/>
      <c r="AX114" s="888"/>
      <c r="AY114" s="888"/>
      <c r="AZ114" s="936" t="s">
        <v>409</v>
      </c>
      <c r="BA114" s="937"/>
      <c r="BB114" s="937"/>
      <c r="BC114" s="937"/>
      <c r="BD114" s="937"/>
      <c r="BE114" s="937"/>
      <c r="BF114" s="937"/>
      <c r="BG114" s="937"/>
      <c r="BH114" s="937"/>
      <c r="BI114" s="937"/>
      <c r="BJ114" s="937"/>
      <c r="BK114" s="937"/>
      <c r="BL114" s="937"/>
      <c r="BM114" s="937"/>
      <c r="BN114" s="937"/>
      <c r="BO114" s="937"/>
      <c r="BP114" s="938"/>
      <c r="BQ114" s="906">
        <v>176451036</v>
      </c>
      <c r="BR114" s="907"/>
      <c r="BS114" s="907"/>
      <c r="BT114" s="907"/>
      <c r="BU114" s="907"/>
      <c r="BV114" s="907">
        <v>178072223</v>
      </c>
      <c r="BW114" s="907"/>
      <c r="BX114" s="907"/>
      <c r="BY114" s="907"/>
      <c r="BZ114" s="907"/>
      <c r="CA114" s="907">
        <v>176003154</v>
      </c>
      <c r="CB114" s="907"/>
      <c r="CC114" s="907"/>
      <c r="CD114" s="907"/>
      <c r="CE114" s="907"/>
      <c r="CF114" s="901">
        <v>54.2</v>
      </c>
      <c r="CG114" s="902"/>
      <c r="CH114" s="902"/>
      <c r="CI114" s="902"/>
      <c r="CJ114" s="902"/>
      <c r="CK114" s="932"/>
      <c r="CL114" s="933"/>
      <c r="CM114" s="903" t="s">
        <v>410</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906" t="s">
        <v>113</v>
      </c>
      <c r="DH114" s="907"/>
      <c r="DI114" s="907"/>
      <c r="DJ114" s="907"/>
      <c r="DK114" s="907"/>
      <c r="DL114" s="907" t="s">
        <v>113</v>
      </c>
      <c r="DM114" s="907"/>
      <c r="DN114" s="907"/>
      <c r="DO114" s="907"/>
      <c r="DP114" s="907"/>
      <c r="DQ114" s="907" t="s">
        <v>397</v>
      </c>
      <c r="DR114" s="907"/>
      <c r="DS114" s="907"/>
      <c r="DT114" s="907"/>
      <c r="DU114" s="907"/>
      <c r="DV114" s="908" t="s">
        <v>113</v>
      </c>
      <c r="DW114" s="908"/>
      <c r="DX114" s="908"/>
      <c r="DY114" s="908"/>
      <c r="DZ114" s="909"/>
    </row>
    <row r="115" spans="1:130" s="217" customFormat="1" ht="26.25" customHeight="1" x14ac:dyDescent="0.2">
      <c r="A115" s="948"/>
      <c r="B115" s="949"/>
      <c r="C115" s="937" t="s">
        <v>411</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39">
        <v>955046</v>
      </c>
      <c r="AB115" s="940"/>
      <c r="AC115" s="940"/>
      <c r="AD115" s="940"/>
      <c r="AE115" s="941"/>
      <c r="AF115" s="942">
        <v>987426</v>
      </c>
      <c r="AG115" s="940"/>
      <c r="AH115" s="940"/>
      <c r="AI115" s="940"/>
      <c r="AJ115" s="941"/>
      <c r="AK115" s="942">
        <v>904456</v>
      </c>
      <c r="AL115" s="940"/>
      <c r="AM115" s="940"/>
      <c r="AN115" s="940"/>
      <c r="AO115" s="941"/>
      <c r="AP115" s="943">
        <v>0.3</v>
      </c>
      <c r="AQ115" s="944"/>
      <c r="AR115" s="944"/>
      <c r="AS115" s="944"/>
      <c r="AT115" s="945"/>
      <c r="AU115" s="887"/>
      <c r="AV115" s="888"/>
      <c r="AW115" s="888"/>
      <c r="AX115" s="888"/>
      <c r="AY115" s="888"/>
      <c r="AZ115" s="936" t="s">
        <v>412</v>
      </c>
      <c r="BA115" s="937"/>
      <c r="BB115" s="937"/>
      <c r="BC115" s="937"/>
      <c r="BD115" s="937"/>
      <c r="BE115" s="937"/>
      <c r="BF115" s="937"/>
      <c r="BG115" s="937"/>
      <c r="BH115" s="937"/>
      <c r="BI115" s="937"/>
      <c r="BJ115" s="937"/>
      <c r="BK115" s="937"/>
      <c r="BL115" s="937"/>
      <c r="BM115" s="937"/>
      <c r="BN115" s="937"/>
      <c r="BO115" s="937"/>
      <c r="BP115" s="938"/>
      <c r="BQ115" s="906">
        <v>113143</v>
      </c>
      <c r="BR115" s="907"/>
      <c r="BS115" s="907"/>
      <c r="BT115" s="907"/>
      <c r="BU115" s="907"/>
      <c r="BV115" s="907">
        <v>93484</v>
      </c>
      <c r="BW115" s="907"/>
      <c r="BX115" s="907"/>
      <c r="BY115" s="907"/>
      <c r="BZ115" s="907"/>
      <c r="CA115" s="907">
        <v>145208</v>
      </c>
      <c r="CB115" s="907"/>
      <c r="CC115" s="907"/>
      <c r="CD115" s="907"/>
      <c r="CE115" s="907"/>
      <c r="CF115" s="901">
        <v>0</v>
      </c>
      <c r="CG115" s="902"/>
      <c r="CH115" s="902"/>
      <c r="CI115" s="902"/>
      <c r="CJ115" s="902"/>
      <c r="CK115" s="932"/>
      <c r="CL115" s="933"/>
      <c r="CM115" s="936" t="s">
        <v>413</v>
      </c>
      <c r="CN115" s="957"/>
      <c r="CO115" s="957"/>
      <c r="CP115" s="957"/>
      <c r="CQ115" s="957"/>
      <c r="CR115" s="957"/>
      <c r="CS115" s="957"/>
      <c r="CT115" s="957"/>
      <c r="CU115" s="957"/>
      <c r="CV115" s="957"/>
      <c r="CW115" s="957"/>
      <c r="CX115" s="957"/>
      <c r="CY115" s="957"/>
      <c r="CZ115" s="957"/>
      <c r="DA115" s="957"/>
      <c r="DB115" s="957"/>
      <c r="DC115" s="957"/>
      <c r="DD115" s="957"/>
      <c r="DE115" s="957"/>
      <c r="DF115" s="938"/>
      <c r="DG115" s="906" t="s">
        <v>113</v>
      </c>
      <c r="DH115" s="907"/>
      <c r="DI115" s="907"/>
      <c r="DJ115" s="907"/>
      <c r="DK115" s="907"/>
      <c r="DL115" s="907" t="s">
        <v>113</v>
      </c>
      <c r="DM115" s="907"/>
      <c r="DN115" s="907"/>
      <c r="DO115" s="907"/>
      <c r="DP115" s="907"/>
      <c r="DQ115" s="907" t="s">
        <v>113</v>
      </c>
      <c r="DR115" s="907"/>
      <c r="DS115" s="907"/>
      <c r="DT115" s="907"/>
      <c r="DU115" s="907"/>
      <c r="DV115" s="908" t="s">
        <v>397</v>
      </c>
      <c r="DW115" s="908"/>
      <c r="DX115" s="908"/>
      <c r="DY115" s="908"/>
      <c r="DZ115" s="909"/>
    </row>
    <row r="116" spans="1:130" s="217" customFormat="1" ht="26.25" customHeight="1" x14ac:dyDescent="0.2">
      <c r="A116" s="950"/>
      <c r="B116" s="951"/>
      <c r="C116" s="952" t="s">
        <v>414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39">
        <v>1636</v>
      </c>
      <c r="AB116" s="940"/>
      <c r="AC116" s="940"/>
      <c r="AD116" s="940"/>
      <c r="AE116" s="941"/>
      <c r="AF116" s="942">
        <v>524</v>
      </c>
      <c r="AG116" s="940"/>
      <c r="AH116" s="940"/>
      <c r="AI116" s="940"/>
      <c r="AJ116" s="941"/>
      <c r="AK116" s="942">
        <v>467</v>
      </c>
      <c r="AL116" s="940"/>
      <c r="AM116" s="940"/>
      <c r="AN116" s="940"/>
      <c r="AO116" s="941"/>
      <c r="AP116" s="943">
        <v>0</v>
      </c>
      <c r="AQ116" s="944"/>
      <c r="AR116" s="944"/>
      <c r="AS116" s="944"/>
      <c r="AT116" s="945"/>
      <c r="AU116" s="887"/>
      <c r="AV116" s="888"/>
      <c r="AW116" s="888"/>
      <c r="AX116" s="888"/>
      <c r="AY116" s="888"/>
      <c r="AZ116" s="954" t="s">
        <v>415</v>
      </c>
      <c r="BA116" s="955"/>
      <c r="BB116" s="955"/>
      <c r="BC116" s="955"/>
      <c r="BD116" s="955"/>
      <c r="BE116" s="955"/>
      <c r="BF116" s="955"/>
      <c r="BG116" s="955"/>
      <c r="BH116" s="955"/>
      <c r="BI116" s="955"/>
      <c r="BJ116" s="955"/>
      <c r="BK116" s="955"/>
      <c r="BL116" s="955"/>
      <c r="BM116" s="955"/>
      <c r="BN116" s="955"/>
      <c r="BO116" s="955"/>
      <c r="BP116" s="956"/>
      <c r="BQ116" s="906" t="s">
        <v>113</v>
      </c>
      <c r="BR116" s="907"/>
      <c r="BS116" s="907"/>
      <c r="BT116" s="907"/>
      <c r="BU116" s="907"/>
      <c r="BV116" s="907" t="s">
        <v>397</v>
      </c>
      <c r="BW116" s="907"/>
      <c r="BX116" s="907"/>
      <c r="BY116" s="907"/>
      <c r="BZ116" s="907"/>
      <c r="CA116" s="907" t="s">
        <v>113</v>
      </c>
      <c r="CB116" s="907"/>
      <c r="CC116" s="907"/>
      <c r="CD116" s="907"/>
      <c r="CE116" s="907"/>
      <c r="CF116" s="901" t="s">
        <v>397</v>
      </c>
      <c r="CG116" s="902"/>
      <c r="CH116" s="902"/>
      <c r="CI116" s="902"/>
      <c r="CJ116" s="902"/>
      <c r="CK116" s="932"/>
      <c r="CL116" s="933"/>
      <c r="CM116" s="903" t="s">
        <v>416</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906" t="s">
        <v>417</v>
      </c>
      <c r="DH116" s="907"/>
      <c r="DI116" s="907"/>
      <c r="DJ116" s="907"/>
      <c r="DK116" s="907"/>
      <c r="DL116" s="907" t="s">
        <v>113</v>
      </c>
      <c r="DM116" s="907"/>
      <c r="DN116" s="907"/>
      <c r="DO116" s="907"/>
      <c r="DP116" s="907"/>
      <c r="DQ116" s="907" t="s">
        <v>113</v>
      </c>
      <c r="DR116" s="907"/>
      <c r="DS116" s="907"/>
      <c r="DT116" s="907"/>
      <c r="DU116" s="907"/>
      <c r="DV116" s="908" t="s">
        <v>113</v>
      </c>
      <c r="DW116" s="908"/>
      <c r="DX116" s="908"/>
      <c r="DY116" s="908"/>
      <c r="DZ116" s="909"/>
    </row>
    <row r="117" spans="1:130" s="217" customFormat="1" ht="26.25" customHeight="1" x14ac:dyDescent="0.2">
      <c r="A117" s="891" t="s">
        <v>147</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962" t="s">
        <v>418</v>
      </c>
      <c r="Z117" s="873"/>
      <c r="AA117" s="963">
        <v>142054767</v>
      </c>
      <c r="AB117" s="964"/>
      <c r="AC117" s="964"/>
      <c r="AD117" s="964"/>
      <c r="AE117" s="965"/>
      <c r="AF117" s="966">
        <v>133754800</v>
      </c>
      <c r="AG117" s="964"/>
      <c r="AH117" s="964"/>
      <c r="AI117" s="964"/>
      <c r="AJ117" s="965"/>
      <c r="AK117" s="966">
        <v>131393903</v>
      </c>
      <c r="AL117" s="964"/>
      <c r="AM117" s="964"/>
      <c r="AN117" s="964"/>
      <c r="AO117" s="965"/>
      <c r="AP117" s="967"/>
      <c r="AQ117" s="968"/>
      <c r="AR117" s="968"/>
      <c r="AS117" s="968"/>
      <c r="AT117" s="969"/>
      <c r="AU117" s="887"/>
      <c r="AV117" s="888"/>
      <c r="AW117" s="888"/>
      <c r="AX117" s="888"/>
      <c r="AY117" s="888"/>
      <c r="AZ117" s="936" t="s">
        <v>419</v>
      </c>
      <c r="BA117" s="937"/>
      <c r="BB117" s="937"/>
      <c r="BC117" s="937"/>
      <c r="BD117" s="937"/>
      <c r="BE117" s="937"/>
      <c r="BF117" s="937"/>
      <c r="BG117" s="937"/>
      <c r="BH117" s="937"/>
      <c r="BI117" s="937"/>
      <c r="BJ117" s="937"/>
      <c r="BK117" s="937"/>
      <c r="BL117" s="937"/>
      <c r="BM117" s="937"/>
      <c r="BN117" s="937"/>
      <c r="BO117" s="937"/>
      <c r="BP117" s="938"/>
      <c r="BQ117" s="906" t="s">
        <v>113</v>
      </c>
      <c r="BR117" s="907"/>
      <c r="BS117" s="907"/>
      <c r="BT117" s="907"/>
      <c r="BU117" s="907"/>
      <c r="BV117" s="907" t="s">
        <v>113</v>
      </c>
      <c r="BW117" s="907"/>
      <c r="BX117" s="907"/>
      <c r="BY117" s="907"/>
      <c r="BZ117" s="907"/>
      <c r="CA117" s="907" t="s">
        <v>397</v>
      </c>
      <c r="CB117" s="907"/>
      <c r="CC117" s="907"/>
      <c r="CD117" s="907"/>
      <c r="CE117" s="907"/>
      <c r="CF117" s="901" t="s">
        <v>113</v>
      </c>
      <c r="CG117" s="902"/>
      <c r="CH117" s="902"/>
      <c r="CI117" s="902"/>
      <c r="CJ117" s="902"/>
      <c r="CK117" s="932"/>
      <c r="CL117" s="933"/>
      <c r="CM117" s="903" t="s">
        <v>420</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906" t="s">
        <v>397</v>
      </c>
      <c r="DH117" s="907"/>
      <c r="DI117" s="907"/>
      <c r="DJ117" s="907"/>
      <c r="DK117" s="907"/>
      <c r="DL117" s="907" t="s">
        <v>397</v>
      </c>
      <c r="DM117" s="907"/>
      <c r="DN117" s="907"/>
      <c r="DO117" s="907"/>
      <c r="DP117" s="907"/>
      <c r="DQ117" s="907" t="s">
        <v>397</v>
      </c>
      <c r="DR117" s="907"/>
      <c r="DS117" s="907"/>
      <c r="DT117" s="907"/>
      <c r="DU117" s="907"/>
      <c r="DV117" s="908" t="s">
        <v>397</v>
      </c>
      <c r="DW117" s="908"/>
      <c r="DX117" s="908"/>
      <c r="DY117" s="908"/>
      <c r="DZ117" s="909"/>
    </row>
    <row r="118" spans="1:130" s="217" customFormat="1" ht="26.25" customHeight="1" x14ac:dyDescent="0.2">
      <c r="A118" s="891" t="s">
        <v>392</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1" t="s">
        <v>390</v>
      </c>
      <c r="AB118" s="872"/>
      <c r="AC118" s="872"/>
      <c r="AD118" s="872"/>
      <c r="AE118" s="873"/>
      <c r="AF118" s="871" t="s">
        <v>287</v>
      </c>
      <c r="AG118" s="872"/>
      <c r="AH118" s="872"/>
      <c r="AI118" s="872"/>
      <c r="AJ118" s="873"/>
      <c r="AK118" s="871" t="s">
        <v>286</v>
      </c>
      <c r="AL118" s="872"/>
      <c r="AM118" s="872"/>
      <c r="AN118" s="872"/>
      <c r="AO118" s="873"/>
      <c r="AP118" s="958" t="s">
        <v>391</v>
      </c>
      <c r="AQ118" s="959"/>
      <c r="AR118" s="959"/>
      <c r="AS118" s="959"/>
      <c r="AT118" s="960"/>
      <c r="AU118" s="887"/>
      <c r="AV118" s="888"/>
      <c r="AW118" s="888"/>
      <c r="AX118" s="888"/>
      <c r="AY118" s="888"/>
      <c r="AZ118" s="961" t="s">
        <v>421</v>
      </c>
      <c r="BA118" s="952"/>
      <c r="BB118" s="952"/>
      <c r="BC118" s="952"/>
      <c r="BD118" s="952"/>
      <c r="BE118" s="952"/>
      <c r="BF118" s="952"/>
      <c r="BG118" s="952"/>
      <c r="BH118" s="952"/>
      <c r="BI118" s="952"/>
      <c r="BJ118" s="952"/>
      <c r="BK118" s="952"/>
      <c r="BL118" s="952"/>
      <c r="BM118" s="952"/>
      <c r="BN118" s="952"/>
      <c r="BO118" s="952"/>
      <c r="BP118" s="953"/>
      <c r="BQ118" s="978" t="s">
        <v>397</v>
      </c>
      <c r="BR118" s="979"/>
      <c r="BS118" s="979"/>
      <c r="BT118" s="979"/>
      <c r="BU118" s="979"/>
      <c r="BV118" s="979" t="s">
        <v>417</v>
      </c>
      <c r="BW118" s="979"/>
      <c r="BX118" s="979"/>
      <c r="BY118" s="979"/>
      <c r="BZ118" s="979"/>
      <c r="CA118" s="979" t="s">
        <v>417</v>
      </c>
      <c r="CB118" s="979"/>
      <c r="CC118" s="979"/>
      <c r="CD118" s="979"/>
      <c r="CE118" s="979"/>
      <c r="CF118" s="901" t="s">
        <v>417</v>
      </c>
      <c r="CG118" s="902"/>
      <c r="CH118" s="902"/>
      <c r="CI118" s="902"/>
      <c r="CJ118" s="902"/>
      <c r="CK118" s="932"/>
      <c r="CL118" s="933"/>
      <c r="CM118" s="903" t="s">
        <v>422</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906" t="s">
        <v>417</v>
      </c>
      <c r="DH118" s="907"/>
      <c r="DI118" s="907"/>
      <c r="DJ118" s="907"/>
      <c r="DK118" s="907"/>
      <c r="DL118" s="907" t="s">
        <v>417</v>
      </c>
      <c r="DM118" s="907"/>
      <c r="DN118" s="907"/>
      <c r="DO118" s="907"/>
      <c r="DP118" s="907"/>
      <c r="DQ118" s="907" t="s">
        <v>417</v>
      </c>
      <c r="DR118" s="907"/>
      <c r="DS118" s="907"/>
      <c r="DT118" s="907"/>
      <c r="DU118" s="907"/>
      <c r="DV118" s="908" t="s">
        <v>417</v>
      </c>
      <c r="DW118" s="908"/>
      <c r="DX118" s="908"/>
      <c r="DY118" s="908"/>
      <c r="DZ118" s="909"/>
    </row>
    <row r="119" spans="1:130" s="217" customFormat="1" ht="26.25" customHeight="1" x14ac:dyDescent="0.2">
      <c r="A119" s="1043" t="s">
        <v>395</v>
      </c>
      <c r="B119" s="931"/>
      <c r="C119" s="910" t="s">
        <v>396</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878" t="s">
        <v>417</v>
      </c>
      <c r="AB119" s="879"/>
      <c r="AC119" s="879"/>
      <c r="AD119" s="879"/>
      <c r="AE119" s="880"/>
      <c r="AF119" s="881" t="s">
        <v>417</v>
      </c>
      <c r="AG119" s="879"/>
      <c r="AH119" s="879"/>
      <c r="AI119" s="879"/>
      <c r="AJ119" s="880"/>
      <c r="AK119" s="881" t="s">
        <v>397</v>
      </c>
      <c r="AL119" s="879"/>
      <c r="AM119" s="879"/>
      <c r="AN119" s="879"/>
      <c r="AO119" s="880"/>
      <c r="AP119" s="882" t="s">
        <v>417</v>
      </c>
      <c r="AQ119" s="883"/>
      <c r="AR119" s="883"/>
      <c r="AS119" s="883"/>
      <c r="AT119" s="884"/>
      <c r="AU119" s="889"/>
      <c r="AV119" s="890"/>
      <c r="AW119" s="890"/>
      <c r="AX119" s="890"/>
      <c r="AY119" s="890"/>
      <c r="AZ119" s="248" t="s">
        <v>147</v>
      </c>
      <c r="BA119" s="248"/>
      <c r="BB119" s="248"/>
      <c r="BC119" s="248"/>
      <c r="BD119" s="248"/>
      <c r="BE119" s="248"/>
      <c r="BF119" s="248"/>
      <c r="BG119" s="248"/>
      <c r="BH119" s="248"/>
      <c r="BI119" s="248"/>
      <c r="BJ119" s="248"/>
      <c r="BK119" s="248"/>
      <c r="BL119" s="248"/>
      <c r="BM119" s="248"/>
      <c r="BN119" s="248"/>
      <c r="BO119" s="962" t="s">
        <v>423</v>
      </c>
      <c r="BP119" s="986"/>
      <c r="BQ119" s="978">
        <v>1710137601</v>
      </c>
      <c r="BR119" s="979"/>
      <c r="BS119" s="979"/>
      <c r="BT119" s="979"/>
      <c r="BU119" s="979"/>
      <c r="BV119" s="979">
        <v>1672318339</v>
      </c>
      <c r="BW119" s="979"/>
      <c r="BX119" s="979"/>
      <c r="BY119" s="979"/>
      <c r="BZ119" s="979"/>
      <c r="CA119" s="979">
        <v>1625809042</v>
      </c>
      <c r="CB119" s="979"/>
      <c r="CC119" s="979"/>
      <c r="CD119" s="979"/>
      <c r="CE119" s="979"/>
      <c r="CF119" s="980"/>
      <c r="CG119" s="981"/>
      <c r="CH119" s="981"/>
      <c r="CI119" s="981"/>
      <c r="CJ119" s="982"/>
      <c r="CK119" s="934"/>
      <c r="CL119" s="935"/>
      <c r="CM119" s="983" t="s">
        <v>424</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906" t="s">
        <v>425</v>
      </c>
      <c r="DH119" s="907"/>
      <c r="DI119" s="907"/>
      <c r="DJ119" s="907"/>
      <c r="DK119" s="907"/>
      <c r="DL119" s="907" t="s">
        <v>425</v>
      </c>
      <c r="DM119" s="907"/>
      <c r="DN119" s="907"/>
      <c r="DO119" s="907"/>
      <c r="DP119" s="907"/>
      <c r="DQ119" s="907" t="s">
        <v>425</v>
      </c>
      <c r="DR119" s="907"/>
      <c r="DS119" s="907"/>
      <c r="DT119" s="907"/>
      <c r="DU119" s="907"/>
      <c r="DV119" s="908" t="s">
        <v>425</v>
      </c>
      <c r="DW119" s="908"/>
      <c r="DX119" s="908"/>
      <c r="DY119" s="908"/>
      <c r="DZ119" s="909"/>
    </row>
    <row r="120" spans="1:130" s="217" customFormat="1" ht="26.25" customHeight="1" x14ac:dyDescent="0.2">
      <c r="A120" s="1044"/>
      <c r="B120" s="933"/>
      <c r="C120" s="903" t="s">
        <v>400</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939" t="s">
        <v>425</v>
      </c>
      <c r="AB120" s="940"/>
      <c r="AC120" s="940"/>
      <c r="AD120" s="940"/>
      <c r="AE120" s="941"/>
      <c r="AF120" s="942" t="s">
        <v>425</v>
      </c>
      <c r="AG120" s="940"/>
      <c r="AH120" s="940"/>
      <c r="AI120" s="940"/>
      <c r="AJ120" s="941"/>
      <c r="AK120" s="942" t="s">
        <v>425</v>
      </c>
      <c r="AL120" s="940"/>
      <c r="AM120" s="940"/>
      <c r="AN120" s="940"/>
      <c r="AO120" s="941"/>
      <c r="AP120" s="943" t="s">
        <v>425</v>
      </c>
      <c r="AQ120" s="944"/>
      <c r="AR120" s="944"/>
      <c r="AS120" s="944"/>
      <c r="AT120" s="945"/>
      <c r="AU120" s="970" t="s">
        <v>426</v>
      </c>
      <c r="AV120" s="971"/>
      <c r="AW120" s="971"/>
      <c r="AX120" s="971"/>
      <c r="AY120" s="972"/>
      <c r="AZ120" s="927" t="s">
        <v>427</v>
      </c>
      <c r="BA120" s="876"/>
      <c r="BB120" s="876"/>
      <c r="BC120" s="876"/>
      <c r="BD120" s="876"/>
      <c r="BE120" s="876"/>
      <c r="BF120" s="876"/>
      <c r="BG120" s="876"/>
      <c r="BH120" s="876"/>
      <c r="BI120" s="876"/>
      <c r="BJ120" s="876"/>
      <c r="BK120" s="876"/>
      <c r="BL120" s="876"/>
      <c r="BM120" s="876"/>
      <c r="BN120" s="876"/>
      <c r="BO120" s="876"/>
      <c r="BP120" s="877"/>
      <c r="BQ120" s="913">
        <v>103013222</v>
      </c>
      <c r="BR120" s="914"/>
      <c r="BS120" s="914"/>
      <c r="BT120" s="914"/>
      <c r="BU120" s="914"/>
      <c r="BV120" s="914">
        <v>81827189</v>
      </c>
      <c r="BW120" s="914"/>
      <c r="BX120" s="914"/>
      <c r="BY120" s="914"/>
      <c r="BZ120" s="914"/>
      <c r="CA120" s="914">
        <v>73177661</v>
      </c>
      <c r="CB120" s="914"/>
      <c r="CC120" s="914"/>
      <c r="CD120" s="914"/>
      <c r="CE120" s="914"/>
      <c r="CF120" s="928">
        <v>22.5</v>
      </c>
      <c r="CG120" s="929"/>
      <c r="CH120" s="929"/>
      <c r="CI120" s="929"/>
      <c r="CJ120" s="929"/>
      <c r="CK120" s="987" t="s">
        <v>428</v>
      </c>
      <c r="CL120" s="988"/>
      <c r="CM120" s="988"/>
      <c r="CN120" s="988"/>
      <c r="CO120" s="989"/>
      <c r="CP120" s="995" t="s">
        <v>429</v>
      </c>
      <c r="CQ120" s="996"/>
      <c r="CR120" s="996"/>
      <c r="CS120" s="996"/>
      <c r="CT120" s="996"/>
      <c r="CU120" s="996"/>
      <c r="CV120" s="996"/>
      <c r="CW120" s="996"/>
      <c r="CX120" s="996"/>
      <c r="CY120" s="996"/>
      <c r="CZ120" s="996"/>
      <c r="DA120" s="996"/>
      <c r="DB120" s="996"/>
      <c r="DC120" s="996"/>
      <c r="DD120" s="996"/>
      <c r="DE120" s="996"/>
      <c r="DF120" s="997"/>
      <c r="DG120" s="913">
        <v>70646349</v>
      </c>
      <c r="DH120" s="914"/>
      <c r="DI120" s="914"/>
      <c r="DJ120" s="914"/>
      <c r="DK120" s="914"/>
      <c r="DL120" s="914">
        <v>66650500</v>
      </c>
      <c r="DM120" s="914"/>
      <c r="DN120" s="914"/>
      <c r="DO120" s="914"/>
      <c r="DP120" s="914"/>
      <c r="DQ120" s="914">
        <v>54741655</v>
      </c>
      <c r="DR120" s="914"/>
      <c r="DS120" s="914"/>
      <c r="DT120" s="914"/>
      <c r="DU120" s="914"/>
      <c r="DV120" s="915">
        <v>16.899999999999999</v>
      </c>
      <c r="DW120" s="915"/>
      <c r="DX120" s="915"/>
      <c r="DY120" s="915"/>
      <c r="DZ120" s="916"/>
    </row>
    <row r="121" spans="1:130" s="217" customFormat="1" ht="26.25" customHeight="1" x14ac:dyDescent="0.2">
      <c r="A121" s="1044"/>
      <c r="B121" s="933"/>
      <c r="C121" s="954" t="s">
        <v>430</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939">
        <v>955044</v>
      </c>
      <c r="AB121" s="940"/>
      <c r="AC121" s="940"/>
      <c r="AD121" s="940"/>
      <c r="AE121" s="941"/>
      <c r="AF121" s="942">
        <v>987424</v>
      </c>
      <c r="AG121" s="940"/>
      <c r="AH121" s="940"/>
      <c r="AI121" s="940"/>
      <c r="AJ121" s="941"/>
      <c r="AK121" s="942">
        <v>904456</v>
      </c>
      <c r="AL121" s="940"/>
      <c r="AM121" s="940"/>
      <c r="AN121" s="940"/>
      <c r="AO121" s="941"/>
      <c r="AP121" s="943">
        <v>0.3</v>
      </c>
      <c r="AQ121" s="944"/>
      <c r="AR121" s="944"/>
      <c r="AS121" s="944"/>
      <c r="AT121" s="945"/>
      <c r="AU121" s="973"/>
      <c r="AV121" s="974"/>
      <c r="AW121" s="974"/>
      <c r="AX121" s="974"/>
      <c r="AY121" s="975"/>
      <c r="AZ121" s="936" t="s">
        <v>431</v>
      </c>
      <c r="BA121" s="937"/>
      <c r="BB121" s="937"/>
      <c r="BC121" s="937"/>
      <c r="BD121" s="937"/>
      <c r="BE121" s="937"/>
      <c r="BF121" s="937"/>
      <c r="BG121" s="937"/>
      <c r="BH121" s="937"/>
      <c r="BI121" s="937"/>
      <c r="BJ121" s="937"/>
      <c r="BK121" s="937"/>
      <c r="BL121" s="937"/>
      <c r="BM121" s="937"/>
      <c r="BN121" s="937"/>
      <c r="BO121" s="937"/>
      <c r="BP121" s="938"/>
      <c r="BQ121" s="906">
        <v>50707909</v>
      </c>
      <c r="BR121" s="907"/>
      <c r="BS121" s="907"/>
      <c r="BT121" s="907"/>
      <c r="BU121" s="907"/>
      <c r="BV121" s="907">
        <v>51518906</v>
      </c>
      <c r="BW121" s="907"/>
      <c r="BX121" s="907"/>
      <c r="BY121" s="907"/>
      <c r="BZ121" s="907"/>
      <c r="CA121" s="907">
        <v>51701420</v>
      </c>
      <c r="CB121" s="907"/>
      <c r="CC121" s="907"/>
      <c r="CD121" s="907"/>
      <c r="CE121" s="907"/>
      <c r="CF121" s="901">
        <v>15.9</v>
      </c>
      <c r="CG121" s="902"/>
      <c r="CH121" s="902"/>
      <c r="CI121" s="902"/>
      <c r="CJ121" s="902"/>
      <c r="CK121" s="990"/>
      <c r="CL121" s="991"/>
      <c r="CM121" s="991"/>
      <c r="CN121" s="991"/>
      <c r="CO121" s="992"/>
      <c r="CP121" s="1000" t="s">
        <v>432</v>
      </c>
      <c r="CQ121" s="1001"/>
      <c r="CR121" s="1001"/>
      <c r="CS121" s="1001"/>
      <c r="CT121" s="1001"/>
      <c r="CU121" s="1001"/>
      <c r="CV121" s="1001"/>
      <c r="CW121" s="1001"/>
      <c r="CX121" s="1001"/>
      <c r="CY121" s="1001"/>
      <c r="CZ121" s="1001"/>
      <c r="DA121" s="1001"/>
      <c r="DB121" s="1001"/>
      <c r="DC121" s="1001"/>
      <c r="DD121" s="1001"/>
      <c r="DE121" s="1001"/>
      <c r="DF121" s="1002"/>
      <c r="DG121" s="906">
        <v>9548368</v>
      </c>
      <c r="DH121" s="907"/>
      <c r="DI121" s="907"/>
      <c r="DJ121" s="907"/>
      <c r="DK121" s="907"/>
      <c r="DL121" s="907">
        <v>9581438</v>
      </c>
      <c r="DM121" s="907"/>
      <c r="DN121" s="907"/>
      <c r="DO121" s="907"/>
      <c r="DP121" s="907"/>
      <c r="DQ121" s="907">
        <v>9303176</v>
      </c>
      <c r="DR121" s="907"/>
      <c r="DS121" s="907"/>
      <c r="DT121" s="907"/>
      <c r="DU121" s="907"/>
      <c r="DV121" s="908">
        <v>2.9</v>
      </c>
      <c r="DW121" s="908"/>
      <c r="DX121" s="908"/>
      <c r="DY121" s="908"/>
      <c r="DZ121" s="909"/>
    </row>
    <row r="122" spans="1:130" s="217" customFormat="1" ht="26.25" customHeight="1" x14ac:dyDescent="0.2">
      <c r="A122" s="1044"/>
      <c r="B122" s="933"/>
      <c r="C122" s="903" t="s">
        <v>410</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939" t="s">
        <v>425</v>
      </c>
      <c r="AB122" s="940"/>
      <c r="AC122" s="940"/>
      <c r="AD122" s="940"/>
      <c r="AE122" s="941"/>
      <c r="AF122" s="942" t="s">
        <v>425</v>
      </c>
      <c r="AG122" s="940"/>
      <c r="AH122" s="940"/>
      <c r="AI122" s="940"/>
      <c r="AJ122" s="941"/>
      <c r="AK122" s="942" t="s">
        <v>425</v>
      </c>
      <c r="AL122" s="940"/>
      <c r="AM122" s="940"/>
      <c r="AN122" s="940"/>
      <c r="AO122" s="941"/>
      <c r="AP122" s="943" t="s">
        <v>425</v>
      </c>
      <c r="AQ122" s="944"/>
      <c r="AR122" s="944"/>
      <c r="AS122" s="944"/>
      <c r="AT122" s="945"/>
      <c r="AU122" s="973"/>
      <c r="AV122" s="974"/>
      <c r="AW122" s="974"/>
      <c r="AX122" s="974"/>
      <c r="AY122" s="975"/>
      <c r="AZ122" s="961" t="s">
        <v>433</v>
      </c>
      <c r="BA122" s="952"/>
      <c r="BB122" s="952"/>
      <c r="BC122" s="952"/>
      <c r="BD122" s="952"/>
      <c r="BE122" s="952"/>
      <c r="BF122" s="952"/>
      <c r="BG122" s="952"/>
      <c r="BH122" s="952"/>
      <c r="BI122" s="952"/>
      <c r="BJ122" s="952"/>
      <c r="BK122" s="952"/>
      <c r="BL122" s="952"/>
      <c r="BM122" s="952"/>
      <c r="BN122" s="952"/>
      <c r="BO122" s="952"/>
      <c r="BP122" s="953"/>
      <c r="BQ122" s="978">
        <v>812082570</v>
      </c>
      <c r="BR122" s="979"/>
      <c r="BS122" s="979"/>
      <c r="BT122" s="979"/>
      <c r="BU122" s="979"/>
      <c r="BV122" s="979">
        <v>789924333</v>
      </c>
      <c r="BW122" s="979"/>
      <c r="BX122" s="979"/>
      <c r="BY122" s="979"/>
      <c r="BZ122" s="979"/>
      <c r="CA122" s="979">
        <v>772664813</v>
      </c>
      <c r="CB122" s="979"/>
      <c r="CC122" s="979"/>
      <c r="CD122" s="979"/>
      <c r="CE122" s="979"/>
      <c r="CF122" s="998">
        <v>237.9</v>
      </c>
      <c r="CG122" s="999"/>
      <c r="CH122" s="999"/>
      <c r="CI122" s="999"/>
      <c r="CJ122" s="999"/>
      <c r="CK122" s="990"/>
      <c r="CL122" s="991"/>
      <c r="CM122" s="991"/>
      <c r="CN122" s="991"/>
      <c r="CO122" s="992"/>
      <c r="CP122" s="1000" t="s">
        <v>374</v>
      </c>
      <c r="CQ122" s="1001"/>
      <c r="CR122" s="1001"/>
      <c r="CS122" s="1001"/>
      <c r="CT122" s="1001"/>
      <c r="CU122" s="1001"/>
      <c r="CV122" s="1001"/>
      <c r="CW122" s="1001"/>
      <c r="CX122" s="1001"/>
      <c r="CY122" s="1001"/>
      <c r="CZ122" s="1001"/>
      <c r="DA122" s="1001"/>
      <c r="DB122" s="1001"/>
      <c r="DC122" s="1001"/>
      <c r="DD122" s="1001"/>
      <c r="DE122" s="1001"/>
      <c r="DF122" s="1002"/>
      <c r="DG122" s="906">
        <v>7727321</v>
      </c>
      <c r="DH122" s="907"/>
      <c r="DI122" s="907"/>
      <c r="DJ122" s="907"/>
      <c r="DK122" s="907"/>
      <c r="DL122" s="907">
        <v>6210783</v>
      </c>
      <c r="DM122" s="907"/>
      <c r="DN122" s="907"/>
      <c r="DO122" s="907"/>
      <c r="DP122" s="907"/>
      <c r="DQ122" s="907">
        <v>6129641</v>
      </c>
      <c r="DR122" s="907"/>
      <c r="DS122" s="907"/>
      <c r="DT122" s="907"/>
      <c r="DU122" s="907"/>
      <c r="DV122" s="908">
        <v>1.9</v>
      </c>
      <c r="DW122" s="908"/>
      <c r="DX122" s="908"/>
      <c r="DY122" s="908"/>
      <c r="DZ122" s="909"/>
    </row>
    <row r="123" spans="1:130" s="217" customFormat="1" ht="26.25" customHeight="1" x14ac:dyDescent="0.2">
      <c r="A123" s="1044"/>
      <c r="B123" s="933"/>
      <c r="C123" s="903" t="s">
        <v>416</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939" t="s">
        <v>113</v>
      </c>
      <c r="AB123" s="940"/>
      <c r="AC123" s="940"/>
      <c r="AD123" s="940"/>
      <c r="AE123" s="941"/>
      <c r="AF123" s="942" t="s">
        <v>434</v>
      </c>
      <c r="AG123" s="940"/>
      <c r="AH123" s="940"/>
      <c r="AI123" s="940"/>
      <c r="AJ123" s="941"/>
      <c r="AK123" s="942" t="s">
        <v>434</v>
      </c>
      <c r="AL123" s="940"/>
      <c r="AM123" s="940"/>
      <c r="AN123" s="940"/>
      <c r="AO123" s="941"/>
      <c r="AP123" s="943" t="s">
        <v>434</v>
      </c>
      <c r="AQ123" s="944"/>
      <c r="AR123" s="944"/>
      <c r="AS123" s="944"/>
      <c r="AT123" s="945"/>
      <c r="AU123" s="976"/>
      <c r="AV123" s="977"/>
      <c r="AW123" s="977"/>
      <c r="AX123" s="977"/>
      <c r="AY123" s="977"/>
      <c r="AZ123" s="248" t="s">
        <v>147</v>
      </c>
      <c r="BA123" s="248"/>
      <c r="BB123" s="248"/>
      <c r="BC123" s="248"/>
      <c r="BD123" s="248"/>
      <c r="BE123" s="248"/>
      <c r="BF123" s="248"/>
      <c r="BG123" s="248"/>
      <c r="BH123" s="248"/>
      <c r="BI123" s="248"/>
      <c r="BJ123" s="248"/>
      <c r="BK123" s="248"/>
      <c r="BL123" s="248"/>
      <c r="BM123" s="248"/>
      <c r="BN123" s="248"/>
      <c r="BO123" s="962" t="s">
        <v>435</v>
      </c>
      <c r="BP123" s="986"/>
      <c r="BQ123" s="1050">
        <v>965803701</v>
      </c>
      <c r="BR123" s="1051"/>
      <c r="BS123" s="1051"/>
      <c r="BT123" s="1051"/>
      <c r="BU123" s="1051"/>
      <c r="BV123" s="1051">
        <v>923270428</v>
      </c>
      <c r="BW123" s="1051"/>
      <c r="BX123" s="1051"/>
      <c r="BY123" s="1051"/>
      <c r="BZ123" s="1051"/>
      <c r="CA123" s="1051">
        <v>897543894</v>
      </c>
      <c r="CB123" s="1051"/>
      <c r="CC123" s="1051"/>
      <c r="CD123" s="1051"/>
      <c r="CE123" s="1051"/>
      <c r="CF123" s="980"/>
      <c r="CG123" s="981"/>
      <c r="CH123" s="981"/>
      <c r="CI123" s="981"/>
      <c r="CJ123" s="982"/>
      <c r="CK123" s="990"/>
      <c r="CL123" s="991"/>
      <c r="CM123" s="991"/>
      <c r="CN123" s="991"/>
      <c r="CO123" s="992"/>
      <c r="CP123" s="1000" t="s">
        <v>369</v>
      </c>
      <c r="CQ123" s="1001"/>
      <c r="CR123" s="1001"/>
      <c r="CS123" s="1001"/>
      <c r="CT123" s="1001"/>
      <c r="CU123" s="1001"/>
      <c r="CV123" s="1001"/>
      <c r="CW123" s="1001"/>
      <c r="CX123" s="1001"/>
      <c r="CY123" s="1001"/>
      <c r="CZ123" s="1001"/>
      <c r="DA123" s="1001"/>
      <c r="DB123" s="1001"/>
      <c r="DC123" s="1001"/>
      <c r="DD123" s="1001"/>
      <c r="DE123" s="1001"/>
      <c r="DF123" s="1002"/>
      <c r="DG123" s="906">
        <v>51794</v>
      </c>
      <c r="DH123" s="907"/>
      <c r="DI123" s="907"/>
      <c r="DJ123" s="907"/>
      <c r="DK123" s="907"/>
      <c r="DL123" s="907" t="s">
        <v>113</v>
      </c>
      <c r="DM123" s="907"/>
      <c r="DN123" s="907"/>
      <c r="DO123" s="907"/>
      <c r="DP123" s="907"/>
      <c r="DQ123" s="907" t="s">
        <v>434</v>
      </c>
      <c r="DR123" s="907"/>
      <c r="DS123" s="907"/>
      <c r="DT123" s="907"/>
      <c r="DU123" s="907"/>
      <c r="DV123" s="908" t="s">
        <v>113</v>
      </c>
      <c r="DW123" s="908"/>
      <c r="DX123" s="908"/>
      <c r="DY123" s="908"/>
      <c r="DZ123" s="909"/>
    </row>
    <row r="124" spans="1:130" s="217" customFormat="1" ht="26.25" customHeight="1" thickBot="1" x14ac:dyDescent="0.25">
      <c r="A124" s="1044"/>
      <c r="B124" s="933"/>
      <c r="C124" s="903" t="s">
        <v>420</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939" t="s">
        <v>113</v>
      </c>
      <c r="AB124" s="940"/>
      <c r="AC124" s="940"/>
      <c r="AD124" s="940"/>
      <c r="AE124" s="941"/>
      <c r="AF124" s="942" t="s">
        <v>113</v>
      </c>
      <c r="AG124" s="940"/>
      <c r="AH124" s="940"/>
      <c r="AI124" s="940"/>
      <c r="AJ124" s="941"/>
      <c r="AK124" s="942" t="s">
        <v>113</v>
      </c>
      <c r="AL124" s="940"/>
      <c r="AM124" s="940"/>
      <c r="AN124" s="940"/>
      <c r="AO124" s="941"/>
      <c r="AP124" s="943" t="s">
        <v>113</v>
      </c>
      <c r="AQ124" s="944"/>
      <c r="AR124" s="944"/>
      <c r="AS124" s="944"/>
      <c r="AT124" s="945"/>
      <c r="AU124" s="1046" t="s">
        <v>436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224.6</v>
      </c>
      <c r="BR124" s="1010"/>
      <c r="BS124" s="1010"/>
      <c r="BT124" s="1010"/>
      <c r="BU124" s="1010"/>
      <c r="BV124" s="1010">
        <v>229.4</v>
      </c>
      <c r="BW124" s="1010"/>
      <c r="BX124" s="1010"/>
      <c r="BY124" s="1010"/>
      <c r="BZ124" s="1010"/>
      <c r="CA124" s="1010">
        <v>224.2</v>
      </c>
      <c r="CB124" s="1010"/>
      <c r="CC124" s="1010"/>
      <c r="CD124" s="1010"/>
      <c r="CE124" s="1010"/>
      <c r="CF124" s="1011"/>
      <c r="CG124" s="1012"/>
      <c r="CH124" s="1012"/>
      <c r="CI124" s="1012"/>
      <c r="CJ124" s="1013"/>
      <c r="CK124" s="993"/>
      <c r="CL124" s="993"/>
      <c r="CM124" s="993"/>
      <c r="CN124" s="993"/>
      <c r="CO124" s="994"/>
      <c r="CP124" s="1014" t="s">
        <v>437</v>
      </c>
      <c r="CQ124" s="1015"/>
      <c r="CR124" s="1015"/>
      <c r="CS124" s="1015"/>
      <c r="CT124" s="1015"/>
      <c r="CU124" s="1015"/>
      <c r="CV124" s="1015"/>
      <c r="CW124" s="1015"/>
      <c r="CX124" s="1015"/>
      <c r="CY124" s="1015"/>
      <c r="CZ124" s="1015"/>
      <c r="DA124" s="1015"/>
      <c r="DB124" s="1015"/>
      <c r="DC124" s="1015"/>
      <c r="DD124" s="1015"/>
      <c r="DE124" s="1015"/>
      <c r="DF124" s="1016"/>
      <c r="DG124" s="978" t="s">
        <v>113</v>
      </c>
      <c r="DH124" s="979"/>
      <c r="DI124" s="979"/>
      <c r="DJ124" s="979"/>
      <c r="DK124" s="979"/>
      <c r="DL124" s="979" t="s">
        <v>113</v>
      </c>
      <c r="DM124" s="979"/>
      <c r="DN124" s="979"/>
      <c r="DO124" s="979"/>
      <c r="DP124" s="979"/>
      <c r="DQ124" s="979" t="s">
        <v>113</v>
      </c>
      <c r="DR124" s="979"/>
      <c r="DS124" s="979"/>
      <c r="DT124" s="979"/>
      <c r="DU124" s="979"/>
      <c r="DV124" s="1003" t="s">
        <v>113</v>
      </c>
      <c r="DW124" s="1003"/>
      <c r="DX124" s="1003"/>
      <c r="DY124" s="1003"/>
      <c r="DZ124" s="1004"/>
    </row>
    <row r="125" spans="1:130" s="217" customFormat="1" ht="26.25" customHeight="1" x14ac:dyDescent="0.2">
      <c r="A125" s="1044"/>
      <c r="B125" s="933"/>
      <c r="C125" s="903" t="s">
        <v>422</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939" t="s">
        <v>434</v>
      </c>
      <c r="AB125" s="940"/>
      <c r="AC125" s="940"/>
      <c r="AD125" s="940"/>
      <c r="AE125" s="941"/>
      <c r="AF125" s="942" t="s">
        <v>113</v>
      </c>
      <c r="AG125" s="940"/>
      <c r="AH125" s="940"/>
      <c r="AI125" s="940"/>
      <c r="AJ125" s="941"/>
      <c r="AK125" s="942" t="s">
        <v>113</v>
      </c>
      <c r="AL125" s="940"/>
      <c r="AM125" s="940"/>
      <c r="AN125" s="940"/>
      <c r="AO125" s="941"/>
      <c r="AP125" s="943" t="s">
        <v>113</v>
      </c>
      <c r="AQ125" s="944"/>
      <c r="AR125" s="944"/>
      <c r="AS125" s="944"/>
      <c r="AT125" s="945"/>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05" t="s">
        <v>438</v>
      </c>
      <c r="CL125" s="988"/>
      <c r="CM125" s="988"/>
      <c r="CN125" s="988"/>
      <c r="CO125" s="989"/>
      <c r="CP125" s="927" t="s">
        <v>439</v>
      </c>
      <c r="CQ125" s="876"/>
      <c r="CR125" s="876"/>
      <c r="CS125" s="876"/>
      <c r="CT125" s="876"/>
      <c r="CU125" s="876"/>
      <c r="CV125" s="876"/>
      <c r="CW125" s="876"/>
      <c r="CX125" s="876"/>
      <c r="CY125" s="876"/>
      <c r="CZ125" s="876"/>
      <c r="DA125" s="876"/>
      <c r="DB125" s="876"/>
      <c r="DC125" s="876"/>
      <c r="DD125" s="876"/>
      <c r="DE125" s="876"/>
      <c r="DF125" s="877"/>
      <c r="DG125" s="913" t="s">
        <v>113</v>
      </c>
      <c r="DH125" s="914"/>
      <c r="DI125" s="914"/>
      <c r="DJ125" s="914"/>
      <c r="DK125" s="914"/>
      <c r="DL125" s="914" t="s">
        <v>434</v>
      </c>
      <c r="DM125" s="914"/>
      <c r="DN125" s="914"/>
      <c r="DO125" s="914"/>
      <c r="DP125" s="914"/>
      <c r="DQ125" s="914" t="s">
        <v>113</v>
      </c>
      <c r="DR125" s="914"/>
      <c r="DS125" s="914"/>
      <c r="DT125" s="914"/>
      <c r="DU125" s="914"/>
      <c r="DV125" s="915" t="s">
        <v>113</v>
      </c>
      <c r="DW125" s="915"/>
      <c r="DX125" s="915"/>
      <c r="DY125" s="915"/>
      <c r="DZ125" s="916"/>
    </row>
    <row r="126" spans="1:130" s="217" customFormat="1" ht="26.25" customHeight="1" thickBot="1" x14ac:dyDescent="0.25">
      <c r="A126" s="1044"/>
      <c r="B126" s="933"/>
      <c r="C126" s="903" t="s">
        <v>424</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939" t="s">
        <v>113</v>
      </c>
      <c r="AB126" s="940"/>
      <c r="AC126" s="940"/>
      <c r="AD126" s="940"/>
      <c r="AE126" s="941"/>
      <c r="AF126" s="942" t="s">
        <v>113</v>
      </c>
      <c r="AG126" s="940"/>
      <c r="AH126" s="940"/>
      <c r="AI126" s="940"/>
      <c r="AJ126" s="941"/>
      <c r="AK126" s="942" t="s">
        <v>113</v>
      </c>
      <c r="AL126" s="940"/>
      <c r="AM126" s="940"/>
      <c r="AN126" s="940"/>
      <c r="AO126" s="941"/>
      <c r="AP126" s="943" t="s">
        <v>113</v>
      </c>
      <c r="AQ126" s="944"/>
      <c r="AR126" s="944"/>
      <c r="AS126" s="944"/>
      <c r="AT126" s="945"/>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06"/>
      <c r="CL126" s="991"/>
      <c r="CM126" s="991"/>
      <c r="CN126" s="991"/>
      <c r="CO126" s="992"/>
      <c r="CP126" s="936" t="s">
        <v>440</v>
      </c>
      <c r="CQ126" s="937"/>
      <c r="CR126" s="937"/>
      <c r="CS126" s="937"/>
      <c r="CT126" s="937"/>
      <c r="CU126" s="937"/>
      <c r="CV126" s="937"/>
      <c r="CW126" s="937"/>
      <c r="CX126" s="937"/>
      <c r="CY126" s="937"/>
      <c r="CZ126" s="937"/>
      <c r="DA126" s="937"/>
      <c r="DB126" s="937"/>
      <c r="DC126" s="937"/>
      <c r="DD126" s="937"/>
      <c r="DE126" s="937"/>
      <c r="DF126" s="938"/>
      <c r="DG126" s="906" t="s">
        <v>113</v>
      </c>
      <c r="DH126" s="907"/>
      <c r="DI126" s="907"/>
      <c r="DJ126" s="907"/>
      <c r="DK126" s="907"/>
      <c r="DL126" s="907" t="s">
        <v>113</v>
      </c>
      <c r="DM126" s="907"/>
      <c r="DN126" s="907"/>
      <c r="DO126" s="907"/>
      <c r="DP126" s="907"/>
      <c r="DQ126" s="907" t="s">
        <v>113</v>
      </c>
      <c r="DR126" s="907"/>
      <c r="DS126" s="907"/>
      <c r="DT126" s="907"/>
      <c r="DU126" s="907"/>
      <c r="DV126" s="908" t="s">
        <v>113</v>
      </c>
      <c r="DW126" s="908"/>
      <c r="DX126" s="908"/>
      <c r="DY126" s="908"/>
      <c r="DZ126" s="909"/>
    </row>
    <row r="127" spans="1:130" s="217" customFormat="1" ht="26.25" customHeight="1" x14ac:dyDescent="0.2">
      <c r="A127" s="1045"/>
      <c r="B127" s="935"/>
      <c r="C127" s="983" t="s">
        <v>441</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39">
        <v>2</v>
      </c>
      <c r="AB127" s="940"/>
      <c r="AC127" s="940"/>
      <c r="AD127" s="940"/>
      <c r="AE127" s="941"/>
      <c r="AF127" s="942">
        <v>2</v>
      </c>
      <c r="AG127" s="940"/>
      <c r="AH127" s="940"/>
      <c r="AI127" s="940"/>
      <c r="AJ127" s="941"/>
      <c r="AK127" s="942" t="s">
        <v>113</v>
      </c>
      <c r="AL127" s="940"/>
      <c r="AM127" s="940"/>
      <c r="AN127" s="940"/>
      <c r="AO127" s="941"/>
      <c r="AP127" s="943" t="s">
        <v>113</v>
      </c>
      <c r="AQ127" s="944"/>
      <c r="AR127" s="944"/>
      <c r="AS127" s="944"/>
      <c r="AT127" s="945"/>
      <c r="AU127" s="253"/>
      <c r="AV127" s="253"/>
      <c r="AW127" s="253"/>
      <c r="AX127" s="1017" t="s">
        <v>442</v>
      </c>
      <c r="AY127" s="1018"/>
      <c r="AZ127" s="1018"/>
      <c r="BA127" s="1018"/>
      <c r="BB127" s="1018"/>
      <c r="BC127" s="1018"/>
      <c r="BD127" s="1018"/>
      <c r="BE127" s="1019"/>
      <c r="BF127" s="1020" t="s">
        <v>443</v>
      </c>
      <c r="BG127" s="1018"/>
      <c r="BH127" s="1018"/>
      <c r="BI127" s="1018"/>
      <c r="BJ127" s="1018"/>
      <c r="BK127" s="1018"/>
      <c r="BL127" s="1019"/>
      <c r="BM127" s="1020" t="s">
        <v>444</v>
      </c>
      <c r="BN127" s="1018"/>
      <c r="BO127" s="1018"/>
      <c r="BP127" s="1018"/>
      <c r="BQ127" s="1018"/>
      <c r="BR127" s="1018"/>
      <c r="BS127" s="1019"/>
      <c r="BT127" s="1020" t="s">
        <v>445</v>
      </c>
      <c r="BU127" s="1018"/>
      <c r="BV127" s="1018"/>
      <c r="BW127" s="1018"/>
      <c r="BX127" s="1018"/>
      <c r="BY127" s="1018"/>
      <c r="BZ127" s="1042"/>
      <c r="CA127" s="253"/>
      <c r="CB127" s="253"/>
      <c r="CC127" s="253"/>
      <c r="CD127" s="254"/>
      <c r="CE127" s="254"/>
      <c r="CF127" s="254"/>
      <c r="CG127" s="251"/>
      <c r="CH127" s="251"/>
      <c r="CI127" s="251"/>
      <c r="CJ127" s="252"/>
      <c r="CK127" s="1006"/>
      <c r="CL127" s="991"/>
      <c r="CM127" s="991"/>
      <c r="CN127" s="991"/>
      <c r="CO127" s="992"/>
      <c r="CP127" s="936" t="s">
        <v>446</v>
      </c>
      <c r="CQ127" s="937"/>
      <c r="CR127" s="937"/>
      <c r="CS127" s="937"/>
      <c r="CT127" s="937"/>
      <c r="CU127" s="937"/>
      <c r="CV127" s="937"/>
      <c r="CW127" s="937"/>
      <c r="CX127" s="937"/>
      <c r="CY127" s="937"/>
      <c r="CZ127" s="937"/>
      <c r="DA127" s="937"/>
      <c r="DB127" s="937"/>
      <c r="DC127" s="937"/>
      <c r="DD127" s="937"/>
      <c r="DE127" s="937"/>
      <c r="DF127" s="938"/>
      <c r="DG127" s="906" t="s">
        <v>434</v>
      </c>
      <c r="DH127" s="907"/>
      <c r="DI127" s="907"/>
      <c r="DJ127" s="907"/>
      <c r="DK127" s="907"/>
      <c r="DL127" s="907" t="s">
        <v>434</v>
      </c>
      <c r="DM127" s="907"/>
      <c r="DN127" s="907"/>
      <c r="DO127" s="907"/>
      <c r="DP127" s="907"/>
      <c r="DQ127" s="907" t="s">
        <v>113</v>
      </c>
      <c r="DR127" s="907"/>
      <c r="DS127" s="907"/>
      <c r="DT127" s="907"/>
      <c r="DU127" s="907"/>
      <c r="DV127" s="908" t="s">
        <v>113</v>
      </c>
      <c r="DW127" s="908"/>
      <c r="DX127" s="908"/>
      <c r="DY127" s="908"/>
      <c r="DZ127" s="909"/>
    </row>
    <row r="128" spans="1:130" s="217" customFormat="1" ht="26.25" customHeight="1" thickBot="1" x14ac:dyDescent="0.25">
      <c r="A128" s="1028" t="s">
        <v>447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448</v>
      </c>
      <c r="X128" s="1030"/>
      <c r="Y128" s="1030"/>
      <c r="Z128" s="1031"/>
      <c r="AA128" s="1032">
        <v>1185283</v>
      </c>
      <c r="AB128" s="1033"/>
      <c r="AC128" s="1033"/>
      <c r="AD128" s="1033"/>
      <c r="AE128" s="1034"/>
      <c r="AF128" s="1035">
        <v>1261325</v>
      </c>
      <c r="AG128" s="1033"/>
      <c r="AH128" s="1033"/>
      <c r="AI128" s="1033"/>
      <c r="AJ128" s="1034"/>
      <c r="AK128" s="1035">
        <v>1212564</v>
      </c>
      <c r="AL128" s="1033"/>
      <c r="AM128" s="1033"/>
      <c r="AN128" s="1033"/>
      <c r="AO128" s="1034"/>
      <c r="AP128" s="1036"/>
      <c r="AQ128" s="1037"/>
      <c r="AR128" s="1037"/>
      <c r="AS128" s="1037"/>
      <c r="AT128" s="1038"/>
      <c r="AU128" s="253"/>
      <c r="AV128" s="253"/>
      <c r="AW128" s="253"/>
      <c r="AX128" s="875" t="s">
        <v>449</v>
      </c>
      <c r="AY128" s="876"/>
      <c r="AZ128" s="876"/>
      <c r="BA128" s="876"/>
      <c r="BB128" s="876"/>
      <c r="BC128" s="876"/>
      <c r="BD128" s="876"/>
      <c r="BE128" s="877"/>
      <c r="BF128" s="1039" t="s">
        <v>113</v>
      </c>
      <c r="BG128" s="1040"/>
      <c r="BH128" s="1040"/>
      <c r="BI128" s="1040"/>
      <c r="BJ128" s="1040"/>
      <c r="BK128" s="1040"/>
      <c r="BL128" s="1041"/>
      <c r="BM128" s="1039">
        <v>3.75</v>
      </c>
      <c r="BN128" s="1040"/>
      <c r="BO128" s="1040"/>
      <c r="BP128" s="1040"/>
      <c r="BQ128" s="1040"/>
      <c r="BR128" s="1040"/>
      <c r="BS128" s="1041"/>
      <c r="BT128" s="1039">
        <v>5</v>
      </c>
      <c r="BU128" s="1040"/>
      <c r="BV128" s="1040"/>
      <c r="BW128" s="1040"/>
      <c r="BX128" s="1040"/>
      <c r="BY128" s="1040"/>
      <c r="BZ128" s="1064"/>
      <c r="CA128" s="254"/>
      <c r="CB128" s="254"/>
      <c r="CC128" s="254"/>
      <c r="CD128" s="254"/>
      <c r="CE128" s="254"/>
      <c r="CF128" s="254"/>
      <c r="CG128" s="251"/>
      <c r="CH128" s="251"/>
      <c r="CI128" s="251"/>
      <c r="CJ128" s="252"/>
      <c r="CK128" s="1007"/>
      <c r="CL128" s="1008"/>
      <c r="CM128" s="1008"/>
      <c r="CN128" s="1008"/>
      <c r="CO128" s="1009"/>
      <c r="CP128" s="1021" t="s">
        <v>450</v>
      </c>
      <c r="CQ128" s="1022"/>
      <c r="CR128" s="1022"/>
      <c r="CS128" s="1022"/>
      <c r="CT128" s="1022"/>
      <c r="CU128" s="1022"/>
      <c r="CV128" s="1022"/>
      <c r="CW128" s="1022"/>
      <c r="CX128" s="1022"/>
      <c r="CY128" s="1022"/>
      <c r="CZ128" s="1022"/>
      <c r="DA128" s="1022"/>
      <c r="DB128" s="1022"/>
      <c r="DC128" s="1022"/>
      <c r="DD128" s="1022"/>
      <c r="DE128" s="1022"/>
      <c r="DF128" s="1023"/>
      <c r="DG128" s="1024">
        <v>113143</v>
      </c>
      <c r="DH128" s="1025"/>
      <c r="DI128" s="1025"/>
      <c r="DJ128" s="1025"/>
      <c r="DK128" s="1025"/>
      <c r="DL128" s="1025">
        <v>93484</v>
      </c>
      <c r="DM128" s="1025"/>
      <c r="DN128" s="1025"/>
      <c r="DO128" s="1025"/>
      <c r="DP128" s="1025"/>
      <c r="DQ128" s="1025">
        <v>145208</v>
      </c>
      <c r="DR128" s="1025"/>
      <c r="DS128" s="1025"/>
      <c r="DT128" s="1025"/>
      <c r="DU128" s="1025"/>
      <c r="DV128" s="1026">
        <v>0</v>
      </c>
      <c r="DW128" s="1026"/>
      <c r="DX128" s="1026"/>
      <c r="DY128" s="1026"/>
      <c r="DZ128" s="1027"/>
    </row>
    <row r="129" spans="1:131" s="217" customFormat="1" ht="26.25" customHeight="1" x14ac:dyDescent="0.2">
      <c r="A129" s="917" t="s">
        <v>95</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8" t="s">
        <v>451</v>
      </c>
      <c r="X129" s="1059"/>
      <c r="Y129" s="1059"/>
      <c r="Z129" s="1060"/>
      <c r="AA129" s="939">
        <v>406526998</v>
      </c>
      <c r="AB129" s="940"/>
      <c r="AC129" s="940"/>
      <c r="AD129" s="940"/>
      <c r="AE129" s="941"/>
      <c r="AF129" s="942">
        <v>401253394</v>
      </c>
      <c r="AG129" s="940"/>
      <c r="AH129" s="940"/>
      <c r="AI129" s="940"/>
      <c r="AJ129" s="941"/>
      <c r="AK129" s="942">
        <v>398811844</v>
      </c>
      <c r="AL129" s="940"/>
      <c r="AM129" s="940"/>
      <c r="AN129" s="940"/>
      <c r="AO129" s="941"/>
      <c r="AP129" s="1061"/>
      <c r="AQ129" s="1062"/>
      <c r="AR129" s="1062"/>
      <c r="AS129" s="1062"/>
      <c r="AT129" s="1063"/>
      <c r="AU129" s="255"/>
      <c r="AV129" s="255"/>
      <c r="AW129" s="255"/>
      <c r="AX129" s="1052" t="s">
        <v>452</v>
      </c>
      <c r="AY129" s="937"/>
      <c r="AZ129" s="937"/>
      <c r="BA129" s="937"/>
      <c r="BB129" s="937"/>
      <c r="BC129" s="937"/>
      <c r="BD129" s="937"/>
      <c r="BE129" s="938"/>
      <c r="BF129" s="1053" t="s">
        <v>113</v>
      </c>
      <c r="BG129" s="1054"/>
      <c r="BH129" s="1054"/>
      <c r="BI129" s="1054"/>
      <c r="BJ129" s="1054"/>
      <c r="BK129" s="1054"/>
      <c r="BL129" s="1055"/>
      <c r="BM129" s="1053">
        <v>8.75</v>
      </c>
      <c r="BN129" s="1054"/>
      <c r="BO129" s="1054"/>
      <c r="BP129" s="1054"/>
      <c r="BQ129" s="1054"/>
      <c r="BR129" s="1054"/>
      <c r="BS129" s="1055"/>
      <c r="BT129" s="1053">
        <v>15</v>
      </c>
      <c r="BU129" s="1056"/>
      <c r="BV129" s="1056"/>
      <c r="BW129" s="1056"/>
      <c r="BX129" s="1056"/>
      <c r="BY129" s="1056"/>
      <c r="BZ129" s="105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17" t="s">
        <v>453</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8" t="s">
        <v>454</v>
      </c>
      <c r="X130" s="1059"/>
      <c r="Y130" s="1059"/>
      <c r="Z130" s="1060"/>
      <c r="AA130" s="939">
        <v>75167652</v>
      </c>
      <c r="AB130" s="940"/>
      <c r="AC130" s="940"/>
      <c r="AD130" s="940"/>
      <c r="AE130" s="941"/>
      <c r="AF130" s="942">
        <v>74740819</v>
      </c>
      <c r="AG130" s="940"/>
      <c r="AH130" s="940"/>
      <c r="AI130" s="940"/>
      <c r="AJ130" s="941"/>
      <c r="AK130" s="942">
        <v>74063746</v>
      </c>
      <c r="AL130" s="940"/>
      <c r="AM130" s="940"/>
      <c r="AN130" s="940"/>
      <c r="AO130" s="941"/>
      <c r="AP130" s="1061"/>
      <c r="AQ130" s="1062"/>
      <c r="AR130" s="1062"/>
      <c r="AS130" s="1062"/>
      <c r="AT130" s="1063"/>
      <c r="AU130" s="255"/>
      <c r="AV130" s="255"/>
      <c r="AW130" s="255"/>
      <c r="AX130" s="1052" t="s">
        <v>455</v>
      </c>
      <c r="AY130" s="937"/>
      <c r="AZ130" s="937"/>
      <c r="BA130" s="937"/>
      <c r="BB130" s="937"/>
      <c r="BC130" s="937"/>
      <c r="BD130" s="937"/>
      <c r="BE130" s="938"/>
      <c r="BF130" s="1089">
        <v>18.2</v>
      </c>
      <c r="BG130" s="1090"/>
      <c r="BH130" s="1090"/>
      <c r="BI130" s="1090"/>
      <c r="BJ130" s="1090"/>
      <c r="BK130" s="1090"/>
      <c r="BL130" s="1091"/>
      <c r="BM130" s="1089">
        <v>25</v>
      </c>
      <c r="BN130" s="1090"/>
      <c r="BO130" s="1090"/>
      <c r="BP130" s="1090"/>
      <c r="BQ130" s="1090"/>
      <c r="BR130" s="1090"/>
      <c r="BS130" s="1091"/>
      <c r="BT130" s="1089">
        <v>35</v>
      </c>
      <c r="BU130" s="1092"/>
      <c r="BV130" s="1092"/>
      <c r="BW130" s="1092"/>
      <c r="BX130" s="1092"/>
      <c r="BY130" s="1092"/>
      <c r="BZ130" s="10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456</v>
      </c>
      <c r="X131" s="1097"/>
      <c r="Y131" s="1097"/>
      <c r="Z131" s="1098"/>
      <c r="AA131" s="1099">
        <v>331359346</v>
      </c>
      <c r="AB131" s="1100"/>
      <c r="AC131" s="1100"/>
      <c r="AD131" s="1100"/>
      <c r="AE131" s="1101"/>
      <c r="AF131" s="1102">
        <v>326512575</v>
      </c>
      <c r="AG131" s="1100"/>
      <c r="AH131" s="1100"/>
      <c r="AI131" s="1100"/>
      <c r="AJ131" s="1101"/>
      <c r="AK131" s="1102">
        <v>324748098</v>
      </c>
      <c r="AL131" s="1100"/>
      <c r="AM131" s="1100"/>
      <c r="AN131" s="1100"/>
      <c r="AO131" s="1101"/>
      <c r="AP131" s="1103"/>
      <c r="AQ131" s="1104"/>
      <c r="AR131" s="1104"/>
      <c r="AS131" s="1104"/>
      <c r="AT131" s="1105"/>
      <c r="AU131" s="255"/>
      <c r="AV131" s="255"/>
      <c r="AW131" s="255"/>
      <c r="AX131" s="1071" t="s">
        <v>457</v>
      </c>
      <c r="AY131" s="1022"/>
      <c r="AZ131" s="1022"/>
      <c r="BA131" s="1022"/>
      <c r="BB131" s="1022"/>
      <c r="BC131" s="1022"/>
      <c r="BD131" s="1022"/>
      <c r="BE131" s="1023"/>
      <c r="BF131" s="1072">
        <v>224.2</v>
      </c>
      <c r="BG131" s="1073"/>
      <c r="BH131" s="1073"/>
      <c r="BI131" s="1073"/>
      <c r="BJ131" s="1073"/>
      <c r="BK131" s="1073"/>
      <c r="BL131" s="1074"/>
      <c r="BM131" s="1072">
        <v>400</v>
      </c>
      <c r="BN131" s="1073"/>
      <c r="BO131" s="1073"/>
      <c r="BP131" s="1073"/>
      <c r="BQ131" s="1073"/>
      <c r="BR131" s="1073"/>
      <c r="BS131" s="1074"/>
      <c r="BT131" s="1075"/>
      <c r="BU131" s="1076"/>
      <c r="BV131" s="1076"/>
      <c r="BW131" s="1076"/>
      <c r="BX131" s="1076"/>
      <c r="BY131" s="1076"/>
      <c r="BZ131" s="107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78" t="s">
        <v>458</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459</v>
      </c>
      <c r="W132" s="1082"/>
      <c r="X132" s="1082"/>
      <c r="Y132" s="1082"/>
      <c r="Z132" s="1083"/>
      <c r="AA132" s="1084">
        <v>19.827970090000001</v>
      </c>
      <c r="AB132" s="1085"/>
      <c r="AC132" s="1085"/>
      <c r="AD132" s="1085"/>
      <c r="AE132" s="1086"/>
      <c r="AF132" s="1087">
        <v>17.687727949999999</v>
      </c>
      <c r="AG132" s="1085"/>
      <c r="AH132" s="1085"/>
      <c r="AI132" s="1085"/>
      <c r="AJ132" s="1086"/>
      <c r="AK132" s="1087">
        <v>17.280345400000002</v>
      </c>
      <c r="AL132" s="1085"/>
      <c r="AM132" s="1085"/>
      <c r="AN132" s="1085"/>
      <c r="AO132" s="1086"/>
      <c r="AP132" s="980"/>
      <c r="AQ132" s="981"/>
      <c r="AR132" s="981"/>
      <c r="AS132" s="981"/>
      <c r="AT132" s="1088"/>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460</v>
      </c>
      <c r="W133" s="1065"/>
      <c r="X133" s="1065"/>
      <c r="Y133" s="1065"/>
      <c r="Z133" s="1066"/>
      <c r="AA133" s="1067">
        <v>20.5</v>
      </c>
      <c r="AB133" s="1068"/>
      <c r="AC133" s="1068"/>
      <c r="AD133" s="1068"/>
      <c r="AE133" s="1069"/>
      <c r="AF133" s="1067">
        <v>19.5</v>
      </c>
      <c r="AG133" s="1068"/>
      <c r="AH133" s="1068"/>
      <c r="AI133" s="1068"/>
      <c r="AJ133" s="1069"/>
      <c r="AK133" s="1067">
        <v>18.2</v>
      </c>
      <c r="AL133" s="1068"/>
      <c r="AM133" s="1068"/>
      <c r="AN133" s="1068"/>
      <c r="AO133" s="1069"/>
      <c r="AP133" s="1011"/>
      <c r="AQ133" s="1012"/>
      <c r="AR133" s="1012"/>
      <c r="AS133" s="1012"/>
      <c r="AT133" s="1070"/>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2xWALIqbG7W/WWRFDLiTTMLcAaa2hdCmWjOpT9qTH3e5MIj0L2b1mGjlBJ6wCaL0kfCQ41BZ+EZi+wWe7dxj7w==" saltValue="K4casv322k2gu4C4eTCw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eNVxnYprh0WoWEKEYe1Hz08sr6Ocr0t9Q8gV7fuhbJKqEUtodsGdyeO5iGIysQgtsGeUWTK1p7aspXukI/FlaQ==" saltValue="lxfm/yI9vZ8WcLukoUiMK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FJ16YFkntlskVawX6AfeurjEeSsGt9uCSUGzJJod8REMhTyhd2t8DmTVxn07chQn2U1BbcHvxvOPQKR0ivCVg==" saltValue="l/ushEllyGgBTwUpO1c6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464</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06" t="s">
        <v>465</v>
      </c>
      <c r="AP7" s="276"/>
      <c r="AQ7" s="277" t="s">
        <v>466</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07"/>
      <c r="AP8" s="282" t="s">
        <v>467</v>
      </c>
      <c r="AQ8" s="283" t="s">
        <v>468</v>
      </c>
      <c r="AR8" s="284" t="s">
        <v>469</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08" t="s">
        <v>470</v>
      </c>
      <c r="AL9" s="1109"/>
      <c r="AM9" s="1109"/>
      <c r="AN9" s="1110"/>
      <c r="AO9" s="285">
        <v>176378430</v>
      </c>
      <c r="AP9" s="285">
        <v>139504</v>
      </c>
      <c r="AQ9" s="286">
        <v>136377</v>
      </c>
      <c r="AR9" s="287">
        <v>2.2999999999999998</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08" t="s">
        <v>471</v>
      </c>
      <c r="AL10" s="1109"/>
      <c r="AM10" s="1109"/>
      <c r="AN10" s="1110"/>
      <c r="AO10" s="285">
        <v>928577</v>
      </c>
      <c r="AP10" s="285">
        <v>734</v>
      </c>
      <c r="AQ10" s="286">
        <v>382</v>
      </c>
      <c r="AR10" s="287">
        <v>92.1</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08" t="s">
        <v>472</v>
      </c>
      <c r="AL11" s="1109"/>
      <c r="AM11" s="1109"/>
      <c r="AN11" s="1110"/>
      <c r="AO11" s="285">
        <v>2456841</v>
      </c>
      <c r="AP11" s="285">
        <v>1943</v>
      </c>
      <c r="AQ11" s="286">
        <v>819</v>
      </c>
      <c r="AR11" s="287">
        <v>137.19999999999999</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08" t="s">
        <v>473</v>
      </c>
      <c r="AL12" s="1109"/>
      <c r="AM12" s="1109"/>
      <c r="AN12" s="1110"/>
      <c r="AO12" s="285" t="s">
        <v>474</v>
      </c>
      <c r="AP12" s="285" t="s">
        <v>474</v>
      </c>
      <c r="AQ12" s="286" t="s">
        <v>474</v>
      </c>
      <c r="AR12" s="287" t="s">
        <v>474</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08" t="s">
        <v>475</v>
      </c>
      <c r="AL13" s="1109"/>
      <c r="AM13" s="1109"/>
      <c r="AN13" s="1110"/>
      <c r="AO13" s="285" t="s">
        <v>474</v>
      </c>
      <c r="AP13" s="285" t="s">
        <v>474</v>
      </c>
      <c r="AQ13" s="286">
        <v>7</v>
      </c>
      <c r="AR13" s="287" t="s">
        <v>474</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08" t="s">
        <v>476</v>
      </c>
      <c r="AL14" s="1109"/>
      <c r="AM14" s="1109"/>
      <c r="AN14" s="1110"/>
      <c r="AO14" s="285">
        <v>5469529</v>
      </c>
      <c r="AP14" s="285">
        <v>4326</v>
      </c>
      <c r="AQ14" s="286">
        <v>2428</v>
      </c>
      <c r="AR14" s="287">
        <v>78.2</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08" t="s">
        <v>477</v>
      </c>
      <c r="AL15" s="1109"/>
      <c r="AM15" s="1109"/>
      <c r="AN15" s="1110"/>
      <c r="AO15" s="285">
        <v>-14687468</v>
      </c>
      <c r="AP15" s="285">
        <v>-11617</v>
      </c>
      <c r="AQ15" s="286">
        <v>-11619</v>
      </c>
      <c r="AR15" s="287">
        <v>0</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4" t="s">
        <v>147</v>
      </c>
      <c r="AL16" s="1115"/>
      <c r="AM16" s="1115"/>
      <c r="AN16" s="1116"/>
      <c r="AO16" s="285">
        <v>170545909</v>
      </c>
      <c r="AP16" s="285">
        <v>134890</v>
      </c>
      <c r="AQ16" s="286">
        <v>128394</v>
      </c>
      <c r="AR16" s="287">
        <v>5.0999999999999996</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478</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479</v>
      </c>
      <c r="AP20" s="296" t="s">
        <v>480</v>
      </c>
      <c r="AQ20" s="297" t="s">
        <v>481</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7" t="s">
        <v>482</v>
      </c>
      <c r="AL21" s="1118"/>
      <c r="AM21" s="1118"/>
      <c r="AN21" s="1119"/>
      <c r="AO21" s="300">
        <v>1477.94</v>
      </c>
      <c r="AP21" s="301">
        <v>1451.45</v>
      </c>
      <c r="AQ21" s="302">
        <v>26.49</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7" t="s">
        <v>483</v>
      </c>
      <c r="AL22" s="1118"/>
      <c r="AM22" s="1118"/>
      <c r="AN22" s="1119"/>
      <c r="AO22" s="305">
        <v>99.1</v>
      </c>
      <c r="AP22" s="306">
        <v>99.2</v>
      </c>
      <c r="AQ22" s="307">
        <v>-0.1</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484</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485</v>
      </c>
      <c r="AO27" s="266"/>
      <c r="AP27" s="266"/>
      <c r="AQ27" s="266"/>
      <c r="AR27" s="266"/>
      <c r="AS27" s="266"/>
      <c r="AT27" s="266"/>
    </row>
    <row r="28" spans="1:46" ht="16.2" x14ac:dyDescent="0.2">
      <c r="A28" s="267" t="s">
        <v>486</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487</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06" t="s">
        <v>465</v>
      </c>
      <c r="AP30" s="276"/>
      <c r="AQ30" s="277" t="s">
        <v>466</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07"/>
      <c r="AP31" s="282" t="s">
        <v>467</v>
      </c>
      <c r="AQ31" s="283" t="s">
        <v>468</v>
      </c>
      <c r="AR31" s="284" t="s">
        <v>469</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11" t="s">
        <v>488</v>
      </c>
      <c r="AL32" s="1112"/>
      <c r="AM32" s="1112"/>
      <c r="AN32" s="1113"/>
      <c r="AO32" s="285">
        <v>119442420</v>
      </c>
      <c r="AP32" s="285">
        <v>94471</v>
      </c>
      <c r="AQ32" s="286">
        <v>76176</v>
      </c>
      <c r="AR32" s="287">
        <v>24</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11" t="s">
        <v>489</v>
      </c>
      <c r="AL33" s="1112"/>
      <c r="AM33" s="1112"/>
      <c r="AN33" s="1113"/>
      <c r="AO33" s="285" t="s">
        <v>474</v>
      </c>
      <c r="AP33" s="285" t="s">
        <v>474</v>
      </c>
      <c r="AQ33" s="286" t="s">
        <v>474</v>
      </c>
      <c r="AR33" s="287" t="s">
        <v>474</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11" t="s">
        <v>490</v>
      </c>
      <c r="AL34" s="1112"/>
      <c r="AM34" s="1112"/>
      <c r="AN34" s="1113"/>
      <c r="AO34" s="285">
        <v>868033</v>
      </c>
      <c r="AP34" s="285">
        <v>687</v>
      </c>
      <c r="AQ34" s="286">
        <v>3943</v>
      </c>
      <c r="AR34" s="287">
        <v>-82.6</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11" t="s">
        <v>491</v>
      </c>
      <c r="AL35" s="1112"/>
      <c r="AM35" s="1112"/>
      <c r="AN35" s="1113"/>
      <c r="AO35" s="285">
        <v>10178527</v>
      </c>
      <c r="AP35" s="285">
        <v>8051</v>
      </c>
      <c r="AQ35" s="286">
        <v>1855</v>
      </c>
      <c r="AR35" s="287">
        <v>334</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11" t="s">
        <v>492</v>
      </c>
      <c r="AL36" s="1112"/>
      <c r="AM36" s="1112"/>
      <c r="AN36" s="1113"/>
      <c r="AO36" s="285" t="s">
        <v>474</v>
      </c>
      <c r="AP36" s="285" t="s">
        <v>474</v>
      </c>
      <c r="AQ36" s="286">
        <v>162</v>
      </c>
      <c r="AR36" s="287" t="s">
        <v>474</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11" t="s">
        <v>493</v>
      </c>
      <c r="AL37" s="1112"/>
      <c r="AM37" s="1112"/>
      <c r="AN37" s="1113"/>
      <c r="AO37" s="285">
        <v>904456</v>
      </c>
      <c r="AP37" s="285">
        <v>715</v>
      </c>
      <c r="AQ37" s="286">
        <v>954</v>
      </c>
      <c r="AR37" s="287">
        <v>-25.1</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20" t="s">
        <v>494</v>
      </c>
      <c r="AL38" s="1121"/>
      <c r="AM38" s="1121"/>
      <c r="AN38" s="1122"/>
      <c r="AO38" s="315">
        <v>467</v>
      </c>
      <c r="AP38" s="315">
        <v>0</v>
      </c>
      <c r="AQ38" s="316">
        <v>2</v>
      </c>
      <c r="AR38" s="307">
        <v>-100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20" t="s">
        <v>495</v>
      </c>
      <c r="AL39" s="1121"/>
      <c r="AM39" s="1121"/>
      <c r="AN39" s="1122"/>
      <c r="AO39" s="285">
        <v>-1212564</v>
      </c>
      <c r="AP39" s="285">
        <v>-959</v>
      </c>
      <c r="AQ39" s="286">
        <v>-2895</v>
      </c>
      <c r="AR39" s="287">
        <v>-66.900000000000006</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11" t="s">
        <v>496</v>
      </c>
      <c r="AL40" s="1112"/>
      <c r="AM40" s="1112"/>
      <c r="AN40" s="1113"/>
      <c r="AO40" s="285">
        <v>-74063746</v>
      </c>
      <c r="AP40" s="285">
        <v>-58579</v>
      </c>
      <c r="AQ40" s="286">
        <v>-51722</v>
      </c>
      <c r="AR40" s="287">
        <v>13.3</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4" t="s">
        <v>497</v>
      </c>
      <c r="AL41" s="1115"/>
      <c r="AM41" s="1115"/>
      <c r="AN41" s="1116"/>
      <c r="AO41" s="285">
        <v>56117593</v>
      </c>
      <c r="AP41" s="285">
        <v>44385</v>
      </c>
      <c r="AQ41" s="286">
        <v>28475</v>
      </c>
      <c r="AR41" s="287">
        <v>55.9</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498</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499</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23" t="s">
        <v>465</v>
      </c>
      <c r="AN49" s="1125" t="s">
        <v>500</v>
      </c>
      <c r="AO49" s="1126"/>
      <c r="AP49" s="1126"/>
      <c r="AQ49" s="1126"/>
      <c r="AR49" s="1127"/>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24"/>
      <c r="AN50" s="327" t="s">
        <v>501</v>
      </c>
      <c r="AO50" s="328" t="s">
        <v>502</v>
      </c>
      <c r="AP50" s="329" t="s">
        <v>503</v>
      </c>
      <c r="AQ50" s="330" t="s">
        <v>504</v>
      </c>
      <c r="AR50" s="331" t="s">
        <v>505</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506</v>
      </c>
      <c r="AL51" s="324"/>
      <c r="AM51" s="332">
        <v>135804491</v>
      </c>
      <c r="AN51" s="333">
        <v>103559</v>
      </c>
      <c r="AO51" s="334">
        <v>8.3000000000000007</v>
      </c>
      <c r="AP51" s="335">
        <v>88620</v>
      </c>
      <c r="AQ51" s="336">
        <v>-10.4</v>
      </c>
      <c r="AR51" s="337">
        <v>18.7</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507</v>
      </c>
      <c r="AM52" s="340">
        <v>26537204</v>
      </c>
      <c r="AN52" s="341">
        <v>20236</v>
      </c>
      <c r="AO52" s="342">
        <v>-2.2000000000000002</v>
      </c>
      <c r="AP52" s="343">
        <v>19309</v>
      </c>
      <c r="AQ52" s="344">
        <v>-22.4</v>
      </c>
      <c r="AR52" s="345">
        <v>20.2</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508</v>
      </c>
      <c r="AL53" s="324"/>
      <c r="AM53" s="332">
        <v>155678654</v>
      </c>
      <c r="AN53" s="333">
        <v>119664</v>
      </c>
      <c r="AO53" s="334">
        <v>15.6</v>
      </c>
      <c r="AP53" s="335">
        <v>94715</v>
      </c>
      <c r="AQ53" s="336">
        <v>6.9</v>
      </c>
      <c r="AR53" s="337">
        <v>8.6999999999999993</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507</v>
      </c>
      <c r="AM54" s="340">
        <v>27215627</v>
      </c>
      <c r="AN54" s="341">
        <v>20920</v>
      </c>
      <c r="AO54" s="342">
        <v>3.4</v>
      </c>
      <c r="AP54" s="343">
        <v>24902</v>
      </c>
      <c r="AQ54" s="344">
        <v>29</v>
      </c>
      <c r="AR54" s="345">
        <v>-25.6</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509</v>
      </c>
      <c r="AL55" s="324"/>
      <c r="AM55" s="332">
        <v>186893094</v>
      </c>
      <c r="AN55" s="333">
        <v>144938</v>
      </c>
      <c r="AO55" s="334">
        <v>21.1</v>
      </c>
      <c r="AP55" s="335">
        <v>97161</v>
      </c>
      <c r="AQ55" s="336">
        <v>2.6</v>
      </c>
      <c r="AR55" s="337">
        <v>18.5</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507</v>
      </c>
      <c r="AM56" s="340">
        <v>35583722</v>
      </c>
      <c r="AN56" s="341">
        <v>27596</v>
      </c>
      <c r="AO56" s="342">
        <v>31.9</v>
      </c>
      <c r="AP56" s="343">
        <v>26543</v>
      </c>
      <c r="AQ56" s="344">
        <v>6.6</v>
      </c>
      <c r="AR56" s="345">
        <v>25.3</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510</v>
      </c>
      <c r="AL57" s="324"/>
      <c r="AM57" s="332">
        <v>199351587</v>
      </c>
      <c r="AN57" s="333">
        <v>156076</v>
      </c>
      <c r="AO57" s="334">
        <v>7.7</v>
      </c>
      <c r="AP57" s="335">
        <v>101731</v>
      </c>
      <c r="AQ57" s="336">
        <v>4.7</v>
      </c>
      <c r="AR57" s="337">
        <v>3</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507</v>
      </c>
      <c r="AM58" s="340">
        <v>23323882</v>
      </c>
      <c r="AN58" s="341">
        <v>18261</v>
      </c>
      <c r="AO58" s="342">
        <v>-33.799999999999997</v>
      </c>
      <c r="AP58" s="343">
        <v>26906</v>
      </c>
      <c r="AQ58" s="344">
        <v>1.4</v>
      </c>
      <c r="AR58" s="345">
        <v>-35.200000000000003</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511</v>
      </c>
      <c r="AL59" s="324"/>
      <c r="AM59" s="332">
        <v>224763865</v>
      </c>
      <c r="AN59" s="333">
        <v>177773</v>
      </c>
      <c r="AO59" s="334">
        <v>13.9</v>
      </c>
      <c r="AP59" s="335">
        <v>108224</v>
      </c>
      <c r="AQ59" s="336">
        <v>6.4</v>
      </c>
      <c r="AR59" s="337">
        <v>7.5</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507</v>
      </c>
      <c r="AM60" s="340">
        <v>29964773</v>
      </c>
      <c r="AN60" s="341">
        <v>23700</v>
      </c>
      <c r="AO60" s="342">
        <v>29.8</v>
      </c>
      <c r="AP60" s="343">
        <v>27358</v>
      </c>
      <c r="AQ60" s="344">
        <v>1.7</v>
      </c>
      <c r="AR60" s="345">
        <v>28.1</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512</v>
      </c>
      <c r="AL61" s="346"/>
      <c r="AM61" s="347">
        <v>180498338</v>
      </c>
      <c r="AN61" s="348">
        <v>140402</v>
      </c>
      <c r="AO61" s="349">
        <v>13.3</v>
      </c>
      <c r="AP61" s="350">
        <v>98090</v>
      </c>
      <c r="AQ61" s="351">
        <v>2</v>
      </c>
      <c r="AR61" s="337">
        <v>11.3</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507</v>
      </c>
      <c r="AM62" s="340">
        <v>28525042</v>
      </c>
      <c r="AN62" s="341">
        <v>22143</v>
      </c>
      <c r="AO62" s="342">
        <v>5.8</v>
      </c>
      <c r="AP62" s="343">
        <v>25004</v>
      </c>
      <c r="AQ62" s="344">
        <v>3.3</v>
      </c>
      <c r="AR62" s="345">
        <v>2.5</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nyrLsjnm7kmwUzO92wKBM18Ohe/HVKwxFxyoH/CWbU/wmWzbuVYLrZUy/sih2o4/BkTG8JiGJLuuAzLEwBNglA==" saltValue="6XgcbFWVcMSvXHyGILLF9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ZpVzF91la1paoMLKYdY7KIMoHmMsVYXeNVx52dHbTB9t+G9SHwUBQlGMBmkdC2K6O8PNtWQpLR0gzx/NrX98w==" saltValue="35El41zVkgnphdPjlGsJ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514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Z0npcJ0Cr10FOCRfCju7ZyLD8UkUMCcpzV//B9rQaHmuIyo91DNpaT5pKeYtpfABxRQy+7Bq2OKXeCQBj9rzw==" saltValue="G9HCLdciFu1Qbre/yDFA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515</v>
      </c>
      <c r="G46" s="355" t="s">
        <v>516</v>
      </c>
      <c r="H46" s="355" t="s">
        <v>517</v>
      </c>
      <c r="I46" s="355" t="s">
        <v>518</v>
      </c>
      <c r="J46" s="356" t="s">
        <v>519</v>
      </c>
    </row>
    <row r="47" spans="2:10" ht="57.75" customHeight="1" x14ac:dyDescent="0.2">
      <c r="B47" s="7"/>
      <c r="C47" s="1128" t="s">
        <v>3</v>
      </c>
      <c r="D47" s="1128"/>
      <c r="E47" s="1129"/>
      <c r="F47" s="357">
        <v>7.9</v>
      </c>
      <c r="G47" s="358">
        <v>7.31</v>
      </c>
      <c r="H47" s="358">
        <v>6.97</v>
      </c>
      <c r="I47" s="358">
        <v>5.68</v>
      </c>
      <c r="J47" s="359">
        <v>5.22</v>
      </c>
    </row>
    <row r="48" spans="2:10" ht="57.75" customHeight="1" x14ac:dyDescent="0.2">
      <c r="B48" s="8"/>
      <c r="C48" s="1130" t="s">
        <v>4</v>
      </c>
      <c r="D48" s="1130"/>
      <c r="E48" s="1131"/>
      <c r="F48" s="360">
        <v>6.56</v>
      </c>
      <c r="G48" s="361">
        <v>6.58</v>
      </c>
      <c r="H48" s="361">
        <v>6.25</v>
      </c>
      <c r="I48" s="361">
        <v>5.44</v>
      </c>
      <c r="J48" s="362">
        <v>6.1</v>
      </c>
    </row>
    <row r="49" spans="2:10" ht="57.75" customHeight="1" thickBot="1" x14ac:dyDescent="0.25">
      <c r="B49" s="9"/>
      <c r="C49" s="1132" t="s">
        <v>5</v>
      </c>
      <c r="D49" s="1132"/>
      <c r="E49" s="1133"/>
      <c r="F49" s="363">
        <v>1.57</v>
      </c>
      <c r="G49" s="364" t="s">
        <v>520</v>
      </c>
      <c r="H49" s="364" t="s">
        <v>521</v>
      </c>
      <c r="I49" s="364" t="s">
        <v>522</v>
      </c>
      <c r="J49" s="365">
        <v>0.13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cmdQlFFqBBl/Mt/h8VC1z7hfG4HGur0oBRHOCdG0E2WtfuSjNPYcrNd90ENy/EOvvlkNWgWubkcm8WQa7Nftg==" saltValue="/53wnSnTiRABEYk32dYh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515</v>
      </c>
      <c r="G33" s="17" t="s">
        <v>516</v>
      </c>
      <c r="H33" s="17" t="s">
        <v>517</v>
      </c>
      <c r="I33" s="17" t="s">
        <v>518</v>
      </c>
      <c r="J33" s="18" t="s">
        <v>519</v>
      </c>
      <c r="K33" s="10"/>
      <c r="L33" s="10"/>
      <c r="M33" s="10"/>
      <c r="N33" s="10"/>
      <c r="O33" s="10"/>
      <c r="P33" s="10"/>
    </row>
    <row r="34" spans="1:16" ht="39" customHeight="1" x14ac:dyDescent="0.2">
      <c r="A34" s="10"/>
      <c r="B34" s="19"/>
      <c r="C34" s="1140" t="s">
        <v>523</v>
      </c>
      <c r="D34" s="1140"/>
      <c r="E34" s="1141"/>
      <c r="F34" s="20">
        <v>6.56</v>
      </c>
      <c r="G34" s="21">
        <v>6.57</v>
      </c>
      <c r="H34" s="21">
        <v>6.25</v>
      </c>
      <c r="I34" s="21">
        <v>5.44</v>
      </c>
      <c r="J34" s="22">
        <v>6.09</v>
      </c>
      <c r="K34" s="10"/>
      <c r="L34" s="10"/>
      <c r="M34" s="10"/>
      <c r="N34" s="10"/>
      <c r="O34" s="10"/>
      <c r="P34" s="10"/>
    </row>
    <row r="35" spans="1:16" ht="39" customHeight="1" x14ac:dyDescent="0.2">
      <c r="A35" s="10"/>
      <c r="B35" s="23"/>
      <c r="C35" s="1134" t="s">
        <v>524</v>
      </c>
      <c r="D35" s="1135"/>
      <c r="E35" s="1136"/>
      <c r="F35" s="24">
        <v>3.25</v>
      </c>
      <c r="G35" s="25">
        <v>3.58</v>
      </c>
      <c r="H35" s="25">
        <v>3.93</v>
      </c>
      <c r="I35" s="25">
        <v>3.11</v>
      </c>
      <c r="J35" s="26">
        <v>2.74</v>
      </c>
      <c r="K35" s="10"/>
      <c r="L35" s="10"/>
      <c r="M35" s="10"/>
      <c r="N35" s="10"/>
      <c r="O35" s="10"/>
      <c r="P35" s="10"/>
    </row>
    <row r="36" spans="1:16" ht="39" customHeight="1" x14ac:dyDescent="0.2">
      <c r="A36" s="10"/>
      <c r="B36" s="23"/>
      <c r="C36" s="1134" t="s">
        <v>525</v>
      </c>
      <c r="D36" s="1135"/>
      <c r="E36" s="1136"/>
      <c r="F36" s="24">
        <v>4.59</v>
      </c>
      <c r="G36" s="25">
        <v>5.01</v>
      </c>
      <c r="H36" s="25">
        <v>4.1399999999999997</v>
      </c>
      <c r="I36" s="25">
        <v>3.33</v>
      </c>
      <c r="J36" s="26">
        <v>2.08</v>
      </c>
      <c r="K36" s="10"/>
      <c r="L36" s="10"/>
      <c r="M36" s="10"/>
      <c r="N36" s="10"/>
      <c r="O36" s="10"/>
      <c r="P36" s="10"/>
    </row>
    <row r="37" spans="1:16" ht="39" customHeight="1" x14ac:dyDescent="0.2">
      <c r="A37" s="10"/>
      <c r="B37" s="23"/>
      <c r="C37" s="1134" t="s">
        <v>526</v>
      </c>
      <c r="D37" s="1135"/>
      <c r="E37" s="1136"/>
      <c r="F37" s="24">
        <v>0.81</v>
      </c>
      <c r="G37" s="25">
        <v>0.08</v>
      </c>
      <c r="H37" s="25">
        <v>0.37</v>
      </c>
      <c r="I37" s="25">
        <v>0.35</v>
      </c>
      <c r="J37" s="26">
        <v>0.31</v>
      </c>
      <c r="K37" s="10"/>
      <c r="L37" s="10"/>
      <c r="M37" s="10"/>
      <c r="N37" s="10"/>
      <c r="O37" s="10"/>
      <c r="P37" s="10"/>
    </row>
    <row r="38" spans="1:16" ht="39" customHeight="1" x14ac:dyDescent="0.2">
      <c r="A38" s="10"/>
      <c r="B38" s="23"/>
      <c r="C38" s="1134" t="s">
        <v>527</v>
      </c>
      <c r="D38" s="1135"/>
      <c r="E38" s="1136"/>
      <c r="F38" s="24">
        <v>0.32</v>
      </c>
      <c r="G38" s="25">
        <v>0.95</v>
      </c>
      <c r="H38" s="25">
        <v>0.14000000000000001</v>
      </c>
      <c r="I38" s="25">
        <v>0.21</v>
      </c>
      <c r="J38" s="26">
        <v>0.22</v>
      </c>
      <c r="K38" s="10"/>
      <c r="L38" s="10"/>
      <c r="M38" s="10"/>
      <c r="N38" s="10"/>
      <c r="O38" s="10"/>
      <c r="P38" s="10"/>
    </row>
    <row r="39" spans="1:16" ht="39" customHeight="1" x14ac:dyDescent="0.2">
      <c r="A39" s="10"/>
      <c r="B39" s="23"/>
      <c r="C39" s="1134" t="s">
        <v>528</v>
      </c>
      <c r="D39" s="1135"/>
      <c r="E39" s="1136"/>
      <c r="F39" s="24">
        <v>0.25</v>
      </c>
      <c r="G39" s="25">
        <v>0.1</v>
      </c>
      <c r="H39" s="25">
        <v>0.09</v>
      </c>
      <c r="I39" s="25">
        <v>0.1</v>
      </c>
      <c r="J39" s="26">
        <v>0.11</v>
      </c>
      <c r="K39" s="10"/>
      <c r="L39" s="10"/>
      <c r="M39" s="10"/>
      <c r="N39" s="10"/>
      <c r="O39" s="10"/>
      <c r="P39" s="10"/>
    </row>
    <row r="40" spans="1:16" ht="39" customHeight="1" x14ac:dyDescent="0.2">
      <c r="A40" s="10"/>
      <c r="B40" s="23"/>
      <c r="C40" s="1134" t="s">
        <v>529</v>
      </c>
      <c r="D40" s="1135"/>
      <c r="E40" s="1136"/>
      <c r="F40" s="24">
        <v>0.01</v>
      </c>
      <c r="G40" s="25">
        <v>0.01</v>
      </c>
      <c r="H40" s="25">
        <v>0</v>
      </c>
      <c r="I40" s="25">
        <v>0.01</v>
      </c>
      <c r="J40" s="26">
        <v>0.01</v>
      </c>
      <c r="K40" s="10"/>
      <c r="L40" s="10"/>
      <c r="M40" s="10"/>
      <c r="N40" s="10"/>
      <c r="O40" s="10"/>
      <c r="P40" s="10"/>
    </row>
    <row r="41" spans="1:16" ht="39" customHeight="1" x14ac:dyDescent="0.2">
      <c r="A41" s="10"/>
      <c r="B41" s="23"/>
      <c r="C41" s="1134" t="s">
        <v>530</v>
      </c>
      <c r="D41" s="1135"/>
      <c r="E41" s="1136"/>
      <c r="F41" s="24">
        <v>0</v>
      </c>
      <c r="G41" s="25">
        <v>0</v>
      </c>
      <c r="H41" s="25">
        <v>0</v>
      </c>
      <c r="I41" s="25">
        <v>0</v>
      </c>
      <c r="J41" s="26">
        <v>0</v>
      </c>
      <c r="K41" s="10"/>
      <c r="L41" s="10"/>
      <c r="M41" s="10"/>
      <c r="N41" s="10"/>
      <c r="O41" s="10"/>
      <c r="P41" s="10"/>
    </row>
    <row r="42" spans="1:16" ht="39" customHeight="1" x14ac:dyDescent="0.2">
      <c r="A42" s="10"/>
      <c r="B42" s="27"/>
      <c r="C42" s="1134" t="s">
        <v>531</v>
      </c>
      <c r="D42" s="1135"/>
      <c r="E42" s="1136"/>
      <c r="F42" s="24" t="s">
        <v>474</v>
      </c>
      <c r="G42" s="25" t="s">
        <v>474</v>
      </c>
      <c r="H42" s="25" t="s">
        <v>474</v>
      </c>
      <c r="I42" s="25" t="s">
        <v>474</v>
      </c>
      <c r="J42" s="26" t="s">
        <v>474</v>
      </c>
      <c r="K42" s="10"/>
      <c r="L42" s="10"/>
      <c r="M42" s="10"/>
      <c r="N42" s="10"/>
      <c r="O42" s="10"/>
      <c r="P42" s="10"/>
    </row>
    <row r="43" spans="1:16" ht="39" customHeight="1" thickBot="1" x14ac:dyDescent="0.25">
      <c r="A43" s="10"/>
      <c r="B43" s="28"/>
      <c r="C43" s="1137" t="s">
        <v>532</v>
      </c>
      <c r="D43" s="1138"/>
      <c r="E43" s="1139"/>
      <c r="F43" s="29">
        <v>0</v>
      </c>
      <c r="G43" s="30">
        <v>0</v>
      </c>
      <c r="H43" s="30">
        <v>0</v>
      </c>
      <c r="I43" s="30">
        <v>7.0000000000000007E-2</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giJI8wtBfMaSV11RYF92F18CG/q/vH5rh+XrY+s48KLLCFhbHF21uEndxRPRrXt2ranaiBPP/a3Zs03eyeAvAw==" saltValue="0KV6QBVLv3azocyQompr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515</v>
      </c>
      <c r="L44" s="44" t="s">
        <v>516</v>
      </c>
      <c r="M44" s="44" t="s">
        <v>517</v>
      </c>
      <c r="N44" s="44" t="s">
        <v>518</v>
      </c>
      <c r="O44" s="45" t="s">
        <v>519</v>
      </c>
      <c r="P44" s="36"/>
      <c r="Q44" s="36"/>
      <c r="R44" s="36"/>
      <c r="S44" s="36"/>
      <c r="T44" s="36"/>
      <c r="U44" s="36"/>
    </row>
    <row r="45" spans="1:21" ht="30.75" customHeight="1" x14ac:dyDescent="0.2">
      <c r="A45" s="36"/>
      <c r="B45" s="1150" t="s">
        <v>10</v>
      </c>
      <c r="C45" s="1151"/>
      <c r="D45" s="46"/>
      <c r="E45" s="1156" t="s">
        <v>11</v>
      </c>
      <c r="F45" s="1156"/>
      <c r="G45" s="1156"/>
      <c r="H45" s="1156"/>
      <c r="I45" s="1156"/>
      <c r="J45" s="1157"/>
      <c r="K45" s="47">
        <v>127745</v>
      </c>
      <c r="L45" s="48">
        <v>132813</v>
      </c>
      <c r="M45" s="48">
        <v>130107</v>
      </c>
      <c r="N45" s="48">
        <v>121454</v>
      </c>
      <c r="O45" s="49">
        <v>119442</v>
      </c>
      <c r="P45" s="36"/>
      <c r="Q45" s="36"/>
      <c r="R45" s="36"/>
      <c r="S45" s="36"/>
      <c r="T45" s="36"/>
      <c r="U45" s="36"/>
    </row>
    <row r="46" spans="1:21" ht="30.75" customHeight="1" x14ac:dyDescent="0.2">
      <c r="A46" s="36"/>
      <c r="B46" s="1152"/>
      <c r="C46" s="1153"/>
      <c r="D46" s="50"/>
      <c r="E46" s="1144" t="s">
        <v>12</v>
      </c>
      <c r="F46" s="1144"/>
      <c r="G46" s="1144"/>
      <c r="H46" s="1144"/>
      <c r="I46" s="1144"/>
      <c r="J46" s="1145"/>
      <c r="K46" s="51" t="s">
        <v>474</v>
      </c>
      <c r="L46" s="52" t="s">
        <v>474</v>
      </c>
      <c r="M46" s="52" t="s">
        <v>474</v>
      </c>
      <c r="N46" s="52" t="s">
        <v>474</v>
      </c>
      <c r="O46" s="53" t="s">
        <v>474</v>
      </c>
      <c r="P46" s="36"/>
      <c r="Q46" s="36"/>
      <c r="R46" s="36"/>
      <c r="S46" s="36"/>
      <c r="T46" s="36"/>
      <c r="U46" s="36"/>
    </row>
    <row r="47" spans="1:21" ht="30.75" customHeight="1" x14ac:dyDescent="0.2">
      <c r="A47" s="36"/>
      <c r="B47" s="1152"/>
      <c r="C47" s="1153"/>
      <c r="D47" s="50"/>
      <c r="E47" s="1144" t="s">
        <v>13</v>
      </c>
      <c r="F47" s="1144"/>
      <c r="G47" s="1144"/>
      <c r="H47" s="1144"/>
      <c r="I47" s="1144"/>
      <c r="J47" s="1145"/>
      <c r="K47" s="51">
        <v>830</v>
      </c>
      <c r="L47" s="52">
        <v>864</v>
      </c>
      <c r="M47" s="52">
        <v>897</v>
      </c>
      <c r="N47" s="52">
        <v>930</v>
      </c>
      <c r="O47" s="53">
        <v>868</v>
      </c>
      <c r="P47" s="36"/>
      <c r="Q47" s="36"/>
      <c r="R47" s="36"/>
      <c r="S47" s="36"/>
      <c r="T47" s="36"/>
      <c r="U47" s="36"/>
    </row>
    <row r="48" spans="1:21" ht="30.75" customHeight="1" x14ac:dyDescent="0.2">
      <c r="A48" s="36"/>
      <c r="B48" s="1152"/>
      <c r="C48" s="1153"/>
      <c r="D48" s="50"/>
      <c r="E48" s="1144" t="s">
        <v>14</v>
      </c>
      <c r="F48" s="1144"/>
      <c r="G48" s="1144"/>
      <c r="H48" s="1144"/>
      <c r="I48" s="1144"/>
      <c r="J48" s="1145"/>
      <c r="K48" s="51">
        <v>10640</v>
      </c>
      <c r="L48" s="52">
        <v>9141</v>
      </c>
      <c r="M48" s="52">
        <v>10094</v>
      </c>
      <c r="N48" s="52">
        <v>10383</v>
      </c>
      <c r="O48" s="53">
        <v>10179</v>
      </c>
      <c r="P48" s="36"/>
      <c r="Q48" s="36"/>
      <c r="R48" s="36"/>
      <c r="S48" s="36"/>
      <c r="T48" s="36"/>
      <c r="U48" s="36"/>
    </row>
    <row r="49" spans="1:21" ht="30.75" customHeight="1" x14ac:dyDescent="0.2">
      <c r="A49" s="36"/>
      <c r="B49" s="1152"/>
      <c r="C49" s="1153"/>
      <c r="D49" s="50"/>
      <c r="E49" s="1144" t="s">
        <v>15</v>
      </c>
      <c r="F49" s="1144"/>
      <c r="G49" s="1144"/>
      <c r="H49" s="1144"/>
      <c r="I49" s="1144"/>
      <c r="J49" s="1145"/>
      <c r="K49" s="51" t="s">
        <v>474</v>
      </c>
      <c r="L49" s="52" t="s">
        <v>474</v>
      </c>
      <c r="M49" s="52" t="s">
        <v>474</v>
      </c>
      <c r="N49" s="52" t="s">
        <v>474</v>
      </c>
      <c r="O49" s="53" t="s">
        <v>474</v>
      </c>
      <c r="P49" s="36"/>
      <c r="Q49" s="36"/>
      <c r="R49" s="36"/>
      <c r="S49" s="36"/>
      <c r="T49" s="36"/>
      <c r="U49" s="36"/>
    </row>
    <row r="50" spans="1:21" ht="30.75" customHeight="1" x14ac:dyDescent="0.2">
      <c r="A50" s="36"/>
      <c r="B50" s="1152"/>
      <c r="C50" s="1153"/>
      <c r="D50" s="50"/>
      <c r="E50" s="1144" t="s">
        <v>16</v>
      </c>
      <c r="F50" s="1144"/>
      <c r="G50" s="1144"/>
      <c r="H50" s="1144"/>
      <c r="I50" s="1144"/>
      <c r="J50" s="1145"/>
      <c r="K50" s="51">
        <v>2100</v>
      </c>
      <c r="L50" s="52">
        <v>1359</v>
      </c>
      <c r="M50" s="52">
        <v>955</v>
      </c>
      <c r="N50" s="52">
        <v>987</v>
      </c>
      <c r="O50" s="53">
        <v>904</v>
      </c>
      <c r="P50" s="36"/>
      <c r="Q50" s="36"/>
      <c r="R50" s="36"/>
      <c r="S50" s="36"/>
      <c r="T50" s="36"/>
      <c r="U50" s="36"/>
    </row>
    <row r="51" spans="1:21" ht="30.75" customHeight="1" x14ac:dyDescent="0.2">
      <c r="A51" s="36"/>
      <c r="B51" s="1154"/>
      <c r="C51" s="1155"/>
      <c r="D51" s="54"/>
      <c r="E51" s="1144" t="s">
        <v>17</v>
      </c>
      <c r="F51" s="1144"/>
      <c r="G51" s="1144"/>
      <c r="H51" s="1144"/>
      <c r="I51" s="1144"/>
      <c r="J51" s="1145"/>
      <c r="K51" s="51">
        <v>3</v>
      </c>
      <c r="L51" s="52">
        <v>2</v>
      </c>
      <c r="M51" s="52">
        <v>2</v>
      </c>
      <c r="N51" s="52">
        <v>1</v>
      </c>
      <c r="O51" s="53">
        <v>0</v>
      </c>
      <c r="P51" s="36"/>
      <c r="Q51" s="36"/>
      <c r="R51" s="36"/>
      <c r="S51" s="36"/>
      <c r="T51" s="36"/>
      <c r="U51" s="36"/>
    </row>
    <row r="52" spans="1:21" ht="30.75" customHeight="1" x14ac:dyDescent="0.2">
      <c r="A52" s="36"/>
      <c r="B52" s="1142" t="s">
        <v>18</v>
      </c>
      <c r="C52" s="1143"/>
      <c r="D52" s="54"/>
      <c r="E52" s="1144" t="s">
        <v>19</v>
      </c>
      <c r="F52" s="1144"/>
      <c r="G52" s="1144"/>
      <c r="H52" s="1144"/>
      <c r="I52" s="1144"/>
      <c r="J52" s="1145"/>
      <c r="K52" s="51">
        <v>74147</v>
      </c>
      <c r="L52" s="52">
        <v>75190</v>
      </c>
      <c r="M52" s="52">
        <v>76352</v>
      </c>
      <c r="N52" s="52">
        <v>76002</v>
      </c>
      <c r="O52" s="53">
        <v>75277</v>
      </c>
      <c r="P52" s="36"/>
      <c r="Q52" s="36"/>
      <c r="R52" s="36"/>
      <c r="S52" s="36"/>
      <c r="T52" s="36"/>
      <c r="U52" s="36"/>
    </row>
    <row r="53" spans="1:21" ht="30.75" customHeight="1" thickBot="1" x14ac:dyDescent="0.25">
      <c r="A53" s="36"/>
      <c r="B53" s="1146" t="s">
        <v>20</v>
      </c>
      <c r="C53" s="1147"/>
      <c r="D53" s="55"/>
      <c r="E53" s="1148" t="s">
        <v>21</v>
      </c>
      <c r="F53" s="1148"/>
      <c r="G53" s="1148"/>
      <c r="H53" s="1148"/>
      <c r="I53" s="1148"/>
      <c r="J53" s="1149"/>
      <c r="K53" s="56">
        <v>67171</v>
      </c>
      <c r="L53" s="57">
        <v>68989</v>
      </c>
      <c r="M53" s="57">
        <v>65703</v>
      </c>
      <c r="N53" s="57">
        <v>57753</v>
      </c>
      <c r="O53" s="58">
        <v>56116</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fo+7VV4hmm5O56wGPLiO7hFusFTm37zB7l5QkluYOVMIthlw01ZxdOzvDTfIWkLubyUizLOozvCi6ZnjdWbDA==" saltValue="eaBFnIumoMNfZQEWPwn6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515</v>
      </c>
      <c r="J40" s="367" t="s">
        <v>516</v>
      </c>
      <c r="K40" s="367" t="s">
        <v>517</v>
      </c>
      <c r="L40" s="367" t="s">
        <v>518</v>
      </c>
      <c r="M40" s="368" t="s">
        <v>519</v>
      </c>
    </row>
    <row r="41" spans="2:13" ht="27.75" customHeight="1" x14ac:dyDescent="0.2">
      <c r="B41" s="1158" t="s">
        <v>22</v>
      </c>
      <c r="C41" s="1159"/>
      <c r="D41" s="66"/>
      <c r="E41" s="1164" t="s">
        <v>23</v>
      </c>
      <c r="F41" s="1164"/>
      <c r="G41" s="1164"/>
      <c r="H41" s="1165"/>
      <c r="I41" s="369">
        <v>1521981</v>
      </c>
      <c r="J41" s="370">
        <v>1480365</v>
      </c>
      <c r="K41" s="370">
        <v>1439973</v>
      </c>
      <c r="L41" s="370">
        <v>1407168</v>
      </c>
      <c r="M41" s="371">
        <v>1375859</v>
      </c>
    </row>
    <row r="42" spans="2:13" ht="27.75" customHeight="1" x14ac:dyDescent="0.2">
      <c r="B42" s="1160"/>
      <c r="C42" s="1161"/>
      <c r="D42" s="67"/>
      <c r="E42" s="1166" t="s">
        <v>24</v>
      </c>
      <c r="F42" s="1166"/>
      <c r="G42" s="1166"/>
      <c r="H42" s="1167"/>
      <c r="I42" s="372">
        <v>9822</v>
      </c>
      <c r="J42" s="373">
        <v>7778</v>
      </c>
      <c r="K42" s="373">
        <v>5626</v>
      </c>
      <c r="L42" s="373">
        <v>4542</v>
      </c>
      <c r="M42" s="374">
        <v>3627</v>
      </c>
    </row>
    <row r="43" spans="2:13" ht="27.75" customHeight="1" x14ac:dyDescent="0.2">
      <c r="B43" s="1160"/>
      <c r="C43" s="1161"/>
      <c r="D43" s="67"/>
      <c r="E43" s="1166" t="s">
        <v>25</v>
      </c>
      <c r="F43" s="1166"/>
      <c r="G43" s="1166"/>
      <c r="H43" s="1167"/>
      <c r="I43" s="372">
        <v>91081</v>
      </c>
      <c r="J43" s="373">
        <v>85705</v>
      </c>
      <c r="K43" s="373">
        <v>87974</v>
      </c>
      <c r="L43" s="373">
        <v>82443</v>
      </c>
      <c r="M43" s="374">
        <v>70174</v>
      </c>
    </row>
    <row r="44" spans="2:13" ht="27.75" customHeight="1" x14ac:dyDescent="0.2">
      <c r="B44" s="1160"/>
      <c r="C44" s="1161"/>
      <c r="D44" s="67"/>
      <c r="E44" s="1166" t="s">
        <v>26</v>
      </c>
      <c r="F44" s="1166"/>
      <c r="G44" s="1166"/>
      <c r="H44" s="1167"/>
      <c r="I44" s="372" t="s">
        <v>474</v>
      </c>
      <c r="J44" s="373" t="s">
        <v>474</v>
      </c>
      <c r="K44" s="373" t="s">
        <v>474</v>
      </c>
      <c r="L44" s="373" t="s">
        <v>474</v>
      </c>
      <c r="M44" s="374" t="s">
        <v>474</v>
      </c>
    </row>
    <row r="45" spans="2:13" ht="27.75" customHeight="1" x14ac:dyDescent="0.2">
      <c r="B45" s="1160"/>
      <c r="C45" s="1161"/>
      <c r="D45" s="67"/>
      <c r="E45" s="1166" t="s">
        <v>27</v>
      </c>
      <c r="F45" s="1166"/>
      <c r="G45" s="1166"/>
      <c r="H45" s="1167"/>
      <c r="I45" s="372">
        <v>187289</v>
      </c>
      <c r="J45" s="373">
        <v>178732</v>
      </c>
      <c r="K45" s="373">
        <v>176451</v>
      </c>
      <c r="L45" s="373">
        <v>178072</v>
      </c>
      <c r="M45" s="374">
        <v>176003</v>
      </c>
    </row>
    <row r="46" spans="2:13" ht="27.75" customHeight="1" x14ac:dyDescent="0.2">
      <c r="B46" s="1160"/>
      <c r="C46" s="1161"/>
      <c r="D46" s="68"/>
      <c r="E46" s="1168" t="s">
        <v>28</v>
      </c>
      <c r="F46" s="1168"/>
      <c r="G46" s="1168"/>
      <c r="H46" s="1169"/>
      <c r="I46" s="372">
        <v>182</v>
      </c>
      <c r="J46" s="373">
        <v>801</v>
      </c>
      <c r="K46" s="373">
        <v>113</v>
      </c>
      <c r="L46" s="373">
        <v>93</v>
      </c>
      <c r="M46" s="374">
        <v>145</v>
      </c>
    </row>
    <row r="47" spans="2:13" ht="27.75" customHeight="1" x14ac:dyDescent="0.2">
      <c r="B47" s="1160"/>
      <c r="C47" s="1161"/>
      <c r="D47" s="69"/>
      <c r="E47" s="1170" t="s">
        <v>29</v>
      </c>
      <c r="F47" s="1171"/>
      <c r="G47" s="1171"/>
      <c r="H47" s="1172"/>
      <c r="I47" s="372" t="s">
        <v>474</v>
      </c>
      <c r="J47" s="373" t="s">
        <v>474</v>
      </c>
      <c r="K47" s="373" t="s">
        <v>474</v>
      </c>
      <c r="L47" s="373" t="s">
        <v>474</v>
      </c>
      <c r="M47" s="374" t="s">
        <v>474</v>
      </c>
    </row>
    <row r="48" spans="2:13" ht="27.75" customHeight="1" x14ac:dyDescent="0.2">
      <c r="B48" s="1160"/>
      <c r="C48" s="1161"/>
      <c r="D48" s="67"/>
      <c r="E48" s="1166" t="s">
        <v>30</v>
      </c>
      <c r="F48" s="1166"/>
      <c r="G48" s="1166"/>
      <c r="H48" s="1167"/>
      <c r="I48" s="372" t="s">
        <v>474</v>
      </c>
      <c r="J48" s="373" t="s">
        <v>474</v>
      </c>
      <c r="K48" s="373" t="s">
        <v>474</v>
      </c>
      <c r="L48" s="373" t="s">
        <v>474</v>
      </c>
      <c r="M48" s="374" t="s">
        <v>474</v>
      </c>
    </row>
    <row r="49" spans="2:13" ht="27.75" customHeight="1" x14ac:dyDescent="0.2">
      <c r="B49" s="1162"/>
      <c r="C49" s="1163"/>
      <c r="D49" s="67"/>
      <c r="E49" s="1166" t="s">
        <v>31</v>
      </c>
      <c r="F49" s="1166"/>
      <c r="G49" s="1166"/>
      <c r="H49" s="1167"/>
      <c r="I49" s="372" t="s">
        <v>474</v>
      </c>
      <c r="J49" s="373" t="s">
        <v>474</v>
      </c>
      <c r="K49" s="373" t="s">
        <v>474</v>
      </c>
      <c r="L49" s="373" t="s">
        <v>474</v>
      </c>
      <c r="M49" s="374" t="s">
        <v>474</v>
      </c>
    </row>
    <row r="50" spans="2:13" ht="27.75" customHeight="1" x14ac:dyDescent="0.2">
      <c r="B50" s="1173" t="s">
        <v>32</v>
      </c>
      <c r="C50" s="1174"/>
      <c r="D50" s="70"/>
      <c r="E50" s="1166" t="s">
        <v>33</v>
      </c>
      <c r="F50" s="1166"/>
      <c r="G50" s="1166"/>
      <c r="H50" s="1167"/>
      <c r="I50" s="372">
        <v>119177</v>
      </c>
      <c r="J50" s="373">
        <v>110326</v>
      </c>
      <c r="K50" s="373">
        <v>103013</v>
      </c>
      <c r="L50" s="373">
        <v>81827</v>
      </c>
      <c r="M50" s="374">
        <v>73178</v>
      </c>
    </row>
    <row r="51" spans="2:13" ht="27.75" customHeight="1" x14ac:dyDescent="0.2">
      <c r="B51" s="1160"/>
      <c r="C51" s="1161"/>
      <c r="D51" s="67"/>
      <c r="E51" s="1166" t="s">
        <v>34</v>
      </c>
      <c r="F51" s="1166"/>
      <c r="G51" s="1166"/>
      <c r="H51" s="1167"/>
      <c r="I51" s="372">
        <v>48066</v>
      </c>
      <c r="J51" s="373">
        <v>48777</v>
      </c>
      <c r="K51" s="373">
        <v>50708</v>
      </c>
      <c r="L51" s="373">
        <v>51519</v>
      </c>
      <c r="M51" s="374">
        <v>51701</v>
      </c>
    </row>
    <row r="52" spans="2:13" ht="27.75" customHeight="1" x14ac:dyDescent="0.2">
      <c r="B52" s="1162"/>
      <c r="C52" s="1163"/>
      <c r="D52" s="67"/>
      <c r="E52" s="1166" t="s">
        <v>35</v>
      </c>
      <c r="F52" s="1166"/>
      <c r="G52" s="1166"/>
      <c r="H52" s="1167"/>
      <c r="I52" s="372">
        <v>840968</v>
      </c>
      <c r="J52" s="373">
        <v>827938</v>
      </c>
      <c r="K52" s="373">
        <v>812083</v>
      </c>
      <c r="L52" s="373">
        <v>789924</v>
      </c>
      <c r="M52" s="374">
        <v>772665</v>
      </c>
    </row>
    <row r="53" spans="2:13" ht="27.75" customHeight="1" thickBot="1" x14ac:dyDescent="0.25">
      <c r="B53" s="1175" t="s">
        <v>36</v>
      </c>
      <c r="C53" s="1176"/>
      <c r="D53" s="71"/>
      <c r="E53" s="1177" t="s">
        <v>37</v>
      </c>
      <c r="F53" s="1177"/>
      <c r="G53" s="1177"/>
      <c r="H53" s="1178"/>
      <c r="I53" s="375">
        <v>802144</v>
      </c>
      <c r="J53" s="376">
        <v>766340</v>
      </c>
      <c r="K53" s="376">
        <v>744334</v>
      </c>
      <c r="L53" s="376">
        <v>749048</v>
      </c>
      <c r="M53" s="377">
        <v>728265</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6M8B8H3e4bpLixZ4TMppe0BJw6OyFJ35IL9R0xlwZJ9EjB0jfWW/UY2CpBBGkOHWLxk6AbhbdSVRMjW9JxKZw==" saltValue="+BZh8VRGXt521q6BG86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517</v>
      </c>
      <c r="G54" s="79" t="s">
        <v>518</v>
      </c>
      <c r="H54" s="80" t="s">
        <v>519</v>
      </c>
    </row>
    <row r="55" spans="2:8" ht="52.5" customHeight="1" x14ac:dyDescent="0.2">
      <c r="B55" s="81"/>
      <c r="C55" s="1187" t="s">
        <v>39</v>
      </c>
      <c r="D55" s="1187"/>
      <c r="E55" s="1188"/>
      <c r="F55" s="82">
        <v>28341</v>
      </c>
      <c r="G55" s="82">
        <v>22790</v>
      </c>
      <c r="H55" s="83">
        <v>20816</v>
      </c>
    </row>
    <row r="56" spans="2:8" ht="52.5" customHeight="1" x14ac:dyDescent="0.2">
      <c r="B56" s="84"/>
      <c r="C56" s="1189" t="s">
        <v>40</v>
      </c>
      <c r="D56" s="1189"/>
      <c r="E56" s="1190"/>
      <c r="F56" s="85">
        <v>25220</v>
      </c>
      <c r="G56" s="85">
        <v>19218</v>
      </c>
      <c r="H56" s="86">
        <v>13552</v>
      </c>
    </row>
    <row r="57" spans="2:8" ht="53.25" customHeight="1" x14ac:dyDescent="0.2">
      <c r="B57" s="84"/>
      <c r="C57" s="1191" t="s">
        <v>41</v>
      </c>
      <c r="D57" s="1191"/>
      <c r="E57" s="1192"/>
      <c r="F57" s="87">
        <v>124868</v>
      </c>
      <c r="G57" s="87">
        <v>95459</v>
      </c>
      <c r="H57" s="88">
        <v>82617</v>
      </c>
    </row>
    <row r="58" spans="2:8" ht="45.75" customHeight="1" x14ac:dyDescent="0.2">
      <c r="B58" s="89"/>
      <c r="C58" s="1179" t="s">
        <v>571</v>
      </c>
      <c r="D58" s="1180"/>
      <c r="E58" s="1181"/>
      <c r="F58" s="90">
        <v>42735</v>
      </c>
      <c r="G58" s="90">
        <v>34043</v>
      </c>
      <c r="H58" s="91">
        <v>25718</v>
      </c>
    </row>
    <row r="59" spans="2:8" ht="45.75" customHeight="1" x14ac:dyDescent="0.2">
      <c r="B59" s="89"/>
      <c r="C59" s="1179" t="s">
        <v>572</v>
      </c>
      <c r="D59" s="1180"/>
      <c r="E59" s="1181"/>
      <c r="F59" s="90">
        <v>12810</v>
      </c>
      <c r="G59" s="90">
        <v>9011</v>
      </c>
      <c r="H59" s="91">
        <v>8584</v>
      </c>
    </row>
    <row r="60" spans="2:8" ht="45.75" customHeight="1" x14ac:dyDescent="0.2">
      <c r="B60" s="89"/>
      <c r="C60" s="1179" t="s">
        <v>573</v>
      </c>
      <c r="D60" s="1180"/>
      <c r="E60" s="1181"/>
      <c r="F60" s="90">
        <v>19056</v>
      </c>
      <c r="G60" s="90">
        <v>14673</v>
      </c>
      <c r="H60" s="91">
        <v>7916</v>
      </c>
    </row>
    <row r="61" spans="2:8" ht="45.75" customHeight="1" x14ac:dyDescent="0.2">
      <c r="B61" s="89"/>
      <c r="C61" s="1179" t="s">
        <v>574</v>
      </c>
      <c r="D61" s="1180"/>
      <c r="E61" s="1181"/>
      <c r="F61" s="90">
        <v>7177</v>
      </c>
      <c r="G61" s="90">
        <v>7485</v>
      </c>
      <c r="H61" s="91">
        <v>7608</v>
      </c>
    </row>
    <row r="62" spans="2:8" ht="45.75" customHeight="1" thickBot="1" x14ac:dyDescent="0.25">
      <c r="B62" s="92"/>
      <c r="C62" s="1182" t="s">
        <v>575</v>
      </c>
      <c r="D62" s="1183"/>
      <c r="E62" s="1184"/>
      <c r="F62" s="93">
        <v>12767</v>
      </c>
      <c r="G62" s="93">
        <v>9927</v>
      </c>
      <c r="H62" s="94">
        <v>7500</v>
      </c>
    </row>
    <row r="63" spans="2:8" ht="52.5" customHeight="1" thickBot="1" x14ac:dyDescent="0.25">
      <c r="B63" s="95"/>
      <c r="C63" s="1185" t="s">
        <v>42</v>
      </c>
      <c r="D63" s="1185"/>
      <c r="E63" s="1186"/>
      <c r="F63" s="96">
        <v>178429</v>
      </c>
      <c r="G63" s="96">
        <v>137467</v>
      </c>
      <c r="H63" s="97">
        <v>116984</v>
      </c>
    </row>
    <row r="64" spans="2:8" ht="15" customHeight="1" x14ac:dyDescent="0.2"/>
    <row r="65" ht="0" hidden="1" customHeight="1" x14ac:dyDescent="0.2"/>
    <row r="66" ht="0" hidden="1" customHeight="1" x14ac:dyDescent="0.2"/>
  </sheetData>
  <sheetProtection algorithmName="SHA-512" hashValue="ArhmsZOoONcgwqbTJHBxMXmhQJzwz0GhKJLdp/Cfyk5vVS33HtY+K+H59ncbYWa6MQoNq139uu6zraRTXTZHvw==" saltValue="679Gkt3TwRmHHL5qb6YN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93" customWidth="1"/>
    <col min="2" max="107" width="2.44140625" style="1193" customWidth="1"/>
    <col min="108" max="108" width="6.109375" style="1195" customWidth="1"/>
    <col min="109" max="109" width="5.88671875" style="1194" customWidth="1"/>
    <col min="110" max="110" width="19.109375" style="1193" hidden="1"/>
    <col min="111" max="115" width="12.6640625" style="1193" hidden="1"/>
    <col min="116" max="349" width="8.6640625" style="1193" hidden="1"/>
    <col min="350" max="355" width="14.88671875" style="1193" hidden="1"/>
    <col min="356" max="357" width="15.88671875" style="1193" hidden="1"/>
    <col min="358" max="363" width="16.109375" style="1193" hidden="1"/>
    <col min="364" max="364" width="6.109375" style="1193" hidden="1"/>
    <col min="365" max="365" width="3" style="1193" hidden="1"/>
    <col min="366" max="605" width="8.6640625" style="1193" hidden="1"/>
    <col min="606" max="611" width="14.88671875" style="1193" hidden="1"/>
    <col min="612" max="613" width="15.88671875" style="1193" hidden="1"/>
    <col min="614" max="619" width="16.109375" style="1193" hidden="1"/>
    <col min="620" max="620" width="6.109375" style="1193" hidden="1"/>
    <col min="621" max="621" width="3" style="1193" hidden="1"/>
    <col min="622" max="861" width="8.6640625" style="1193" hidden="1"/>
    <col min="862" max="867" width="14.88671875" style="1193" hidden="1"/>
    <col min="868" max="869" width="15.88671875" style="1193" hidden="1"/>
    <col min="870" max="875" width="16.109375" style="1193" hidden="1"/>
    <col min="876" max="876" width="6.109375" style="1193" hidden="1"/>
    <col min="877" max="877" width="3" style="1193" hidden="1"/>
    <col min="878" max="1117" width="8.6640625" style="1193" hidden="1"/>
    <col min="1118" max="1123" width="14.88671875" style="1193" hidden="1"/>
    <col min="1124" max="1125" width="15.88671875" style="1193" hidden="1"/>
    <col min="1126" max="1131" width="16.109375" style="1193" hidden="1"/>
    <col min="1132" max="1132" width="6.109375" style="1193" hidden="1"/>
    <col min="1133" max="1133" width="3" style="1193" hidden="1"/>
    <col min="1134" max="1373" width="8.6640625" style="1193" hidden="1"/>
    <col min="1374" max="1379" width="14.88671875" style="1193" hidden="1"/>
    <col min="1380" max="1381" width="15.88671875" style="1193" hidden="1"/>
    <col min="1382" max="1387" width="16.109375" style="1193" hidden="1"/>
    <col min="1388" max="1388" width="6.109375" style="1193" hidden="1"/>
    <col min="1389" max="1389" width="3" style="1193" hidden="1"/>
    <col min="1390" max="1629" width="8.6640625" style="1193" hidden="1"/>
    <col min="1630" max="1635" width="14.88671875" style="1193" hidden="1"/>
    <col min="1636" max="1637" width="15.88671875" style="1193" hidden="1"/>
    <col min="1638" max="1643" width="16.109375" style="1193" hidden="1"/>
    <col min="1644" max="1644" width="6.109375" style="1193" hidden="1"/>
    <col min="1645" max="1645" width="3" style="1193" hidden="1"/>
    <col min="1646" max="1885" width="8.6640625" style="1193" hidden="1"/>
    <col min="1886" max="1891" width="14.88671875" style="1193" hidden="1"/>
    <col min="1892" max="1893" width="15.88671875" style="1193" hidden="1"/>
    <col min="1894" max="1899" width="16.109375" style="1193" hidden="1"/>
    <col min="1900" max="1900" width="6.109375" style="1193" hidden="1"/>
    <col min="1901" max="1901" width="3" style="1193" hidden="1"/>
    <col min="1902" max="2141" width="8.6640625" style="1193" hidden="1"/>
    <col min="2142" max="2147" width="14.88671875" style="1193" hidden="1"/>
    <col min="2148" max="2149" width="15.88671875" style="1193" hidden="1"/>
    <col min="2150" max="2155" width="16.109375" style="1193" hidden="1"/>
    <col min="2156" max="2156" width="6.109375" style="1193" hidden="1"/>
    <col min="2157" max="2157" width="3" style="1193" hidden="1"/>
    <col min="2158" max="2397" width="8.6640625" style="1193" hidden="1"/>
    <col min="2398" max="2403" width="14.88671875" style="1193" hidden="1"/>
    <col min="2404" max="2405" width="15.88671875" style="1193" hidden="1"/>
    <col min="2406" max="2411" width="16.109375" style="1193" hidden="1"/>
    <col min="2412" max="2412" width="6.109375" style="1193" hidden="1"/>
    <col min="2413" max="2413" width="3" style="1193" hidden="1"/>
    <col min="2414" max="2653" width="8.6640625" style="1193" hidden="1"/>
    <col min="2654" max="2659" width="14.88671875" style="1193" hidden="1"/>
    <col min="2660" max="2661" width="15.88671875" style="1193" hidden="1"/>
    <col min="2662" max="2667" width="16.109375" style="1193" hidden="1"/>
    <col min="2668" max="2668" width="6.109375" style="1193" hidden="1"/>
    <col min="2669" max="2669" width="3" style="1193" hidden="1"/>
    <col min="2670" max="2909" width="8.6640625" style="1193" hidden="1"/>
    <col min="2910" max="2915" width="14.88671875" style="1193" hidden="1"/>
    <col min="2916" max="2917" width="15.88671875" style="1193" hidden="1"/>
    <col min="2918" max="2923" width="16.109375" style="1193" hidden="1"/>
    <col min="2924" max="2924" width="6.109375" style="1193" hidden="1"/>
    <col min="2925" max="2925" width="3" style="1193" hidden="1"/>
    <col min="2926" max="3165" width="8.6640625" style="1193" hidden="1"/>
    <col min="3166" max="3171" width="14.88671875" style="1193" hidden="1"/>
    <col min="3172" max="3173" width="15.88671875" style="1193" hidden="1"/>
    <col min="3174" max="3179" width="16.109375" style="1193" hidden="1"/>
    <col min="3180" max="3180" width="6.109375" style="1193" hidden="1"/>
    <col min="3181" max="3181" width="3" style="1193" hidden="1"/>
    <col min="3182" max="3421" width="8.6640625" style="1193" hidden="1"/>
    <col min="3422" max="3427" width="14.88671875" style="1193" hidden="1"/>
    <col min="3428" max="3429" width="15.88671875" style="1193" hidden="1"/>
    <col min="3430" max="3435" width="16.109375" style="1193" hidden="1"/>
    <col min="3436" max="3436" width="6.109375" style="1193" hidden="1"/>
    <col min="3437" max="3437" width="3" style="1193" hidden="1"/>
    <col min="3438" max="3677" width="8.6640625" style="1193" hidden="1"/>
    <col min="3678" max="3683" width="14.88671875" style="1193" hidden="1"/>
    <col min="3684" max="3685" width="15.88671875" style="1193" hidden="1"/>
    <col min="3686" max="3691" width="16.109375" style="1193" hidden="1"/>
    <col min="3692" max="3692" width="6.109375" style="1193" hidden="1"/>
    <col min="3693" max="3693" width="3" style="1193" hidden="1"/>
    <col min="3694" max="3933" width="8.6640625" style="1193" hidden="1"/>
    <col min="3934" max="3939" width="14.88671875" style="1193" hidden="1"/>
    <col min="3940" max="3941" width="15.88671875" style="1193" hidden="1"/>
    <col min="3942" max="3947" width="16.109375" style="1193" hidden="1"/>
    <col min="3948" max="3948" width="6.109375" style="1193" hidden="1"/>
    <col min="3949" max="3949" width="3" style="1193" hidden="1"/>
    <col min="3950" max="4189" width="8.6640625" style="1193" hidden="1"/>
    <col min="4190" max="4195" width="14.88671875" style="1193" hidden="1"/>
    <col min="4196" max="4197" width="15.88671875" style="1193" hidden="1"/>
    <col min="4198" max="4203" width="16.109375" style="1193" hidden="1"/>
    <col min="4204" max="4204" width="6.109375" style="1193" hidden="1"/>
    <col min="4205" max="4205" width="3" style="1193" hidden="1"/>
    <col min="4206" max="4445" width="8.6640625" style="1193" hidden="1"/>
    <col min="4446" max="4451" width="14.88671875" style="1193" hidden="1"/>
    <col min="4452" max="4453" width="15.88671875" style="1193" hidden="1"/>
    <col min="4454" max="4459" width="16.109375" style="1193" hidden="1"/>
    <col min="4460" max="4460" width="6.109375" style="1193" hidden="1"/>
    <col min="4461" max="4461" width="3" style="1193" hidden="1"/>
    <col min="4462" max="4701" width="8.6640625" style="1193" hidden="1"/>
    <col min="4702" max="4707" width="14.88671875" style="1193" hidden="1"/>
    <col min="4708" max="4709" width="15.88671875" style="1193" hidden="1"/>
    <col min="4710" max="4715" width="16.109375" style="1193" hidden="1"/>
    <col min="4716" max="4716" width="6.109375" style="1193" hidden="1"/>
    <col min="4717" max="4717" width="3" style="1193" hidden="1"/>
    <col min="4718" max="4957" width="8.6640625" style="1193" hidden="1"/>
    <col min="4958" max="4963" width="14.88671875" style="1193" hidden="1"/>
    <col min="4964" max="4965" width="15.88671875" style="1193" hidden="1"/>
    <col min="4966" max="4971" width="16.109375" style="1193" hidden="1"/>
    <col min="4972" max="4972" width="6.109375" style="1193" hidden="1"/>
    <col min="4973" max="4973" width="3" style="1193" hidden="1"/>
    <col min="4974" max="5213" width="8.6640625" style="1193" hidden="1"/>
    <col min="5214" max="5219" width="14.88671875" style="1193" hidden="1"/>
    <col min="5220" max="5221" width="15.88671875" style="1193" hidden="1"/>
    <col min="5222" max="5227" width="16.109375" style="1193" hidden="1"/>
    <col min="5228" max="5228" width="6.109375" style="1193" hidden="1"/>
    <col min="5229" max="5229" width="3" style="1193" hidden="1"/>
    <col min="5230" max="5469" width="8.6640625" style="1193" hidden="1"/>
    <col min="5470" max="5475" width="14.88671875" style="1193" hidden="1"/>
    <col min="5476" max="5477" width="15.88671875" style="1193" hidden="1"/>
    <col min="5478" max="5483" width="16.109375" style="1193" hidden="1"/>
    <col min="5484" max="5484" width="6.109375" style="1193" hidden="1"/>
    <col min="5485" max="5485" width="3" style="1193" hidden="1"/>
    <col min="5486" max="5725" width="8.6640625" style="1193" hidden="1"/>
    <col min="5726" max="5731" width="14.88671875" style="1193" hidden="1"/>
    <col min="5732" max="5733" width="15.88671875" style="1193" hidden="1"/>
    <col min="5734" max="5739" width="16.109375" style="1193" hidden="1"/>
    <col min="5740" max="5740" width="6.109375" style="1193" hidden="1"/>
    <col min="5741" max="5741" width="3" style="1193" hidden="1"/>
    <col min="5742" max="5981" width="8.6640625" style="1193" hidden="1"/>
    <col min="5982" max="5987" width="14.88671875" style="1193" hidden="1"/>
    <col min="5988" max="5989" width="15.88671875" style="1193" hidden="1"/>
    <col min="5990" max="5995" width="16.109375" style="1193" hidden="1"/>
    <col min="5996" max="5996" width="6.109375" style="1193" hidden="1"/>
    <col min="5997" max="5997" width="3" style="1193" hidden="1"/>
    <col min="5998" max="6237" width="8.6640625" style="1193" hidden="1"/>
    <col min="6238" max="6243" width="14.88671875" style="1193" hidden="1"/>
    <col min="6244" max="6245" width="15.88671875" style="1193" hidden="1"/>
    <col min="6246" max="6251" width="16.109375" style="1193" hidden="1"/>
    <col min="6252" max="6252" width="6.109375" style="1193" hidden="1"/>
    <col min="6253" max="6253" width="3" style="1193" hidden="1"/>
    <col min="6254" max="6493" width="8.6640625" style="1193" hidden="1"/>
    <col min="6494" max="6499" width="14.88671875" style="1193" hidden="1"/>
    <col min="6500" max="6501" width="15.88671875" style="1193" hidden="1"/>
    <col min="6502" max="6507" width="16.109375" style="1193" hidden="1"/>
    <col min="6508" max="6508" width="6.109375" style="1193" hidden="1"/>
    <col min="6509" max="6509" width="3" style="1193" hidden="1"/>
    <col min="6510" max="6749" width="8.6640625" style="1193" hidden="1"/>
    <col min="6750" max="6755" width="14.88671875" style="1193" hidden="1"/>
    <col min="6756" max="6757" width="15.88671875" style="1193" hidden="1"/>
    <col min="6758" max="6763" width="16.109375" style="1193" hidden="1"/>
    <col min="6764" max="6764" width="6.109375" style="1193" hidden="1"/>
    <col min="6765" max="6765" width="3" style="1193" hidden="1"/>
    <col min="6766" max="7005" width="8.6640625" style="1193" hidden="1"/>
    <col min="7006" max="7011" width="14.88671875" style="1193" hidden="1"/>
    <col min="7012" max="7013" width="15.88671875" style="1193" hidden="1"/>
    <col min="7014" max="7019" width="16.109375" style="1193" hidden="1"/>
    <col min="7020" max="7020" width="6.109375" style="1193" hidden="1"/>
    <col min="7021" max="7021" width="3" style="1193" hidden="1"/>
    <col min="7022" max="7261" width="8.6640625" style="1193" hidden="1"/>
    <col min="7262" max="7267" width="14.88671875" style="1193" hidden="1"/>
    <col min="7268" max="7269" width="15.88671875" style="1193" hidden="1"/>
    <col min="7270" max="7275" width="16.109375" style="1193" hidden="1"/>
    <col min="7276" max="7276" width="6.109375" style="1193" hidden="1"/>
    <col min="7277" max="7277" width="3" style="1193" hidden="1"/>
    <col min="7278" max="7517" width="8.6640625" style="1193" hidden="1"/>
    <col min="7518" max="7523" width="14.88671875" style="1193" hidden="1"/>
    <col min="7524" max="7525" width="15.88671875" style="1193" hidden="1"/>
    <col min="7526" max="7531" width="16.109375" style="1193" hidden="1"/>
    <col min="7532" max="7532" width="6.109375" style="1193" hidden="1"/>
    <col min="7533" max="7533" width="3" style="1193" hidden="1"/>
    <col min="7534" max="7773" width="8.6640625" style="1193" hidden="1"/>
    <col min="7774" max="7779" width="14.88671875" style="1193" hidden="1"/>
    <col min="7780" max="7781" width="15.88671875" style="1193" hidden="1"/>
    <col min="7782" max="7787" width="16.109375" style="1193" hidden="1"/>
    <col min="7788" max="7788" width="6.109375" style="1193" hidden="1"/>
    <col min="7789" max="7789" width="3" style="1193" hidden="1"/>
    <col min="7790" max="8029" width="8.6640625" style="1193" hidden="1"/>
    <col min="8030" max="8035" width="14.88671875" style="1193" hidden="1"/>
    <col min="8036" max="8037" width="15.88671875" style="1193" hidden="1"/>
    <col min="8038" max="8043" width="16.109375" style="1193" hidden="1"/>
    <col min="8044" max="8044" width="6.109375" style="1193" hidden="1"/>
    <col min="8045" max="8045" width="3" style="1193" hidden="1"/>
    <col min="8046" max="8285" width="8.6640625" style="1193" hidden="1"/>
    <col min="8286" max="8291" width="14.88671875" style="1193" hidden="1"/>
    <col min="8292" max="8293" width="15.88671875" style="1193" hidden="1"/>
    <col min="8294" max="8299" width="16.109375" style="1193" hidden="1"/>
    <col min="8300" max="8300" width="6.109375" style="1193" hidden="1"/>
    <col min="8301" max="8301" width="3" style="1193" hidden="1"/>
    <col min="8302" max="8541" width="8.6640625" style="1193" hidden="1"/>
    <col min="8542" max="8547" width="14.88671875" style="1193" hidden="1"/>
    <col min="8548" max="8549" width="15.88671875" style="1193" hidden="1"/>
    <col min="8550" max="8555" width="16.109375" style="1193" hidden="1"/>
    <col min="8556" max="8556" width="6.109375" style="1193" hidden="1"/>
    <col min="8557" max="8557" width="3" style="1193" hidden="1"/>
    <col min="8558" max="8797" width="8.6640625" style="1193" hidden="1"/>
    <col min="8798" max="8803" width="14.88671875" style="1193" hidden="1"/>
    <col min="8804" max="8805" width="15.88671875" style="1193" hidden="1"/>
    <col min="8806" max="8811" width="16.109375" style="1193" hidden="1"/>
    <col min="8812" max="8812" width="6.109375" style="1193" hidden="1"/>
    <col min="8813" max="8813" width="3" style="1193" hidden="1"/>
    <col min="8814" max="9053" width="8.6640625" style="1193" hidden="1"/>
    <col min="9054" max="9059" width="14.88671875" style="1193" hidden="1"/>
    <col min="9060" max="9061" width="15.88671875" style="1193" hidden="1"/>
    <col min="9062" max="9067" width="16.109375" style="1193" hidden="1"/>
    <col min="9068" max="9068" width="6.109375" style="1193" hidden="1"/>
    <col min="9069" max="9069" width="3" style="1193" hidden="1"/>
    <col min="9070" max="9309" width="8.6640625" style="1193" hidden="1"/>
    <col min="9310" max="9315" width="14.88671875" style="1193" hidden="1"/>
    <col min="9316" max="9317" width="15.88671875" style="1193" hidden="1"/>
    <col min="9318" max="9323" width="16.109375" style="1193" hidden="1"/>
    <col min="9324" max="9324" width="6.109375" style="1193" hidden="1"/>
    <col min="9325" max="9325" width="3" style="1193" hidden="1"/>
    <col min="9326" max="9565" width="8.6640625" style="1193" hidden="1"/>
    <col min="9566" max="9571" width="14.88671875" style="1193" hidden="1"/>
    <col min="9572" max="9573" width="15.88671875" style="1193" hidden="1"/>
    <col min="9574" max="9579" width="16.109375" style="1193" hidden="1"/>
    <col min="9580" max="9580" width="6.109375" style="1193" hidden="1"/>
    <col min="9581" max="9581" width="3" style="1193" hidden="1"/>
    <col min="9582" max="9821" width="8.6640625" style="1193" hidden="1"/>
    <col min="9822" max="9827" width="14.88671875" style="1193" hidden="1"/>
    <col min="9828" max="9829" width="15.88671875" style="1193" hidden="1"/>
    <col min="9830" max="9835" width="16.109375" style="1193" hidden="1"/>
    <col min="9836" max="9836" width="6.109375" style="1193" hidden="1"/>
    <col min="9837" max="9837" width="3" style="1193" hidden="1"/>
    <col min="9838" max="10077" width="8.6640625" style="1193" hidden="1"/>
    <col min="10078" max="10083" width="14.88671875" style="1193" hidden="1"/>
    <col min="10084" max="10085" width="15.88671875" style="1193" hidden="1"/>
    <col min="10086" max="10091" width="16.109375" style="1193" hidden="1"/>
    <col min="10092" max="10092" width="6.109375" style="1193" hidden="1"/>
    <col min="10093" max="10093" width="3" style="1193" hidden="1"/>
    <col min="10094" max="10333" width="8.6640625" style="1193" hidden="1"/>
    <col min="10334" max="10339" width="14.88671875" style="1193" hidden="1"/>
    <col min="10340" max="10341" width="15.88671875" style="1193" hidden="1"/>
    <col min="10342" max="10347" width="16.109375" style="1193" hidden="1"/>
    <col min="10348" max="10348" width="6.109375" style="1193" hidden="1"/>
    <col min="10349" max="10349" width="3" style="1193" hidden="1"/>
    <col min="10350" max="10589" width="8.6640625" style="1193" hidden="1"/>
    <col min="10590" max="10595" width="14.88671875" style="1193" hidden="1"/>
    <col min="10596" max="10597" width="15.88671875" style="1193" hidden="1"/>
    <col min="10598" max="10603" width="16.109375" style="1193" hidden="1"/>
    <col min="10604" max="10604" width="6.109375" style="1193" hidden="1"/>
    <col min="10605" max="10605" width="3" style="1193" hidden="1"/>
    <col min="10606" max="10845" width="8.6640625" style="1193" hidden="1"/>
    <col min="10846" max="10851" width="14.88671875" style="1193" hidden="1"/>
    <col min="10852" max="10853" width="15.88671875" style="1193" hidden="1"/>
    <col min="10854" max="10859" width="16.109375" style="1193" hidden="1"/>
    <col min="10860" max="10860" width="6.109375" style="1193" hidden="1"/>
    <col min="10861" max="10861" width="3" style="1193" hidden="1"/>
    <col min="10862" max="11101" width="8.6640625" style="1193" hidden="1"/>
    <col min="11102" max="11107" width="14.88671875" style="1193" hidden="1"/>
    <col min="11108" max="11109" width="15.88671875" style="1193" hidden="1"/>
    <col min="11110" max="11115" width="16.109375" style="1193" hidden="1"/>
    <col min="11116" max="11116" width="6.109375" style="1193" hidden="1"/>
    <col min="11117" max="11117" width="3" style="1193" hidden="1"/>
    <col min="11118" max="11357" width="8.6640625" style="1193" hidden="1"/>
    <col min="11358" max="11363" width="14.88671875" style="1193" hidden="1"/>
    <col min="11364" max="11365" width="15.88671875" style="1193" hidden="1"/>
    <col min="11366" max="11371" width="16.109375" style="1193" hidden="1"/>
    <col min="11372" max="11372" width="6.109375" style="1193" hidden="1"/>
    <col min="11373" max="11373" width="3" style="1193" hidden="1"/>
    <col min="11374" max="11613" width="8.6640625" style="1193" hidden="1"/>
    <col min="11614" max="11619" width="14.88671875" style="1193" hidden="1"/>
    <col min="11620" max="11621" width="15.88671875" style="1193" hidden="1"/>
    <col min="11622" max="11627" width="16.109375" style="1193" hidden="1"/>
    <col min="11628" max="11628" width="6.109375" style="1193" hidden="1"/>
    <col min="11629" max="11629" width="3" style="1193" hidden="1"/>
    <col min="11630" max="11869" width="8.6640625" style="1193" hidden="1"/>
    <col min="11870" max="11875" width="14.88671875" style="1193" hidden="1"/>
    <col min="11876" max="11877" width="15.88671875" style="1193" hidden="1"/>
    <col min="11878" max="11883" width="16.109375" style="1193" hidden="1"/>
    <col min="11884" max="11884" width="6.109375" style="1193" hidden="1"/>
    <col min="11885" max="11885" width="3" style="1193" hidden="1"/>
    <col min="11886" max="12125" width="8.6640625" style="1193" hidden="1"/>
    <col min="12126" max="12131" width="14.88671875" style="1193" hidden="1"/>
    <col min="12132" max="12133" width="15.88671875" style="1193" hidden="1"/>
    <col min="12134" max="12139" width="16.109375" style="1193" hidden="1"/>
    <col min="12140" max="12140" width="6.109375" style="1193" hidden="1"/>
    <col min="12141" max="12141" width="3" style="1193" hidden="1"/>
    <col min="12142" max="12381" width="8.6640625" style="1193" hidden="1"/>
    <col min="12382" max="12387" width="14.88671875" style="1193" hidden="1"/>
    <col min="12388" max="12389" width="15.88671875" style="1193" hidden="1"/>
    <col min="12390" max="12395" width="16.109375" style="1193" hidden="1"/>
    <col min="12396" max="12396" width="6.109375" style="1193" hidden="1"/>
    <col min="12397" max="12397" width="3" style="1193" hidden="1"/>
    <col min="12398" max="12637" width="8.6640625" style="1193" hidden="1"/>
    <col min="12638" max="12643" width="14.88671875" style="1193" hidden="1"/>
    <col min="12644" max="12645" width="15.88671875" style="1193" hidden="1"/>
    <col min="12646" max="12651" width="16.109375" style="1193" hidden="1"/>
    <col min="12652" max="12652" width="6.109375" style="1193" hidden="1"/>
    <col min="12653" max="12653" width="3" style="1193" hidden="1"/>
    <col min="12654" max="12893" width="8.6640625" style="1193" hidden="1"/>
    <col min="12894" max="12899" width="14.88671875" style="1193" hidden="1"/>
    <col min="12900" max="12901" width="15.88671875" style="1193" hidden="1"/>
    <col min="12902" max="12907" width="16.109375" style="1193" hidden="1"/>
    <col min="12908" max="12908" width="6.109375" style="1193" hidden="1"/>
    <col min="12909" max="12909" width="3" style="1193" hidden="1"/>
    <col min="12910" max="13149" width="8.6640625" style="1193" hidden="1"/>
    <col min="13150" max="13155" width="14.88671875" style="1193" hidden="1"/>
    <col min="13156" max="13157" width="15.88671875" style="1193" hidden="1"/>
    <col min="13158" max="13163" width="16.109375" style="1193" hidden="1"/>
    <col min="13164" max="13164" width="6.109375" style="1193" hidden="1"/>
    <col min="13165" max="13165" width="3" style="1193" hidden="1"/>
    <col min="13166" max="13405" width="8.6640625" style="1193" hidden="1"/>
    <col min="13406" max="13411" width="14.88671875" style="1193" hidden="1"/>
    <col min="13412" max="13413" width="15.88671875" style="1193" hidden="1"/>
    <col min="13414" max="13419" width="16.109375" style="1193" hidden="1"/>
    <col min="13420" max="13420" width="6.109375" style="1193" hidden="1"/>
    <col min="13421" max="13421" width="3" style="1193" hidden="1"/>
    <col min="13422" max="13661" width="8.6640625" style="1193" hidden="1"/>
    <col min="13662" max="13667" width="14.88671875" style="1193" hidden="1"/>
    <col min="13668" max="13669" width="15.88671875" style="1193" hidden="1"/>
    <col min="13670" max="13675" width="16.109375" style="1193" hidden="1"/>
    <col min="13676" max="13676" width="6.109375" style="1193" hidden="1"/>
    <col min="13677" max="13677" width="3" style="1193" hidden="1"/>
    <col min="13678" max="13917" width="8.6640625" style="1193" hidden="1"/>
    <col min="13918" max="13923" width="14.88671875" style="1193" hidden="1"/>
    <col min="13924" max="13925" width="15.88671875" style="1193" hidden="1"/>
    <col min="13926" max="13931" width="16.109375" style="1193" hidden="1"/>
    <col min="13932" max="13932" width="6.109375" style="1193" hidden="1"/>
    <col min="13933" max="13933" width="3" style="1193" hidden="1"/>
    <col min="13934" max="14173" width="8.6640625" style="1193" hidden="1"/>
    <col min="14174" max="14179" width="14.88671875" style="1193" hidden="1"/>
    <col min="14180" max="14181" width="15.88671875" style="1193" hidden="1"/>
    <col min="14182" max="14187" width="16.109375" style="1193" hidden="1"/>
    <col min="14188" max="14188" width="6.109375" style="1193" hidden="1"/>
    <col min="14189" max="14189" width="3" style="1193" hidden="1"/>
    <col min="14190" max="14429" width="8.6640625" style="1193" hidden="1"/>
    <col min="14430" max="14435" width="14.88671875" style="1193" hidden="1"/>
    <col min="14436" max="14437" width="15.88671875" style="1193" hidden="1"/>
    <col min="14438" max="14443" width="16.109375" style="1193" hidden="1"/>
    <col min="14444" max="14444" width="6.109375" style="1193" hidden="1"/>
    <col min="14445" max="14445" width="3" style="1193" hidden="1"/>
    <col min="14446" max="14685" width="8.6640625" style="1193" hidden="1"/>
    <col min="14686" max="14691" width="14.88671875" style="1193" hidden="1"/>
    <col min="14692" max="14693" width="15.88671875" style="1193" hidden="1"/>
    <col min="14694" max="14699" width="16.109375" style="1193" hidden="1"/>
    <col min="14700" max="14700" width="6.109375" style="1193" hidden="1"/>
    <col min="14701" max="14701" width="3" style="1193" hidden="1"/>
    <col min="14702" max="14941" width="8.6640625" style="1193" hidden="1"/>
    <col min="14942" max="14947" width="14.88671875" style="1193" hidden="1"/>
    <col min="14948" max="14949" width="15.88671875" style="1193" hidden="1"/>
    <col min="14950" max="14955" width="16.109375" style="1193" hidden="1"/>
    <col min="14956" max="14956" width="6.109375" style="1193" hidden="1"/>
    <col min="14957" max="14957" width="3" style="1193" hidden="1"/>
    <col min="14958" max="15197" width="8.6640625" style="1193" hidden="1"/>
    <col min="15198" max="15203" width="14.88671875" style="1193" hidden="1"/>
    <col min="15204" max="15205" width="15.88671875" style="1193" hidden="1"/>
    <col min="15206" max="15211" width="16.109375" style="1193" hidden="1"/>
    <col min="15212" max="15212" width="6.109375" style="1193" hidden="1"/>
    <col min="15213" max="15213" width="3" style="1193" hidden="1"/>
    <col min="15214" max="15453" width="8.6640625" style="1193" hidden="1"/>
    <col min="15454" max="15459" width="14.88671875" style="1193" hidden="1"/>
    <col min="15460" max="15461" width="15.88671875" style="1193" hidden="1"/>
    <col min="15462" max="15467" width="16.109375" style="1193" hidden="1"/>
    <col min="15468" max="15468" width="6.109375" style="1193" hidden="1"/>
    <col min="15469" max="15469" width="3" style="1193" hidden="1"/>
    <col min="15470" max="15709" width="8.6640625" style="1193" hidden="1"/>
    <col min="15710" max="15715" width="14.88671875" style="1193" hidden="1"/>
    <col min="15716" max="15717" width="15.88671875" style="1193" hidden="1"/>
    <col min="15718" max="15723" width="16.109375" style="1193" hidden="1"/>
    <col min="15724" max="15724" width="6.109375" style="1193" hidden="1"/>
    <col min="15725" max="15725" width="3" style="1193" hidden="1"/>
    <col min="15726" max="15965" width="8.6640625" style="1193" hidden="1"/>
    <col min="15966" max="15971" width="14.88671875" style="1193" hidden="1"/>
    <col min="15972" max="15973" width="15.88671875" style="1193" hidden="1"/>
    <col min="15974" max="15979" width="16.109375" style="1193" hidden="1"/>
    <col min="15980" max="15980" width="6.109375" style="1193" hidden="1"/>
    <col min="15981" max="15981" width="3" style="1193" hidden="1"/>
    <col min="15982" max="16221" width="8.6640625" style="1193" hidden="1"/>
    <col min="16222" max="16227" width="14.88671875" style="1193" hidden="1"/>
    <col min="16228" max="16229" width="15.88671875" style="1193" hidden="1"/>
    <col min="16230" max="16235" width="16.109375" style="1193" hidden="1"/>
    <col min="16236" max="16236" width="6.109375" style="1193" hidden="1"/>
    <col min="16237" max="16237" width="3" style="1193" hidden="1"/>
    <col min="16238" max="16384" width="8.6640625" style="1193" hidden="1"/>
  </cols>
  <sheetData>
    <row r="1" spans="1:143" ht="42.75" customHeight="1" x14ac:dyDescent="0.2">
      <c r="A1" s="1253"/>
      <c r="B1" s="1252"/>
      <c r="DD1" s="1193"/>
      <c r="DE1" s="1193"/>
    </row>
    <row r="2" spans="1:143"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3"/>
      <c r="DE2" s="1193"/>
    </row>
    <row r="3" spans="1:143"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3"/>
      <c r="DE3" s="1193"/>
    </row>
    <row r="4" spans="1:143" s="261" customFormat="1" ht="13.2"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c r="DF10" s="262"/>
      <c r="DG10" s="262"/>
      <c r="DH10" s="262"/>
      <c r="DI10" s="262"/>
      <c r="DJ10" s="262"/>
      <c r="DK10" s="262"/>
      <c r="DL10" s="262"/>
      <c r="DM10" s="262"/>
      <c r="DN10" s="262"/>
      <c r="DO10" s="262"/>
      <c r="DP10" s="262"/>
      <c r="DQ10" s="262"/>
      <c r="DR10" s="262"/>
      <c r="DS10" s="262"/>
      <c r="DT10" s="262"/>
      <c r="DU10" s="262"/>
      <c r="DV10" s="262"/>
      <c r="DW10" s="262"/>
      <c r="EM10" s="261" t="s">
        <v>588</v>
      </c>
    </row>
    <row r="11" spans="1:143" s="261" customFormat="1" ht="13.2"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c r="DF12" s="262"/>
      <c r="DG12" s="262"/>
      <c r="DH12" s="262"/>
      <c r="DI12" s="262"/>
      <c r="DJ12" s="262"/>
      <c r="DK12" s="262"/>
      <c r="DL12" s="262"/>
      <c r="DM12" s="262"/>
      <c r="DN12" s="262"/>
      <c r="DO12" s="262"/>
      <c r="DP12" s="262"/>
      <c r="DQ12" s="262"/>
      <c r="DR12" s="262"/>
      <c r="DS12" s="262"/>
      <c r="DT12" s="262"/>
      <c r="DU12" s="262"/>
      <c r="DV12" s="262"/>
      <c r="DW12" s="262"/>
      <c r="EM12" s="261" t="s">
        <v>588</v>
      </c>
    </row>
    <row r="13" spans="1:143" s="261" customFormat="1" ht="13.2"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93"/>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93"/>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93"/>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93"/>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93"/>
      <c r="DE19" s="1193"/>
    </row>
    <row r="20" spans="1:351" ht="13.2" x14ac:dyDescent="0.2">
      <c r="DD20" s="1193"/>
      <c r="DE20" s="1193"/>
    </row>
    <row r="21" spans="1:351" ht="16.2" x14ac:dyDescent="0.2">
      <c r="B21" s="1250"/>
      <c r="C21" s="1246"/>
      <c r="D21" s="1246"/>
      <c r="E21" s="1246"/>
      <c r="F21" s="1246"/>
      <c r="G21" s="1246"/>
      <c r="H21" s="1246"/>
      <c r="I21" s="1246"/>
      <c r="J21" s="1246"/>
      <c r="K21" s="1246"/>
      <c r="L21" s="1246"/>
      <c r="M21" s="1246"/>
      <c r="N21" s="1249"/>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9"/>
      <c r="AU21" s="1246"/>
      <c r="AV21" s="1246"/>
      <c r="AW21" s="1246"/>
      <c r="AX21" s="1246"/>
      <c r="AY21" s="1246"/>
      <c r="AZ21" s="1246"/>
      <c r="BA21" s="1246"/>
      <c r="BB21" s="1246"/>
      <c r="BC21" s="1246"/>
      <c r="BD21" s="1246"/>
      <c r="BE21" s="1246"/>
      <c r="BF21" s="1249"/>
      <c r="BG21" s="1246"/>
      <c r="BH21" s="1246"/>
      <c r="BI21" s="1246"/>
      <c r="BJ21" s="1246"/>
      <c r="BK21" s="1246"/>
      <c r="BL21" s="1246"/>
      <c r="BM21" s="1246"/>
      <c r="BN21" s="1246"/>
      <c r="BO21" s="1246"/>
      <c r="BP21" s="1246"/>
      <c r="BQ21" s="1246"/>
      <c r="BR21" s="1249"/>
      <c r="BS21" s="1246"/>
      <c r="BT21" s="1246"/>
      <c r="BU21" s="1246"/>
      <c r="BV21" s="1246"/>
      <c r="BW21" s="1246"/>
      <c r="BX21" s="1246"/>
      <c r="BY21" s="1246"/>
      <c r="BZ21" s="1246"/>
      <c r="CA21" s="1246"/>
      <c r="CB21" s="1246"/>
      <c r="CC21" s="1246"/>
      <c r="CD21" s="1249"/>
      <c r="CE21" s="1246"/>
      <c r="CF21" s="1246"/>
      <c r="CG21" s="1246"/>
      <c r="CH21" s="1246"/>
      <c r="CI21" s="1246"/>
      <c r="CJ21" s="1246"/>
      <c r="CK21" s="1246"/>
      <c r="CL21" s="1246"/>
      <c r="CM21" s="1246"/>
      <c r="CN21" s="1246"/>
      <c r="CO21" s="1246"/>
      <c r="CP21" s="1249"/>
      <c r="CQ21" s="1246"/>
      <c r="CR21" s="1246"/>
      <c r="CS21" s="1246"/>
      <c r="CT21" s="1246"/>
      <c r="CU21" s="1246"/>
      <c r="CV21" s="1246"/>
      <c r="CW21" s="1246"/>
      <c r="CX21" s="1246"/>
      <c r="CY21" s="1246"/>
      <c r="CZ21" s="1246"/>
      <c r="DA21" s="1246"/>
      <c r="DB21" s="1249"/>
      <c r="DC21" s="1246"/>
      <c r="DD21" s="1245"/>
      <c r="DE21" s="1193"/>
      <c r="MM21" s="1248"/>
    </row>
    <row r="22" spans="1:351" ht="16.2" x14ac:dyDescent="0.2">
      <c r="B22" s="1194"/>
      <c r="MM22" s="1248"/>
    </row>
    <row r="23" spans="1:351" ht="13.2" x14ac:dyDescent="0.2">
      <c r="B23" s="1194"/>
    </row>
    <row r="24" spans="1:351" ht="13.2" x14ac:dyDescent="0.2">
      <c r="B24" s="1194"/>
    </row>
    <row r="25" spans="1:351" ht="13.2" x14ac:dyDescent="0.2">
      <c r="B25" s="1194"/>
    </row>
    <row r="26" spans="1:351" ht="13.2" x14ac:dyDescent="0.2">
      <c r="B26" s="1194"/>
    </row>
    <row r="27" spans="1:351" ht="13.2" x14ac:dyDescent="0.2">
      <c r="B27" s="1194"/>
    </row>
    <row r="28" spans="1:351" ht="13.2" x14ac:dyDescent="0.2">
      <c r="B28" s="1194"/>
    </row>
    <row r="29" spans="1:351" ht="13.2" x14ac:dyDescent="0.2">
      <c r="B29" s="1194"/>
    </row>
    <row r="30" spans="1:351" ht="13.2" x14ac:dyDescent="0.2">
      <c r="B30" s="1194"/>
    </row>
    <row r="31" spans="1:351" ht="13.2" x14ac:dyDescent="0.2">
      <c r="B31" s="1194"/>
    </row>
    <row r="32" spans="1:351" ht="13.2" x14ac:dyDescent="0.2">
      <c r="B32" s="1194"/>
    </row>
    <row r="33" spans="2:109" ht="13.2" x14ac:dyDescent="0.2">
      <c r="B33" s="1194"/>
    </row>
    <row r="34" spans="2:109" ht="13.2" x14ac:dyDescent="0.2">
      <c r="B34" s="1194"/>
    </row>
    <row r="35" spans="2:109" ht="13.2" x14ac:dyDescent="0.2">
      <c r="B35" s="1194"/>
    </row>
    <row r="36" spans="2:109" ht="13.2" x14ac:dyDescent="0.2">
      <c r="B36" s="1194"/>
    </row>
    <row r="37" spans="2:109" ht="13.2" x14ac:dyDescent="0.2">
      <c r="B37" s="1194"/>
    </row>
    <row r="38" spans="2:109" ht="13.2" x14ac:dyDescent="0.2">
      <c r="B38" s="1194"/>
    </row>
    <row r="39" spans="2:109" ht="13.2" x14ac:dyDescent="0.2">
      <c r="B39" s="1199"/>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8"/>
      <c r="AI39" s="1198"/>
      <c r="AJ39" s="1198"/>
      <c r="AK39" s="1198"/>
      <c r="AL39" s="1198"/>
      <c r="AM39" s="1198"/>
      <c r="AN39" s="1198"/>
      <c r="AO39" s="1198"/>
      <c r="AP39" s="1198"/>
      <c r="AQ39" s="1198"/>
      <c r="AR39" s="1198"/>
      <c r="AS39" s="1198"/>
      <c r="AT39" s="1198"/>
      <c r="AU39" s="1198"/>
      <c r="AV39" s="1198"/>
      <c r="AW39" s="1198"/>
      <c r="AX39" s="1198"/>
      <c r="AY39" s="1198"/>
      <c r="AZ39" s="1198"/>
      <c r="BA39" s="1198"/>
      <c r="BB39" s="1198"/>
      <c r="BC39" s="1198"/>
      <c r="BD39" s="1198"/>
      <c r="BE39" s="1198"/>
      <c r="BF39" s="1198"/>
      <c r="BG39" s="1198"/>
      <c r="BH39" s="1198"/>
      <c r="BI39" s="1198"/>
      <c r="BJ39" s="1198"/>
      <c r="BK39" s="1198"/>
      <c r="BL39" s="1198"/>
      <c r="BM39" s="1198"/>
      <c r="BN39" s="1198"/>
      <c r="BO39" s="1198"/>
      <c r="BP39" s="1198"/>
      <c r="BQ39" s="1198"/>
      <c r="BR39" s="1198"/>
      <c r="BS39" s="1198"/>
      <c r="BT39" s="1198"/>
      <c r="BU39" s="1198"/>
      <c r="BV39" s="1198"/>
      <c r="BW39" s="1198"/>
      <c r="BX39" s="1198"/>
      <c r="BY39" s="1198"/>
      <c r="BZ39" s="1198"/>
      <c r="CA39" s="1198"/>
      <c r="CB39" s="1198"/>
      <c r="CC39" s="1198"/>
      <c r="CD39" s="1198"/>
      <c r="CE39" s="1198"/>
      <c r="CF39" s="1198"/>
      <c r="CG39" s="1198"/>
      <c r="CH39" s="1198"/>
      <c r="CI39" s="1198"/>
      <c r="CJ39" s="1198"/>
      <c r="CK39" s="1198"/>
      <c r="CL39" s="1198"/>
      <c r="CM39" s="1198"/>
      <c r="CN39" s="1198"/>
      <c r="CO39" s="1198"/>
      <c r="CP39" s="1198"/>
      <c r="CQ39" s="1198"/>
      <c r="CR39" s="1198"/>
      <c r="CS39" s="1198"/>
      <c r="CT39" s="1198"/>
      <c r="CU39" s="1198"/>
      <c r="CV39" s="1198"/>
      <c r="CW39" s="1198"/>
      <c r="CX39" s="1198"/>
      <c r="CY39" s="1198"/>
      <c r="CZ39" s="1198"/>
      <c r="DA39" s="1198"/>
      <c r="DB39" s="1198"/>
      <c r="DC39" s="1198"/>
      <c r="DD39" s="1197"/>
    </row>
    <row r="40" spans="2:109" ht="13.2" x14ac:dyDescent="0.2">
      <c r="B40" s="1235"/>
      <c r="DD40" s="1235"/>
      <c r="DE40" s="1193"/>
    </row>
    <row r="41" spans="2:109" ht="16.2" x14ac:dyDescent="0.2">
      <c r="B41" s="1247" t="s">
        <v>587</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5"/>
    </row>
    <row r="42" spans="2:109" ht="13.2" x14ac:dyDescent="0.2">
      <c r="B42" s="1194"/>
      <c r="G42" s="1231"/>
      <c r="I42" s="1230"/>
      <c r="J42" s="1230"/>
      <c r="K42" s="1230"/>
      <c r="AM42" s="1231"/>
      <c r="AN42" s="1231" t="s">
        <v>583</v>
      </c>
      <c r="AP42" s="1230"/>
      <c r="AQ42" s="1230"/>
      <c r="AR42" s="1230"/>
      <c r="AY42" s="1231"/>
      <c r="BA42" s="1230"/>
      <c r="BB42" s="1230"/>
      <c r="BC42" s="1230"/>
      <c r="BK42" s="1231"/>
      <c r="BM42" s="1230"/>
      <c r="BN42" s="1230"/>
      <c r="BO42" s="1230"/>
      <c r="BW42" s="1231"/>
      <c r="BY42" s="1230"/>
      <c r="BZ42" s="1230"/>
      <c r="CA42" s="1230"/>
      <c r="CI42" s="1231"/>
      <c r="CK42" s="1230"/>
      <c r="CL42" s="1230"/>
      <c r="CM42" s="1230"/>
      <c r="CU42" s="1231"/>
      <c r="CW42" s="1230"/>
      <c r="CX42" s="1230"/>
      <c r="CY42" s="1230"/>
    </row>
    <row r="43" spans="2:109" ht="13.5" customHeight="1" x14ac:dyDescent="0.2">
      <c r="B43" s="1194"/>
      <c r="AN43" s="1229" t="s">
        <v>586</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7"/>
    </row>
    <row r="44" spans="2:109" ht="13.2" x14ac:dyDescent="0.2">
      <c r="B44" s="1194"/>
      <c r="AN44" s="1226"/>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4"/>
    </row>
    <row r="45" spans="2:109" ht="13.2" x14ac:dyDescent="0.2">
      <c r="B45" s="1194"/>
      <c r="AN45" s="1226"/>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4"/>
    </row>
    <row r="46" spans="2:109" ht="13.2" x14ac:dyDescent="0.2">
      <c r="B46" s="1194"/>
      <c r="AN46" s="1226"/>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4"/>
    </row>
    <row r="47" spans="2:109" ht="13.2" x14ac:dyDescent="0.2">
      <c r="B47" s="1194"/>
      <c r="AN47" s="1223"/>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1"/>
    </row>
    <row r="48" spans="2:109" ht="13.2" x14ac:dyDescent="0.2">
      <c r="B48" s="1194"/>
      <c r="H48" s="1208"/>
      <c r="I48" s="1208"/>
      <c r="J48" s="1208"/>
      <c r="AN48" s="1208"/>
      <c r="AO48" s="1208"/>
      <c r="AP48" s="1208"/>
      <c r="AZ48" s="1208"/>
      <c r="BA48" s="1208"/>
      <c r="BB48" s="1208"/>
      <c r="BL48" s="1208"/>
      <c r="BM48" s="1208"/>
      <c r="BN48" s="1208"/>
      <c r="BX48" s="1208"/>
      <c r="BY48" s="1208"/>
      <c r="BZ48" s="1208"/>
      <c r="CJ48" s="1208"/>
      <c r="CK48" s="1208"/>
      <c r="CL48" s="1208"/>
      <c r="CV48" s="1208"/>
      <c r="CW48" s="1208"/>
      <c r="CX48" s="1208"/>
    </row>
    <row r="49" spans="1:109" ht="13.2" x14ac:dyDescent="0.2">
      <c r="B49" s="1194"/>
      <c r="AN49" s="1193" t="s">
        <v>581</v>
      </c>
    </row>
    <row r="50" spans="1:109" ht="13.2" x14ac:dyDescent="0.2">
      <c r="B50" s="1194"/>
      <c r="G50" s="1206"/>
      <c r="H50" s="1206"/>
      <c r="I50" s="1206"/>
      <c r="J50" s="1206"/>
      <c r="K50" s="1215"/>
      <c r="L50" s="1215"/>
      <c r="M50" s="1214"/>
      <c r="N50" s="1214"/>
      <c r="AN50" s="1213"/>
      <c r="AO50" s="1212"/>
      <c r="AP50" s="1212"/>
      <c r="AQ50" s="1212"/>
      <c r="AR50" s="1212"/>
      <c r="AS50" s="1212"/>
      <c r="AT50" s="1212"/>
      <c r="AU50" s="1212"/>
      <c r="AV50" s="1212"/>
      <c r="AW50" s="1212"/>
      <c r="AX50" s="1212"/>
      <c r="AY50" s="1212"/>
      <c r="AZ50" s="1212"/>
      <c r="BA50" s="1212"/>
      <c r="BB50" s="1212"/>
      <c r="BC50" s="1212"/>
      <c r="BD50" s="1212"/>
      <c r="BE50" s="1212"/>
      <c r="BF50" s="1212"/>
      <c r="BG50" s="1212"/>
      <c r="BH50" s="1212"/>
      <c r="BI50" s="1212"/>
      <c r="BJ50" s="1212"/>
      <c r="BK50" s="1212"/>
      <c r="BL50" s="1212"/>
      <c r="BM50" s="1212"/>
      <c r="BN50" s="1212"/>
      <c r="BO50" s="1211"/>
      <c r="BP50" s="1203" t="s">
        <v>515</v>
      </c>
      <c r="BQ50" s="1203"/>
      <c r="BR50" s="1203"/>
      <c r="BS50" s="1203"/>
      <c r="BT50" s="1203"/>
      <c r="BU50" s="1203"/>
      <c r="BV50" s="1203"/>
      <c r="BW50" s="1203"/>
      <c r="BX50" s="1203" t="s">
        <v>516</v>
      </c>
      <c r="BY50" s="1203"/>
      <c r="BZ50" s="1203"/>
      <c r="CA50" s="1203"/>
      <c r="CB50" s="1203"/>
      <c r="CC50" s="1203"/>
      <c r="CD50" s="1203"/>
      <c r="CE50" s="1203"/>
      <c r="CF50" s="1203" t="s">
        <v>517</v>
      </c>
      <c r="CG50" s="1203"/>
      <c r="CH50" s="1203"/>
      <c r="CI50" s="1203"/>
      <c r="CJ50" s="1203"/>
      <c r="CK50" s="1203"/>
      <c r="CL50" s="1203"/>
      <c r="CM50" s="1203"/>
      <c r="CN50" s="1203" t="s">
        <v>518</v>
      </c>
      <c r="CO50" s="1203"/>
      <c r="CP50" s="1203"/>
      <c r="CQ50" s="1203"/>
      <c r="CR50" s="1203"/>
      <c r="CS50" s="1203"/>
      <c r="CT50" s="1203"/>
      <c r="CU50" s="1203"/>
      <c r="CV50" s="1203" t="s">
        <v>519</v>
      </c>
      <c r="CW50" s="1203"/>
      <c r="CX50" s="1203"/>
      <c r="CY50" s="1203"/>
      <c r="CZ50" s="1203"/>
      <c r="DA50" s="1203"/>
      <c r="DB50" s="1203"/>
      <c r="DC50" s="1203"/>
    </row>
    <row r="51" spans="1:109" ht="13.5" customHeight="1" x14ac:dyDescent="0.2">
      <c r="B51" s="1194"/>
      <c r="G51" s="1210"/>
      <c r="H51" s="1210"/>
      <c r="I51" s="1244"/>
      <c r="J51" s="1244"/>
      <c r="K51" s="1209"/>
      <c r="L51" s="1209"/>
      <c r="M51" s="1209"/>
      <c r="N51" s="1209"/>
      <c r="AM51" s="1208"/>
      <c r="AN51" s="1202" t="s">
        <v>580</v>
      </c>
      <c r="AO51" s="1202"/>
      <c r="AP51" s="1202"/>
      <c r="AQ51" s="1202"/>
      <c r="AR51" s="1202"/>
      <c r="AS51" s="1202"/>
      <c r="AT51" s="1202"/>
      <c r="AU51" s="1202"/>
      <c r="AV51" s="1202"/>
      <c r="AW51" s="1202"/>
      <c r="AX51" s="1202"/>
      <c r="AY51" s="1202"/>
      <c r="AZ51" s="1202"/>
      <c r="BA51" s="1202"/>
      <c r="BB51" s="1202" t="s">
        <v>577</v>
      </c>
      <c r="BC51" s="1202"/>
      <c r="BD51" s="1202"/>
      <c r="BE51" s="1202"/>
      <c r="BF51" s="1202"/>
      <c r="BG51" s="1202"/>
      <c r="BH51" s="1202"/>
      <c r="BI51" s="1202"/>
      <c r="BJ51" s="1202"/>
      <c r="BK51" s="1202"/>
      <c r="BL51" s="1202"/>
      <c r="BM51" s="1202"/>
      <c r="BN51" s="1202"/>
      <c r="BO51" s="1202"/>
      <c r="BP51" s="1243"/>
      <c r="BQ51" s="1201"/>
      <c r="BR51" s="1201"/>
      <c r="BS51" s="1201"/>
      <c r="BT51" s="1201"/>
      <c r="BU51" s="1201"/>
      <c r="BV51" s="1201"/>
      <c r="BW51" s="1201"/>
      <c r="BX51" s="1243"/>
      <c r="BY51" s="1201"/>
      <c r="BZ51" s="1201"/>
      <c r="CA51" s="1201"/>
      <c r="CB51" s="1201"/>
      <c r="CC51" s="1201"/>
      <c r="CD51" s="1201"/>
      <c r="CE51" s="1201"/>
      <c r="CF51" s="1243"/>
      <c r="CG51" s="1201"/>
      <c r="CH51" s="1201"/>
      <c r="CI51" s="1201"/>
      <c r="CJ51" s="1201"/>
      <c r="CK51" s="1201"/>
      <c r="CL51" s="1201"/>
      <c r="CM51" s="1201"/>
      <c r="CN51" s="1201">
        <v>229.4</v>
      </c>
      <c r="CO51" s="1201"/>
      <c r="CP51" s="1201"/>
      <c r="CQ51" s="1201"/>
      <c r="CR51" s="1201"/>
      <c r="CS51" s="1201"/>
      <c r="CT51" s="1201"/>
      <c r="CU51" s="1201"/>
      <c r="CV51" s="1201">
        <v>224.2</v>
      </c>
      <c r="CW51" s="1201"/>
      <c r="CX51" s="1201"/>
      <c r="CY51" s="1201"/>
      <c r="CZ51" s="1201"/>
      <c r="DA51" s="1201"/>
      <c r="DB51" s="1201"/>
      <c r="DC51" s="1201"/>
    </row>
    <row r="52" spans="1:109" ht="13.2" x14ac:dyDescent="0.2">
      <c r="B52" s="1194"/>
      <c r="G52" s="1210"/>
      <c r="H52" s="1210"/>
      <c r="I52" s="1244"/>
      <c r="J52" s="1244"/>
      <c r="K52" s="1209"/>
      <c r="L52" s="1209"/>
      <c r="M52" s="1209"/>
      <c r="N52" s="1209"/>
      <c r="AM52" s="1208"/>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1"/>
      <c r="BQ52" s="1201"/>
      <c r="BR52" s="1201"/>
      <c r="BS52" s="1201"/>
      <c r="BT52" s="1201"/>
      <c r="BU52" s="1201"/>
      <c r="BV52" s="1201"/>
      <c r="BW52" s="1201"/>
      <c r="BX52" s="1201"/>
      <c r="BY52" s="1201"/>
      <c r="BZ52" s="1201"/>
      <c r="CA52" s="1201"/>
      <c r="CB52" s="1201"/>
      <c r="CC52" s="1201"/>
      <c r="CD52" s="1201"/>
      <c r="CE52" s="1201"/>
      <c r="CF52" s="1201"/>
      <c r="CG52" s="1201"/>
      <c r="CH52" s="1201"/>
      <c r="CI52" s="1201"/>
      <c r="CJ52" s="1201"/>
      <c r="CK52" s="1201"/>
      <c r="CL52" s="1201"/>
      <c r="CM52" s="1201"/>
      <c r="CN52" s="1201"/>
      <c r="CO52" s="1201"/>
      <c r="CP52" s="1201"/>
      <c r="CQ52" s="1201"/>
      <c r="CR52" s="1201"/>
      <c r="CS52" s="1201"/>
      <c r="CT52" s="1201"/>
      <c r="CU52" s="1201"/>
      <c r="CV52" s="1201"/>
      <c r="CW52" s="1201"/>
      <c r="CX52" s="1201"/>
      <c r="CY52" s="1201"/>
      <c r="CZ52" s="1201"/>
      <c r="DA52" s="1201"/>
      <c r="DB52" s="1201"/>
      <c r="DC52" s="1201"/>
    </row>
    <row r="53" spans="1:109" ht="13.2" x14ac:dyDescent="0.2">
      <c r="A53" s="1230"/>
      <c r="B53" s="1194"/>
      <c r="G53" s="1210"/>
      <c r="H53" s="1210"/>
      <c r="I53" s="1206"/>
      <c r="J53" s="1206"/>
      <c r="K53" s="1209"/>
      <c r="L53" s="1209"/>
      <c r="M53" s="1209"/>
      <c r="N53" s="1209"/>
      <c r="AM53" s="1208"/>
      <c r="AN53" s="1202"/>
      <c r="AO53" s="1202"/>
      <c r="AP53" s="1202"/>
      <c r="AQ53" s="1202"/>
      <c r="AR53" s="1202"/>
      <c r="AS53" s="1202"/>
      <c r="AT53" s="1202"/>
      <c r="AU53" s="1202"/>
      <c r="AV53" s="1202"/>
      <c r="AW53" s="1202"/>
      <c r="AX53" s="1202"/>
      <c r="AY53" s="1202"/>
      <c r="AZ53" s="1202"/>
      <c r="BA53" s="1202"/>
      <c r="BB53" s="1202" t="s">
        <v>585</v>
      </c>
      <c r="BC53" s="1202"/>
      <c r="BD53" s="1202"/>
      <c r="BE53" s="1202"/>
      <c r="BF53" s="1202"/>
      <c r="BG53" s="1202"/>
      <c r="BH53" s="1202"/>
      <c r="BI53" s="1202"/>
      <c r="BJ53" s="1202"/>
      <c r="BK53" s="1202"/>
      <c r="BL53" s="1202"/>
      <c r="BM53" s="1202"/>
      <c r="BN53" s="1202"/>
      <c r="BO53" s="1202"/>
      <c r="BP53" s="1243"/>
      <c r="BQ53" s="1201"/>
      <c r="BR53" s="1201"/>
      <c r="BS53" s="1201"/>
      <c r="BT53" s="1201"/>
      <c r="BU53" s="1201"/>
      <c r="BV53" s="1201"/>
      <c r="BW53" s="1201"/>
      <c r="BX53" s="1243"/>
      <c r="BY53" s="1201"/>
      <c r="BZ53" s="1201"/>
      <c r="CA53" s="1201"/>
      <c r="CB53" s="1201"/>
      <c r="CC53" s="1201"/>
      <c r="CD53" s="1201"/>
      <c r="CE53" s="1201"/>
      <c r="CF53" s="1243"/>
      <c r="CG53" s="1201"/>
      <c r="CH53" s="1201"/>
      <c r="CI53" s="1201"/>
      <c r="CJ53" s="1201"/>
      <c r="CK53" s="1201"/>
      <c r="CL53" s="1201"/>
      <c r="CM53" s="1201"/>
      <c r="CN53" s="1201">
        <v>52.8</v>
      </c>
      <c r="CO53" s="1201"/>
      <c r="CP53" s="1201"/>
      <c r="CQ53" s="1201"/>
      <c r="CR53" s="1201"/>
      <c r="CS53" s="1201"/>
      <c r="CT53" s="1201"/>
      <c r="CU53" s="1201"/>
      <c r="CV53" s="1201">
        <v>53.5</v>
      </c>
      <c r="CW53" s="1201"/>
      <c r="CX53" s="1201"/>
      <c r="CY53" s="1201"/>
      <c r="CZ53" s="1201"/>
      <c r="DA53" s="1201"/>
      <c r="DB53" s="1201"/>
      <c r="DC53" s="1201"/>
    </row>
    <row r="54" spans="1:109" ht="13.2" x14ac:dyDescent="0.2">
      <c r="A54" s="1230"/>
      <c r="B54" s="1194"/>
      <c r="G54" s="1210"/>
      <c r="H54" s="1210"/>
      <c r="I54" s="1206"/>
      <c r="J54" s="1206"/>
      <c r="K54" s="1209"/>
      <c r="L54" s="1209"/>
      <c r="M54" s="1209"/>
      <c r="N54" s="1209"/>
      <c r="AM54" s="1208"/>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1"/>
      <c r="BQ54" s="1201"/>
      <c r="BR54" s="1201"/>
      <c r="BS54" s="1201"/>
      <c r="BT54" s="1201"/>
      <c r="BU54" s="1201"/>
      <c r="BV54" s="1201"/>
      <c r="BW54" s="1201"/>
      <c r="BX54" s="1201"/>
      <c r="BY54" s="1201"/>
      <c r="BZ54" s="1201"/>
      <c r="CA54" s="1201"/>
      <c r="CB54" s="1201"/>
      <c r="CC54" s="1201"/>
      <c r="CD54" s="1201"/>
      <c r="CE54" s="1201"/>
      <c r="CF54" s="1201"/>
      <c r="CG54" s="1201"/>
      <c r="CH54" s="1201"/>
      <c r="CI54" s="1201"/>
      <c r="CJ54" s="1201"/>
      <c r="CK54" s="1201"/>
      <c r="CL54" s="1201"/>
      <c r="CM54" s="1201"/>
      <c r="CN54" s="1201"/>
      <c r="CO54" s="1201"/>
      <c r="CP54" s="1201"/>
      <c r="CQ54" s="1201"/>
      <c r="CR54" s="1201"/>
      <c r="CS54" s="1201"/>
      <c r="CT54" s="1201"/>
      <c r="CU54" s="1201"/>
      <c r="CV54" s="1201"/>
      <c r="CW54" s="1201"/>
      <c r="CX54" s="1201"/>
      <c r="CY54" s="1201"/>
      <c r="CZ54" s="1201"/>
      <c r="DA54" s="1201"/>
      <c r="DB54" s="1201"/>
      <c r="DC54" s="1201"/>
    </row>
    <row r="55" spans="1:109" ht="13.2" x14ac:dyDescent="0.2">
      <c r="A55" s="1230"/>
      <c r="B55" s="1194"/>
      <c r="G55" s="1206"/>
      <c r="H55" s="1206"/>
      <c r="I55" s="1206"/>
      <c r="J55" s="1206"/>
      <c r="K55" s="1209"/>
      <c r="L55" s="1209"/>
      <c r="M55" s="1209"/>
      <c r="N55" s="1209"/>
      <c r="AN55" s="1203" t="s">
        <v>578</v>
      </c>
      <c r="AO55" s="1203"/>
      <c r="AP55" s="1203"/>
      <c r="AQ55" s="1203"/>
      <c r="AR55" s="1203"/>
      <c r="AS55" s="1203"/>
      <c r="AT55" s="1203"/>
      <c r="AU55" s="1203"/>
      <c r="AV55" s="1203"/>
      <c r="AW55" s="1203"/>
      <c r="AX55" s="1203"/>
      <c r="AY55" s="1203"/>
      <c r="AZ55" s="1203"/>
      <c r="BA55" s="1203"/>
      <c r="BB55" s="1202" t="s">
        <v>577</v>
      </c>
      <c r="BC55" s="1202"/>
      <c r="BD55" s="1202"/>
      <c r="BE55" s="1202"/>
      <c r="BF55" s="1202"/>
      <c r="BG55" s="1202"/>
      <c r="BH55" s="1202"/>
      <c r="BI55" s="1202"/>
      <c r="BJ55" s="1202"/>
      <c r="BK55" s="1202"/>
      <c r="BL55" s="1202"/>
      <c r="BM55" s="1202"/>
      <c r="BN55" s="1202"/>
      <c r="BO55" s="1202"/>
      <c r="BP55" s="1243"/>
      <c r="BQ55" s="1201"/>
      <c r="BR55" s="1201"/>
      <c r="BS55" s="1201"/>
      <c r="BT55" s="1201"/>
      <c r="BU55" s="1201"/>
      <c r="BV55" s="1201"/>
      <c r="BW55" s="1201"/>
      <c r="BX55" s="1243"/>
      <c r="BY55" s="1201"/>
      <c r="BZ55" s="1201"/>
      <c r="CA55" s="1201"/>
      <c r="CB55" s="1201"/>
      <c r="CC55" s="1201"/>
      <c r="CD55" s="1201"/>
      <c r="CE55" s="1201"/>
      <c r="CF55" s="1243"/>
      <c r="CG55" s="1201"/>
      <c r="CH55" s="1201"/>
      <c r="CI55" s="1201"/>
      <c r="CJ55" s="1201"/>
      <c r="CK55" s="1201"/>
      <c r="CL55" s="1201"/>
      <c r="CM55" s="1201"/>
      <c r="CN55" s="1201">
        <v>174.6</v>
      </c>
      <c r="CO55" s="1201"/>
      <c r="CP55" s="1201"/>
      <c r="CQ55" s="1201"/>
      <c r="CR55" s="1201"/>
      <c r="CS55" s="1201"/>
      <c r="CT55" s="1201"/>
      <c r="CU55" s="1201"/>
      <c r="CV55" s="1201">
        <v>173</v>
      </c>
      <c r="CW55" s="1201"/>
      <c r="CX55" s="1201"/>
      <c r="CY55" s="1201"/>
      <c r="CZ55" s="1201"/>
      <c r="DA55" s="1201"/>
      <c r="DB55" s="1201"/>
      <c r="DC55" s="1201"/>
    </row>
    <row r="56" spans="1:109" ht="13.2" x14ac:dyDescent="0.2">
      <c r="A56" s="1230"/>
      <c r="B56" s="1194"/>
      <c r="G56" s="1206"/>
      <c r="H56" s="1206"/>
      <c r="I56" s="1206"/>
      <c r="J56" s="1206"/>
      <c r="K56" s="1209"/>
      <c r="L56" s="1209"/>
      <c r="M56" s="1209"/>
      <c r="N56" s="1209"/>
      <c r="AN56" s="1203"/>
      <c r="AO56" s="1203"/>
      <c r="AP56" s="1203"/>
      <c r="AQ56" s="1203"/>
      <c r="AR56" s="1203"/>
      <c r="AS56" s="1203"/>
      <c r="AT56" s="1203"/>
      <c r="AU56" s="1203"/>
      <c r="AV56" s="1203"/>
      <c r="AW56" s="1203"/>
      <c r="AX56" s="1203"/>
      <c r="AY56" s="1203"/>
      <c r="AZ56" s="1203"/>
      <c r="BA56" s="1203"/>
      <c r="BB56" s="1202"/>
      <c r="BC56" s="1202"/>
      <c r="BD56" s="1202"/>
      <c r="BE56" s="1202"/>
      <c r="BF56" s="1202"/>
      <c r="BG56" s="1202"/>
      <c r="BH56" s="1202"/>
      <c r="BI56" s="1202"/>
      <c r="BJ56" s="1202"/>
      <c r="BK56" s="1202"/>
      <c r="BL56" s="1202"/>
      <c r="BM56" s="1202"/>
      <c r="BN56" s="1202"/>
      <c r="BO56" s="1202"/>
      <c r="BP56" s="1201"/>
      <c r="BQ56" s="1201"/>
      <c r="BR56" s="1201"/>
      <c r="BS56" s="1201"/>
      <c r="BT56" s="1201"/>
      <c r="BU56" s="1201"/>
      <c r="BV56" s="1201"/>
      <c r="BW56" s="1201"/>
      <c r="BX56" s="1201"/>
      <c r="BY56" s="1201"/>
      <c r="BZ56" s="1201"/>
      <c r="CA56" s="1201"/>
      <c r="CB56" s="1201"/>
      <c r="CC56" s="1201"/>
      <c r="CD56" s="1201"/>
      <c r="CE56" s="1201"/>
      <c r="CF56" s="1201"/>
      <c r="CG56" s="1201"/>
      <c r="CH56" s="1201"/>
      <c r="CI56" s="1201"/>
      <c r="CJ56" s="1201"/>
      <c r="CK56" s="1201"/>
      <c r="CL56" s="1201"/>
      <c r="CM56" s="1201"/>
      <c r="CN56" s="1201"/>
      <c r="CO56" s="1201"/>
      <c r="CP56" s="1201"/>
      <c r="CQ56" s="1201"/>
      <c r="CR56" s="1201"/>
      <c r="CS56" s="1201"/>
      <c r="CT56" s="1201"/>
      <c r="CU56" s="1201"/>
      <c r="CV56" s="1201"/>
      <c r="CW56" s="1201"/>
      <c r="CX56" s="1201"/>
      <c r="CY56" s="1201"/>
      <c r="CZ56" s="1201"/>
      <c r="DA56" s="1201"/>
      <c r="DB56" s="1201"/>
      <c r="DC56" s="1201"/>
    </row>
    <row r="57" spans="1:109" s="1230" customFormat="1" ht="13.2" x14ac:dyDescent="0.2">
      <c r="B57" s="1236"/>
      <c r="G57" s="1206"/>
      <c r="H57" s="1206"/>
      <c r="I57" s="1205"/>
      <c r="J57" s="1205"/>
      <c r="K57" s="1209"/>
      <c r="L57" s="1209"/>
      <c r="M57" s="1209"/>
      <c r="N57" s="1209"/>
      <c r="AM57" s="1193"/>
      <c r="AN57" s="1203"/>
      <c r="AO57" s="1203"/>
      <c r="AP57" s="1203"/>
      <c r="AQ57" s="1203"/>
      <c r="AR57" s="1203"/>
      <c r="AS57" s="1203"/>
      <c r="AT57" s="1203"/>
      <c r="AU57" s="1203"/>
      <c r="AV57" s="1203"/>
      <c r="AW57" s="1203"/>
      <c r="AX57" s="1203"/>
      <c r="AY57" s="1203"/>
      <c r="AZ57" s="1203"/>
      <c r="BA57" s="1203"/>
      <c r="BB57" s="1202" t="s">
        <v>585</v>
      </c>
      <c r="BC57" s="1202"/>
      <c r="BD57" s="1202"/>
      <c r="BE57" s="1202"/>
      <c r="BF57" s="1202"/>
      <c r="BG57" s="1202"/>
      <c r="BH57" s="1202"/>
      <c r="BI57" s="1202"/>
      <c r="BJ57" s="1202"/>
      <c r="BK57" s="1202"/>
      <c r="BL57" s="1202"/>
      <c r="BM57" s="1202"/>
      <c r="BN57" s="1202"/>
      <c r="BO57" s="1202"/>
      <c r="BP57" s="1243"/>
      <c r="BQ57" s="1201"/>
      <c r="BR57" s="1201"/>
      <c r="BS57" s="1201"/>
      <c r="BT57" s="1201"/>
      <c r="BU57" s="1201"/>
      <c r="BV57" s="1201"/>
      <c r="BW57" s="1201"/>
      <c r="BX57" s="1243"/>
      <c r="BY57" s="1201"/>
      <c r="BZ57" s="1201"/>
      <c r="CA57" s="1201"/>
      <c r="CB57" s="1201"/>
      <c r="CC57" s="1201"/>
      <c r="CD57" s="1201"/>
      <c r="CE57" s="1201"/>
      <c r="CF57" s="1243"/>
      <c r="CG57" s="1201"/>
      <c r="CH57" s="1201"/>
      <c r="CI57" s="1201"/>
      <c r="CJ57" s="1201"/>
      <c r="CK57" s="1201"/>
      <c r="CL57" s="1201"/>
      <c r="CM57" s="1201"/>
      <c r="CN57" s="1201">
        <v>53.3</v>
      </c>
      <c r="CO57" s="1201"/>
      <c r="CP57" s="1201"/>
      <c r="CQ57" s="1201"/>
      <c r="CR57" s="1201"/>
      <c r="CS57" s="1201"/>
      <c r="CT57" s="1201"/>
      <c r="CU57" s="1201"/>
      <c r="CV57" s="1201">
        <v>54.2</v>
      </c>
      <c r="CW57" s="1201"/>
      <c r="CX57" s="1201"/>
      <c r="CY57" s="1201"/>
      <c r="CZ57" s="1201"/>
      <c r="DA57" s="1201"/>
      <c r="DB57" s="1201"/>
      <c r="DC57" s="1201"/>
      <c r="DD57" s="1241"/>
      <c r="DE57" s="1236"/>
    </row>
    <row r="58" spans="1:109" s="1230" customFormat="1" ht="13.2" x14ac:dyDescent="0.2">
      <c r="A58" s="1193"/>
      <c r="B58" s="1236"/>
      <c r="G58" s="1206"/>
      <c r="H58" s="1206"/>
      <c r="I58" s="1205"/>
      <c r="J58" s="1205"/>
      <c r="K58" s="1209"/>
      <c r="L58" s="1209"/>
      <c r="M58" s="1209"/>
      <c r="N58" s="1209"/>
      <c r="AM58" s="1193"/>
      <c r="AN58" s="1203"/>
      <c r="AO58" s="1203"/>
      <c r="AP58" s="1203"/>
      <c r="AQ58" s="1203"/>
      <c r="AR58" s="1203"/>
      <c r="AS58" s="1203"/>
      <c r="AT58" s="1203"/>
      <c r="AU58" s="1203"/>
      <c r="AV58" s="1203"/>
      <c r="AW58" s="1203"/>
      <c r="AX58" s="1203"/>
      <c r="AY58" s="1203"/>
      <c r="AZ58" s="1203"/>
      <c r="BA58" s="1203"/>
      <c r="BB58" s="1202"/>
      <c r="BC58" s="1202"/>
      <c r="BD58" s="1202"/>
      <c r="BE58" s="1202"/>
      <c r="BF58" s="1202"/>
      <c r="BG58" s="1202"/>
      <c r="BH58" s="1202"/>
      <c r="BI58" s="1202"/>
      <c r="BJ58" s="1202"/>
      <c r="BK58" s="1202"/>
      <c r="BL58" s="1202"/>
      <c r="BM58" s="1202"/>
      <c r="BN58" s="1202"/>
      <c r="BO58" s="1202"/>
      <c r="BP58" s="1201"/>
      <c r="BQ58" s="1201"/>
      <c r="BR58" s="1201"/>
      <c r="BS58" s="1201"/>
      <c r="BT58" s="1201"/>
      <c r="BU58" s="1201"/>
      <c r="BV58" s="1201"/>
      <c r="BW58" s="1201"/>
      <c r="BX58" s="1201"/>
      <c r="BY58" s="1201"/>
      <c r="BZ58" s="1201"/>
      <c r="CA58" s="1201"/>
      <c r="CB58" s="1201"/>
      <c r="CC58" s="1201"/>
      <c r="CD58" s="1201"/>
      <c r="CE58" s="1201"/>
      <c r="CF58" s="1201"/>
      <c r="CG58" s="1201"/>
      <c r="CH58" s="1201"/>
      <c r="CI58" s="1201"/>
      <c r="CJ58" s="1201"/>
      <c r="CK58" s="1201"/>
      <c r="CL58" s="1201"/>
      <c r="CM58" s="1201"/>
      <c r="CN58" s="1201"/>
      <c r="CO58" s="1201"/>
      <c r="CP58" s="1201"/>
      <c r="CQ58" s="1201"/>
      <c r="CR58" s="1201"/>
      <c r="CS58" s="1201"/>
      <c r="CT58" s="1201"/>
      <c r="CU58" s="1201"/>
      <c r="CV58" s="1201"/>
      <c r="CW58" s="1201"/>
      <c r="CX58" s="1201"/>
      <c r="CY58" s="1201"/>
      <c r="CZ58" s="1201"/>
      <c r="DA58" s="1201"/>
      <c r="DB58" s="1201"/>
      <c r="DC58" s="1201"/>
      <c r="DD58" s="1241"/>
      <c r="DE58" s="1236"/>
    </row>
    <row r="59" spans="1:109" s="1230" customFormat="1" ht="13.2" x14ac:dyDescent="0.2">
      <c r="A59" s="1193"/>
      <c r="B59" s="1236"/>
      <c r="K59" s="1242"/>
      <c r="L59" s="1242"/>
      <c r="M59" s="1242"/>
      <c r="N59" s="1242"/>
      <c r="AQ59" s="1242"/>
      <c r="AR59" s="1242"/>
      <c r="AS59" s="1242"/>
      <c r="AT59" s="1242"/>
      <c r="BC59" s="1242"/>
      <c r="BD59" s="1242"/>
      <c r="BE59" s="1242"/>
      <c r="BF59" s="1242"/>
      <c r="BO59" s="1242"/>
      <c r="BP59" s="1242"/>
      <c r="BQ59" s="1242"/>
      <c r="BR59" s="1242"/>
      <c r="CA59" s="1242"/>
      <c r="CB59" s="1242"/>
      <c r="CC59" s="1242"/>
      <c r="CD59" s="1242"/>
      <c r="CM59" s="1242"/>
      <c r="CN59" s="1242"/>
      <c r="CO59" s="1242"/>
      <c r="CP59" s="1242"/>
      <c r="CY59" s="1242"/>
      <c r="CZ59" s="1242"/>
      <c r="DA59" s="1242"/>
      <c r="DB59" s="1242"/>
      <c r="DC59" s="1242"/>
      <c r="DD59" s="1241"/>
      <c r="DE59" s="1236"/>
    </row>
    <row r="60" spans="1:109" s="1230" customFormat="1" ht="13.2" x14ac:dyDescent="0.2">
      <c r="A60" s="1193"/>
      <c r="B60" s="1236"/>
      <c r="K60" s="1242"/>
      <c r="L60" s="1242"/>
      <c r="M60" s="1242"/>
      <c r="N60" s="1242"/>
      <c r="AQ60" s="1242"/>
      <c r="AR60" s="1242"/>
      <c r="AS60" s="1242"/>
      <c r="AT60" s="1242"/>
      <c r="BC60" s="1242"/>
      <c r="BD60" s="1242"/>
      <c r="BE60" s="1242"/>
      <c r="BF60" s="1242"/>
      <c r="BO60" s="1242"/>
      <c r="BP60" s="1242"/>
      <c r="BQ60" s="1242"/>
      <c r="BR60" s="1242"/>
      <c r="CA60" s="1242"/>
      <c r="CB60" s="1242"/>
      <c r="CC60" s="1242"/>
      <c r="CD60" s="1242"/>
      <c r="CM60" s="1242"/>
      <c r="CN60" s="1242"/>
      <c r="CO60" s="1242"/>
      <c r="CP60" s="1242"/>
      <c r="CY60" s="1242"/>
      <c r="CZ60" s="1242"/>
      <c r="DA60" s="1242"/>
      <c r="DB60" s="1242"/>
      <c r="DC60" s="1242"/>
      <c r="DD60" s="1241"/>
      <c r="DE60" s="1236"/>
    </row>
    <row r="61" spans="1:109" s="1230" customFormat="1" ht="13.2" x14ac:dyDescent="0.2">
      <c r="A61" s="1193"/>
      <c r="B61" s="1240"/>
      <c r="C61" s="1239"/>
      <c r="D61" s="1239"/>
      <c r="E61" s="1239"/>
      <c r="F61" s="1239"/>
      <c r="G61" s="1239"/>
      <c r="H61" s="1239"/>
      <c r="I61" s="1239"/>
      <c r="J61" s="1239"/>
      <c r="K61" s="1239"/>
      <c r="L61" s="1239"/>
      <c r="M61" s="1238"/>
      <c r="N61" s="1238"/>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8"/>
      <c r="AT61" s="1238"/>
      <c r="AU61" s="1239"/>
      <c r="AV61" s="1239"/>
      <c r="AW61" s="1239"/>
      <c r="AX61" s="1239"/>
      <c r="AY61" s="1239"/>
      <c r="AZ61" s="1239"/>
      <c r="BA61" s="1239"/>
      <c r="BB61" s="1239"/>
      <c r="BC61" s="1239"/>
      <c r="BD61" s="1239"/>
      <c r="BE61" s="1238"/>
      <c r="BF61" s="1238"/>
      <c r="BG61" s="1239"/>
      <c r="BH61" s="1239"/>
      <c r="BI61" s="1239"/>
      <c r="BJ61" s="1239"/>
      <c r="BK61" s="1239"/>
      <c r="BL61" s="1239"/>
      <c r="BM61" s="1239"/>
      <c r="BN61" s="1239"/>
      <c r="BO61" s="1239"/>
      <c r="BP61" s="1239"/>
      <c r="BQ61" s="1238"/>
      <c r="BR61" s="1238"/>
      <c r="BS61" s="1239"/>
      <c r="BT61" s="1239"/>
      <c r="BU61" s="1239"/>
      <c r="BV61" s="1239"/>
      <c r="BW61" s="1239"/>
      <c r="BX61" s="1239"/>
      <c r="BY61" s="1239"/>
      <c r="BZ61" s="1239"/>
      <c r="CA61" s="1239"/>
      <c r="CB61" s="1239"/>
      <c r="CC61" s="1238"/>
      <c r="CD61" s="1238"/>
      <c r="CE61" s="1239"/>
      <c r="CF61" s="1239"/>
      <c r="CG61" s="1239"/>
      <c r="CH61" s="1239"/>
      <c r="CI61" s="1239"/>
      <c r="CJ61" s="1239"/>
      <c r="CK61" s="1239"/>
      <c r="CL61" s="1239"/>
      <c r="CM61" s="1239"/>
      <c r="CN61" s="1239"/>
      <c r="CO61" s="1238"/>
      <c r="CP61" s="1238"/>
      <c r="CQ61" s="1239"/>
      <c r="CR61" s="1239"/>
      <c r="CS61" s="1239"/>
      <c r="CT61" s="1239"/>
      <c r="CU61" s="1239"/>
      <c r="CV61" s="1239"/>
      <c r="CW61" s="1239"/>
      <c r="CX61" s="1239"/>
      <c r="CY61" s="1239"/>
      <c r="CZ61" s="1239"/>
      <c r="DA61" s="1238"/>
      <c r="DB61" s="1238"/>
      <c r="DC61" s="1238"/>
      <c r="DD61" s="1237"/>
      <c r="DE61" s="1236"/>
    </row>
    <row r="62" spans="1:109" ht="13.2" x14ac:dyDescent="0.2">
      <c r="B62" s="1235"/>
      <c r="C62" s="1235"/>
      <c r="D62" s="1235"/>
      <c r="E62" s="1235"/>
      <c r="F62" s="1235"/>
      <c r="G62" s="1235"/>
      <c r="H62" s="1235"/>
      <c r="I62" s="1235"/>
      <c r="J62" s="1235"/>
      <c r="K62" s="1235"/>
      <c r="L62" s="1235"/>
      <c r="M62" s="1235"/>
      <c r="N62" s="1235"/>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c r="CB62" s="1235"/>
      <c r="CC62" s="1235"/>
      <c r="CD62" s="1235"/>
      <c r="CE62" s="1235"/>
      <c r="CF62" s="1235"/>
      <c r="CG62" s="1235"/>
      <c r="CH62" s="1235"/>
      <c r="CI62" s="1235"/>
      <c r="CJ62" s="1235"/>
      <c r="CK62" s="1235"/>
      <c r="CL62" s="1235"/>
      <c r="CM62" s="1235"/>
      <c r="CN62" s="1235"/>
      <c r="CO62" s="1235"/>
      <c r="CP62" s="1235"/>
      <c r="CQ62" s="1235"/>
      <c r="CR62" s="1235"/>
      <c r="CS62" s="1235"/>
      <c r="CT62" s="1235"/>
      <c r="CU62" s="1235"/>
      <c r="CV62" s="1235"/>
      <c r="CW62" s="1235"/>
      <c r="CX62" s="1235"/>
      <c r="CY62" s="1235"/>
      <c r="CZ62" s="1235"/>
      <c r="DA62" s="1235"/>
      <c r="DB62" s="1235"/>
      <c r="DC62" s="1235"/>
      <c r="DD62" s="1235"/>
      <c r="DE62" s="1193"/>
    </row>
    <row r="63" spans="1:109" ht="16.2" x14ac:dyDescent="0.2">
      <c r="B63" s="1234" t="s">
        <v>584</v>
      </c>
    </row>
    <row r="64" spans="1:109" ht="13.2" x14ac:dyDescent="0.2">
      <c r="B64" s="1194"/>
      <c r="G64" s="1231"/>
      <c r="I64" s="1233"/>
      <c r="J64" s="1233"/>
      <c r="K64" s="1233"/>
      <c r="L64" s="1233"/>
      <c r="M64" s="1233"/>
      <c r="N64" s="1232"/>
      <c r="AM64" s="1231"/>
      <c r="AN64" s="1231" t="s">
        <v>583</v>
      </c>
      <c r="AP64" s="1230"/>
      <c r="AQ64" s="1230"/>
      <c r="AR64" s="1230"/>
      <c r="AY64" s="1231"/>
      <c r="BA64" s="1230"/>
      <c r="BB64" s="1230"/>
      <c r="BC64" s="1230"/>
      <c r="BK64" s="1231"/>
      <c r="BM64" s="1230"/>
      <c r="BN64" s="1230"/>
      <c r="BO64" s="1230"/>
      <c r="BW64" s="1231"/>
      <c r="BY64" s="1230"/>
      <c r="BZ64" s="1230"/>
      <c r="CA64" s="1230"/>
      <c r="CI64" s="1231"/>
      <c r="CK64" s="1230"/>
      <c r="CL64" s="1230"/>
      <c r="CM64" s="1230"/>
      <c r="CU64" s="1231"/>
      <c r="CW64" s="1230"/>
      <c r="CX64" s="1230"/>
      <c r="CY64" s="1230"/>
    </row>
    <row r="65" spans="2:107" ht="13.2" x14ac:dyDescent="0.2">
      <c r="B65" s="1194"/>
      <c r="AN65" s="1229" t="s">
        <v>582</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7"/>
    </row>
    <row r="66" spans="2:107" ht="13.2" x14ac:dyDescent="0.2">
      <c r="B66" s="1194"/>
      <c r="AN66" s="1226"/>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4"/>
    </row>
    <row r="67" spans="2:107" ht="13.2" x14ac:dyDescent="0.2">
      <c r="B67" s="1194"/>
      <c r="AN67" s="1226"/>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4"/>
    </row>
    <row r="68" spans="2:107" ht="13.2" x14ac:dyDescent="0.2">
      <c r="B68" s="1194"/>
      <c r="AN68" s="1226"/>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4"/>
    </row>
    <row r="69" spans="2:107" ht="13.2" x14ac:dyDescent="0.2">
      <c r="B69" s="1194"/>
      <c r="AN69" s="1223"/>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1"/>
    </row>
    <row r="70" spans="2:107" ht="13.2" x14ac:dyDescent="0.2">
      <c r="B70" s="1194"/>
      <c r="H70" s="1220"/>
      <c r="I70" s="1220"/>
      <c r="J70" s="1218"/>
      <c r="K70" s="1218"/>
      <c r="L70" s="1217"/>
      <c r="M70" s="1218"/>
      <c r="N70" s="1217"/>
      <c r="AN70" s="1208"/>
      <c r="AO70" s="1208"/>
      <c r="AP70" s="1208"/>
      <c r="AZ70" s="1208"/>
      <c r="BA70" s="1208"/>
      <c r="BB70" s="1208"/>
      <c r="BL70" s="1208"/>
      <c r="BM70" s="1208"/>
      <c r="BN70" s="1208"/>
      <c r="BX70" s="1208"/>
      <c r="BY70" s="1208"/>
      <c r="BZ70" s="1208"/>
      <c r="CJ70" s="1208"/>
      <c r="CK70" s="1208"/>
      <c r="CL70" s="1208"/>
      <c r="CV70" s="1208"/>
      <c r="CW70" s="1208"/>
      <c r="CX70" s="1208"/>
    </row>
    <row r="71" spans="2:107" ht="13.2" x14ac:dyDescent="0.2">
      <c r="B71" s="1194"/>
      <c r="G71" s="1216"/>
      <c r="I71" s="1219"/>
      <c r="J71" s="1218"/>
      <c r="K71" s="1218"/>
      <c r="L71" s="1217"/>
      <c r="M71" s="1218"/>
      <c r="N71" s="1217"/>
      <c r="AM71" s="1216"/>
      <c r="AN71" s="1193" t="s">
        <v>581</v>
      </c>
    </row>
    <row r="72" spans="2:107" ht="13.2" x14ac:dyDescent="0.2">
      <c r="B72" s="1194"/>
      <c r="G72" s="1206"/>
      <c r="H72" s="1206"/>
      <c r="I72" s="1206"/>
      <c r="J72" s="1206"/>
      <c r="K72" s="1215"/>
      <c r="L72" s="1215"/>
      <c r="M72" s="1214"/>
      <c r="N72" s="1214"/>
      <c r="AN72" s="1213"/>
      <c r="AO72" s="1212"/>
      <c r="AP72" s="1212"/>
      <c r="AQ72" s="1212"/>
      <c r="AR72" s="1212"/>
      <c r="AS72" s="1212"/>
      <c r="AT72" s="1212"/>
      <c r="AU72" s="1212"/>
      <c r="AV72" s="1212"/>
      <c r="AW72" s="1212"/>
      <c r="AX72" s="1212"/>
      <c r="AY72" s="1212"/>
      <c r="AZ72" s="1212"/>
      <c r="BA72" s="1212"/>
      <c r="BB72" s="1212"/>
      <c r="BC72" s="1212"/>
      <c r="BD72" s="1212"/>
      <c r="BE72" s="1212"/>
      <c r="BF72" s="1212"/>
      <c r="BG72" s="1212"/>
      <c r="BH72" s="1212"/>
      <c r="BI72" s="1212"/>
      <c r="BJ72" s="1212"/>
      <c r="BK72" s="1212"/>
      <c r="BL72" s="1212"/>
      <c r="BM72" s="1212"/>
      <c r="BN72" s="1212"/>
      <c r="BO72" s="1211"/>
      <c r="BP72" s="1203" t="s">
        <v>515</v>
      </c>
      <c r="BQ72" s="1203"/>
      <c r="BR72" s="1203"/>
      <c r="BS72" s="1203"/>
      <c r="BT72" s="1203"/>
      <c r="BU72" s="1203"/>
      <c r="BV72" s="1203"/>
      <c r="BW72" s="1203"/>
      <c r="BX72" s="1203" t="s">
        <v>516</v>
      </c>
      <c r="BY72" s="1203"/>
      <c r="BZ72" s="1203"/>
      <c r="CA72" s="1203"/>
      <c r="CB72" s="1203"/>
      <c r="CC72" s="1203"/>
      <c r="CD72" s="1203"/>
      <c r="CE72" s="1203"/>
      <c r="CF72" s="1203" t="s">
        <v>517</v>
      </c>
      <c r="CG72" s="1203"/>
      <c r="CH72" s="1203"/>
      <c r="CI72" s="1203"/>
      <c r="CJ72" s="1203"/>
      <c r="CK72" s="1203"/>
      <c r="CL72" s="1203"/>
      <c r="CM72" s="1203"/>
      <c r="CN72" s="1203" t="s">
        <v>518</v>
      </c>
      <c r="CO72" s="1203"/>
      <c r="CP72" s="1203"/>
      <c r="CQ72" s="1203"/>
      <c r="CR72" s="1203"/>
      <c r="CS72" s="1203"/>
      <c r="CT72" s="1203"/>
      <c r="CU72" s="1203"/>
      <c r="CV72" s="1203" t="s">
        <v>519</v>
      </c>
      <c r="CW72" s="1203"/>
      <c r="CX72" s="1203"/>
      <c r="CY72" s="1203"/>
      <c r="CZ72" s="1203"/>
      <c r="DA72" s="1203"/>
      <c r="DB72" s="1203"/>
      <c r="DC72" s="1203"/>
    </row>
    <row r="73" spans="2:107" ht="13.2" x14ac:dyDescent="0.2">
      <c r="B73" s="1194"/>
      <c r="G73" s="1210"/>
      <c r="H73" s="1210"/>
      <c r="I73" s="1210"/>
      <c r="J73" s="1210"/>
      <c r="K73" s="1207"/>
      <c r="L73" s="1207"/>
      <c r="M73" s="1207"/>
      <c r="N73" s="1207"/>
      <c r="AM73" s="1208"/>
      <c r="AN73" s="1202" t="s">
        <v>580</v>
      </c>
      <c r="AO73" s="1202"/>
      <c r="AP73" s="1202"/>
      <c r="AQ73" s="1202"/>
      <c r="AR73" s="1202"/>
      <c r="AS73" s="1202"/>
      <c r="AT73" s="1202"/>
      <c r="AU73" s="1202"/>
      <c r="AV73" s="1202"/>
      <c r="AW73" s="1202"/>
      <c r="AX73" s="1202"/>
      <c r="AY73" s="1202"/>
      <c r="AZ73" s="1202"/>
      <c r="BA73" s="1202"/>
      <c r="BB73" s="1202" t="s">
        <v>577</v>
      </c>
      <c r="BC73" s="1202"/>
      <c r="BD73" s="1202"/>
      <c r="BE73" s="1202"/>
      <c r="BF73" s="1202"/>
      <c r="BG73" s="1202"/>
      <c r="BH73" s="1202"/>
      <c r="BI73" s="1202"/>
      <c r="BJ73" s="1202"/>
      <c r="BK73" s="1202"/>
      <c r="BL73" s="1202"/>
      <c r="BM73" s="1202"/>
      <c r="BN73" s="1202"/>
      <c r="BO73" s="1202"/>
      <c r="BP73" s="1201">
        <v>246.2</v>
      </c>
      <c r="BQ73" s="1201"/>
      <c r="BR73" s="1201"/>
      <c r="BS73" s="1201"/>
      <c r="BT73" s="1201"/>
      <c r="BU73" s="1201"/>
      <c r="BV73" s="1201"/>
      <c r="BW73" s="1201"/>
      <c r="BX73" s="1201">
        <v>236.3</v>
      </c>
      <c r="BY73" s="1201"/>
      <c r="BZ73" s="1201"/>
      <c r="CA73" s="1201"/>
      <c r="CB73" s="1201"/>
      <c r="CC73" s="1201"/>
      <c r="CD73" s="1201"/>
      <c r="CE73" s="1201"/>
      <c r="CF73" s="1201">
        <v>224.6</v>
      </c>
      <c r="CG73" s="1201"/>
      <c r="CH73" s="1201"/>
      <c r="CI73" s="1201"/>
      <c r="CJ73" s="1201"/>
      <c r="CK73" s="1201"/>
      <c r="CL73" s="1201"/>
      <c r="CM73" s="1201"/>
      <c r="CN73" s="1201">
        <v>229.4</v>
      </c>
      <c r="CO73" s="1201"/>
      <c r="CP73" s="1201"/>
      <c r="CQ73" s="1201"/>
      <c r="CR73" s="1201"/>
      <c r="CS73" s="1201"/>
      <c r="CT73" s="1201"/>
      <c r="CU73" s="1201"/>
      <c r="CV73" s="1201">
        <v>224.2</v>
      </c>
      <c r="CW73" s="1201"/>
      <c r="CX73" s="1201"/>
      <c r="CY73" s="1201"/>
      <c r="CZ73" s="1201"/>
      <c r="DA73" s="1201"/>
      <c r="DB73" s="1201"/>
      <c r="DC73" s="1201"/>
    </row>
    <row r="74" spans="2:107" ht="13.2" x14ac:dyDescent="0.2">
      <c r="B74" s="1194"/>
      <c r="G74" s="1210"/>
      <c r="H74" s="1210"/>
      <c r="I74" s="1210"/>
      <c r="J74" s="1210"/>
      <c r="K74" s="1207"/>
      <c r="L74" s="1207"/>
      <c r="M74" s="1207"/>
      <c r="N74" s="1207"/>
      <c r="AM74" s="1208"/>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1"/>
      <c r="BQ74" s="1201"/>
      <c r="BR74" s="1201"/>
      <c r="BS74" s="1201"/>
      <c r="BT74" s="1201"/>
      <c r="BU74" s="1201"/>
      <c r="BV74" s="1201"/>
      <c r="BW74" s="1201"/>
      <c r="BX74" s="1201"/>
      <c r="BY74" s="1201"/>
      <c r="BZ74" s="1201"/>
      <c r="CA74" s="1201"/>
      <c r="CB74" s="1201"/>
      <c r="CC74" s="1201"/>
      <c r="CD74" s="1201"/>
      <c r="CE74" s="1201"/>
      <c r="CF74" s="1201"/>
      <c r="CG74" s="1201"/>
      <c r="CH74" s="1201"/>
      <c r="CI74" s="1201"/>
      <c r="CJ74" s="1201"/>
      <c r="CK74" s="1201"/>
      <c r="CL74" s="1201"/>
      <c r="CM74" s="1201"/>
      <c r="CN74" s="1201"/>
      <c r="CO74" s="1201"/>
      <c r="CP74" s="1201"/>
      <c r="CQ74" s="1201"/>
      <c r="CR74" s="1201"/>
      <c r="CS74" s="1201"/>
      <c r="CT74" s="1201"/>
      <c r="CU74" s="1201"/>
      <c r="CV74" s="1201"/>
      <c r="CW74" s="1201"/>
      <c r="CX74" s="1201"/>
      <c r="CY74" s="1201"/>
      <c r="CZ74" s="1201"/>
      <c r="DA74" s="1201"/>
      <c r="DB74" s="1201"/>
      <c r="DC74" s="1201"/>
    </row>
    <row r="75" spans="2:107" ht="13.2" x14ac:dyDescent="0.2">
      <c r="B75" s="1194"/>
      <c r="G75" s="1210"/>
      <c r="H75" s="1210"/>
      <c r="I75" s="1206"/>
      <c r="J75" s="1206"/>
      <c r="K75" s="1209"/>
      <c r="L75" s="1209"/>
      <c r="M75" s="1209"/>
      <c r="N75" s="1209"/>
      <c r="AM75" s="1208"/>
      <c r="AN75" s="1202"/>
      <c r="AO75" s="1202"/>
      <c r="AP75" s="1202"/>
      <c r="AQ75" s="1202"/>
      <c r="AR75" s="1202"/>
      <c r="AS75" s="1202"/>
      <c r="AT75" s="1202"/>
      <c r="AU75" s="1202"/>
      <c r="AV75" s="1202"/>
      <c r="AW75" s="1202"/>
      <c r="AX75" s="1202"/>
      <c r="AY75" s="1202"/>
      <c r="AZ75" s="1202"/>
      <c r="BA75" s="1202"/>
      <c r="BB75" s="1202" t="s">
        <v>579</v>
      </c>
      <c r="BC75" s="1202"/>
      <c r="BD75" s="1202"/>
      <c r="BE75" s="1202"/>
      <c r="BF75" s="1202"/>
      <c r="BG75" s="1202"/>
      <c r="BH75" s="1202"/>
      <c r="BI75" s="1202"/>
      <c r="BJ75" s="1202"/>
      <c r="BK75" s="1202"/>
      <c r="BL75" s="1202"/>
      <c r="BM75" s="1202"/>
      <c r="BN75" s="1202"/>
      <c r="BO75" s="1202"/>
      <c r="BP75" s="1201">
        <v>19.399999999999999</v>
      </c>
      <c r="BQ75" s="1201"/>
      <c r="BR75" s="1201"/>
      <c r="BS75" s="1201"/>
      <c r="BT75" s="1201"/>
      <c r="BU75" s="1201"/>
      <c r="BV75" s="1201"/>
      <c r="BW75" s="1201"/>
      <c r="BX75" s="1201">
        <v>20.399999999999999</v>
      </c>
      <c r="BY75" s="1201"/>
      <c r="BZ75" s="1201"/>
      <c r="CA75" s="1201"/>
      <c r="CB75" s="1201"/>
      <c r="CC75" s="1201"/>
      <c r="CD75" s="1201"/>
      <c r="CE75" s="1201"/>
      <c r="CF75" s="1201">
        <v>20.5</v>
      </c>
      <c r="CG75" s="1201"/>
      <c r="CH75" s="1201"/>
      <c r="CI75" s="1201"/>
      <c r="CJ75" s="1201"/>
      <c r="CK75" s="1201"/>
      <c r="CL75" s="1201"/>
      <c r="CM75" s="1201"/>
      <c r="CN75" s="1201">
        <v>19.5</v>
      </c>
      <c r="CO75" s="1201"/>
      <c r="CP75" s="1201"/>
      <c r="CQ75" s="1201"/>
      <c r="CR75" s="1201"/>
      <c r="CS75" s="1201"/>
      <c r="CT75" s="1201"/>
      <c r="CU75" s="1201"/>
      <c r="CV75" s="1201">
        <v>18.2</v>
      </c>
      <c r="CW75" s="1201"/>
      <c r="CX75" s="1201"/>
      <c r="CY75" s="1201"/>
      <c r="CZ75" s="1201"/>
      <c r="DA75" s="1201"/>
      <c r="DB75" s="1201"/>
      <c r="DC75" s="1201"/>
    </row>
    <row r="76" spans="2:107" ht="13.2" x14ac:dyDescent="0.2">
      <c r="B76" s="1194"/>
      <c r="G76" s="1210"/>
      <c r="H76" s="1210"/>
      <c r="I76" s="1206"/>
      <c r="J76" s="1206"/>
      <c r="K76" s="1209"/>
      <c r="L76" s="1209"/>
      <c r="M76" s="1209"/>
      <c r="N76" s="1209"/>
      <c r="AM76" s="1208"/>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1"/>
      <c r="BQ76" s="1201"/>
      <c r="BR76" s="1201"/>
      <c r="BS76" s="1201"/>
      <c r="BT76" s="1201"/>
      <c r="BU76" s="1201"/>
      <c r="BV76" s="1201"/>
      <c r="BW76" s="1201"/>
      <c r="BX76" s="1201"/>
      <c r="BY76" s="1201"/>
      <c r="BZ76" s="1201"/>
      <c r="CA76" s="1201"/>
      <c r="CB76" s="1201"/>
      <c r="CC76" s="1201"/>
      <c r="CD76" s="1201"/>
      <c r="CE76" s="1201"/>
      <c r="CF76" s="1201"/>
      <c r="CG76" s="1201"/>
      <c r="CH76" s="1201"/>
      <c r="CI76" s="1201"/>
      <c r="CJ76" s="1201"/>
      <c r="CK76" s="1201"/>
      <c r="CL76" s="1201"/>
      <c r="CM76" s="1201"/>
      <c r="CN76" s="1201"/>
      <c r="CO76" s="1201"/>
      <c r="CP76" s="1201"/>
      <c r="CQ76" s="1201"/>
      <c r="CR76" s="1201"/>
      <c r="CS76" s="1201"/>
      <c r="CT76" s="1201"/>
      <c r="CU76" s="1201"/>
      <c r="CV76" s="1201"/>
      <c r="CW76" s="1201"/>
      <c r="CX76" s="1201"/>
      <c r="CY76" s="1201"/>
      <c r="CZ76" s="1201"/>
      <c r="DA76" s="1201"/>
      <c r="DB76" s="1201"/>
      <c r="DC76" s="1201"/>
    </row>
    <row r="77" spans="2:107" ht="13.2" x14ac:dyDescent="0.2">
      <c r="B77" s="1194"/>
      <c r="G77" s="1206"/>
      <c r="H77" s="1206"/>
      <c r="I77" s="1206"/>
      <c r="J77" s="1206"/>
      <c r="K77" s="1207"/>
      <c r="L77" s="1207"/>
      <c r="M77" s="1207"/>
      <c r="N77" s="1207"/>
      <c r="AN77" s="1203" t="s">
        <v>578</v>
      </c>
      <c r="AO77" s="1203"/>
      <c r="AP77" s="1203"/>
      <c r="AQ77" s="1203"/>
      <c r="AR77" s="1203"/>
      <c r="AS77" s="1203"/>
      <c r="AT77" s="1203"/>
      <c r="AU77" s="1203"/>
      <c r="AV77" s="1203"/>
      <c r="AW77" s="1203"/>
      <c r="AX77" s="1203"/>
      <c r="AY77" s="1203"/>
      <c r="AZ77" s="1203"/>
      <c r="BA77" s="1203"/>
      <c r="BB77" s="1202" t="s">
        <v>577</v>
      </c>
      <c r="BC77" s="1202"/>
      <c r="BD77" s="1202"/>
      <c r="BE77" s="1202"/>
      <c r="BF77" s="1202"/>
      <c r="BG77" s="1202"/>
      <c r="BH77" s="1202"/>
      <c r="BI77" s="1202"/>
      <c r="BJ77" s="1202"/>
      <c r="BK77" s="1202"/>
      <c r="BL77" s="1202"/>
      <c r="BM77" s="1202"/>
      <c r="BN77" s="1202"/>
      <c r="BO77" s="1202"/>
      <c r="BP77" s="1201">
        <v>233.9</v>
      </c>
      <c r="BQ77" s="1201"/>
      <c r="BR77" s="1201"/>
      <c r="BS77" s="1201"/>
      <c r="BT77" s="1201"/>
      <c r="BU77" s="1201"/>
      <c r="BV77" s="1201"/>
      <c r="BW77" s="1201"/>
      <c r="BX77" s="1201">
        <v>216</v>
      </c>
      <c r="BY77" s="1201"/>
      <c r="BZ77" s="1201"/>
      <c r="CA77" s="1201"/>
      <c r="CB77" s="1201"/>
      <c r="CC77" s="1201"/>
      <c r="CD77" s="1201"/>
      <c r="CE77" s="1201"/>
      <c r="CF77" s="1201">
        <v>169.1</v>
      </c>
      <c r="CG77" s="1201"/>
      <c r="CH77" s="1201"/>
      <c r="CI77" s="1201"/>
      <c r="CJ77" s="1201"/>
      <c r="CK77" s="1201"/>
      <c r="CL77" s="1201"/>
      <c r="CM77" s="1201"/>
      <c r="CN77" s="1201">
        <v>174.6</v>
      </c>
      <c r="CO77" s="1201"/>
      <c r="CP77" s="1201"/>
      <c r="CQ77" s="1201"/>
      <c r="CR77" s="1201"/>
      <c r="CS77" s="1201"/>
      <c r="CT77" s="1201"/>
      <c r="CU77" s="1201"/>
      <c r="CV77" s="1201">
        <v>173</v>
      </c>
      <c r="CW77" s="1201"/>
      <c r="CX77" s="1201"/>
      <c r="CY77" s="1201"/>
      <c r="CZ77" s="1201"/>
      <c r="DA77" s="1201"/>
      <c r="DB77" s="1201"/>
      <c r="DC77" s="1201"/>
    </row>
    <row r="78" spans="2:107" ht="13.2" x14ac:dyDescent="0.2">
      <c r="B78" s="1194"/>
      <c r="G78" s="1206"/>
      <c r="H78" s="1206"/>
      <c r="I78" s="1206"/>
      <c r="J78" s="1206"/>
      <c r="K78" s="1207"/>
      <c r="L78" s="1207"/>
      <c r="M78" s="1207"/>
      <c r="N78" s="1207"/>
      <c r="AN78" s="1203"/>
      <c r="AO78" s="1203"/>
      <c r="AP78" s="1203"/>
      <c r="AQ78" s="1203"/>
      <c r="AR78" s="1203"/>
      <c r="AS78" s="1203"/>
      <c r="AT78" s="1203"/>
      <c r="AU78" s="1203"/>
      <c r="AV78" s="1203"/>
      <c r="AW78" s="1203"/>
      <c r="AX78" s="1203"/>
      <c r="AY78" s="1203"/>
      <c r="AZ78" s="1203"/>
      <c r="BA78" s="1203"/>
      <c r="BB78" s="1202"/>
      <c r="BC78" s="1202"/>
      <c r="BD78" s="1202"/>
      <c r="BE78" s="1202"/>
      <c r="BF78" s="1202"/>
      <c r="BG78" s="1202"/>
      <c r="BH78" s="1202"/>
      <c r="BI78" s="1202"/>
      <c r="BJ78" s="1202"/>
      <c r="BK78" s="1202"/>
      <c r="BL78" s="1202"/>
      <c r="BM78" s="1202"/>
      <c r="BN78" s="1202"/>
      <c r="BO78" s="1202"/>
      <c r="BP78" s="1201"/>
      <c r="BQ78" s="1201"/>
      <c r="BR78" s="1201"/>
      <c r="BS78" s="1201"/>
      <c r="BT78" s="1201"/>
      <c r="BU78" s="1201"/>
      <c r="BV78" s="1201"/>
      <c r="BW78" s="1201"/>
      <c r="BX78" s="1201"/>
      <c r="BY78" s="1201"/>
      <c r="BZ78" s="1201"/>
      <c r="CA78" s="1201"/>
      <c r="CB78" s="1201"/>
      <c r="CC78" s="1201"/>
      <c r="CD78" s="1201"/>
      <c r="CE78" s="1201"/>
      <c r="CF78" s="1201"/>
      <c r="CG78" s="1201"/>
      <c r="CH78" s="1201"/>
      <c r="CI78" s="1201"/>
      <c r="CJ78" s="1201"/>
      <c r="CK78" s="1201"/>
      <c r="CL78" s="1201"/>
      <c r="CM78" s="1201"/>
      <c r="CN78" s="1201"/>
      <c r="CO78" s="1201"/>
      <c r="CP78" s="1201"/>
      <c r="CQ78" s="1201"/>
      <c r="CR78" s="1201"/>
      <c r="CS78" s="1201"/>
      <c r="CT78" s="1201"/>
      <c r="CU78" s="1201"/>
      <c r="CV78" s="1201"/>
      <c r="CW78" s="1201"/>
      <c r="CX78" s="1201"/>
      <c r="CY78" s="1201"/>
      <c r="CZ78" s="1201"/>
      <c r="DA78" s="1201"/>
      <c r="DB78" s="1201"/>
      <c r="DC78" s="1201"/>
    </row>
    <row r="79" spans="2:107" ht="13.2" x14ac:dyDescent="0.2">
      <c r="B79" s="1194"/>
      <c r="G79" s="1206"/>
      <c r="H79" s="1206"/>
      <c r="I79" s="1205"/>
      <c r="J79" s="1205"/>
      <c r="K79" s="1204"/>
      <c r="L79" s="1204"/>
      <c r="M79" s="1204"/>
      <c r="N79" s="1204"/>
      <c r="AN79" s="1203"/>
      <c r="AO79" s="1203"/>
      <c r="AP79" s="1203"/>
      <c r="AQ79" s="1203"/>
      <c r="AR79" s="1203"/>
      <c r="AS79" s="1203"/>
      <c r="AT79" s="1203"/>
      <c r="AU79" s="1203"/>
      <c r="AV79" s="1203"/>
      <c r="AW79" s="1203"/>
      <c r="AX79" s="1203"/>
      <c r="AY79" s="1203"/>
      <c r="AZ79" s="1203"/>
      <c r="BA79" s="1203"/>
      <c r="BB79" s="1202" t="s">
        <v>576</v>
      </c>
      <c r="BC79" s="1202"/>
      <c r="BD79" s="1202"/>
      <c r="BE79" s="1202"/>
      <c r="BF79" s="1202"/>
      <c r="BG79" s="1202"/>
      <c r="BH79" s="1202"/>
      <c r="BI79" s="1202"/>
      <c r="BJ79" s="1202"/>
      <c r="BK79" s="1202"/>
      <c r="BL79" s="1202"/>
      <c r="BM79" s="1202"/>
      <c r="BN79" s="1202"/>
      <c r="BO79" s="1202"/>
      <c r="BP79" s="1201">
        <v>16.899999999999999</v>
      </c>
      <c r="BQ79" s="1201"/>
      <c r="BR79" s="1201"/>
      <c r="BS79" s="1201"/>
      <c r="BT79" s="1201"/>
      <c r="BU79" s="1201"/>
      <c r="BV79" s="1201"/>
      <c r="BW79" s="1201"/>
      <c r="BX79" s="1201">
        <v>16.2</v>
      </c>
      <c r="BY79" s="1201"/>
      <c r="BZ79" s="1201"/>
      <c r="CA79" s="1201"/>
      <c r="CB79" s="1201"/>
      <c r="CC79" s="1201"/>
      <c r="CD79" s="1201"/>
      <c r="CE79" s="1201"/>
      <c r="CF79" s="1201">
        <v>14.1</v>
      </c>
      <c r="CG79" s="1201"/>
      <c r="CH79" s="1201"/>
      <c r="CI79" s="1201"/>
      <c r="CJ79" s="1201"/>
      <c r="CK79" s="1201"/>
      <c r="CL79" s="1201"/>
      <c r="CM79" s="1201"/>
      <c r="CN79" s="1201">
        <v>13.1</v>
      </c>
      <c r="CO79" s="1201"/>
      <c r="CP79" s="1201"/>
      <c r="CQ79" s="1201"/>
      <c r="CR79" s="1201"/>
      <c r="CS79" s="1201"/>
      <c r="CT79" s="1201"/>
      <c r="CU79" s="1201"/>
      <c r="CV79" s="1201">
        <v>12.2</v>
      </c>
      <c r="CW79" s="1201"/>
      <c r="CX79" s="1201"/>
      <c r="CY79" s="1201"/>
      <c r="CZ79" s="1201"/>
      <c r="DA79" s="1201"/>
      <c r="DB79" s="1201"/>
      <c r="DC79" s="1201"/>
    </row>
    <row r="80" spans="2:107" ht="13.2" x14ac:dyDescent="0.2">
      <c r="B80" s="1194"/>
      <c r="G80" s="1206"/>
      <c r="H80" s="1206"/>
      <c r="I80" s="1205"/>
      <c r="J80" s="1205"/>
      <c r="K80" s="1204"/>
      <c r="L80" s="1204"/>
      <c r="M80" s="1204"/>
      <c r="N80" s="1204"/>
      <c r="AN80" s="1203"/>
      <c r="AO80" s="1203"/>
      <c r="AP80" s="1203"/>
      <c r="AQ80" s="1203"/>
      <c r="AR80" s="1203"/>
      <c r="AS80" s="1203"/>
      <c r="AT80" s="1203"/>
      <c r="AU80" s="1203"/>
      <c r="AV80" s="1203"/>
      <c r="AW80" s="1203"/>
      <c r="AX80" s="1203"/>
      <c r="AY80" s="1203"/>
      <c r="AZ80" s="1203"/>
      <c r="BA80" s="1203"/>
      <c r="BB80" s="1202"/>
      <c r="BC80" s="1202"/>
      <c r="BD80" s="1202"/>
      <c r="BE80" s="1202"/>
      <c r="BF80" s="1202"/>
      <c r="BG80" s="1202"/>
      <c r="BH80" s="1202"/>
      <c r="BI80" s="1202"/>
      <c r="BJ80" s="1202"/>
      <c r="BK80" s="1202"/>
      <c r="BL80" s="1202"/>
      <c r="BM80" s="1202"/>
      <c r="BN80" s="1202"/>
      <c r="BO80" s="1202"/>
      <c r="BP80" s="1201"/>
      <c r="BQ80" s="1201"/>
      <c r="BR80" s="1201"/>
      <c r="BS80" s="1201"/>
      <c r="BT80" s="1201"/>
      <c r="BU80" s="1201"/>
      <c r="BV80" s="1201"/>
      <c r="BW80" s="1201"/>
      <c r="BX80" s="1201"/>
      <c r="BY80" s="1201"/>
      <c r="BZ80" s="1201"/>
      <c r="CA80" s="1201"/>
      <c r="CB80" s="1201"/>
      <c r="CC80" s="1201"/>
      <c r="CD80" s="1201"/>
      <c r="CE80" s="1201"/>
      <c r="CF80" s="1201"/>
      <c r="CG80" s="1201"/>
      <c r="CH80" s="1201"/>
      <c r="CI80" s="1201"/>
      <c r="CJ80" s="1201"/>
      <c r="CK80" s="1201"/>
      <c r="CL80" s="1201"/>
      <c r="CM80" s="1201"/>
      <c r="CN80" s="1201"/>
      <c r="CO80" s="1201"/>
      <c r="CP80" s="1201"/>
      <c r="CQ80" s="1201"/>
      <c r="CR80" s="1201"/>
      <c r="CS80" s="1201"/>
      <c r="CT80" s="1201"/>
      <c r="CU80" s="1201"/>
      <c r="CV80" s="1201"/>
      <c r="CW80" s="1201"/>
      <c r="CX80" s="1201"/>
      <c r="CY80" s="1201"/>
      <c r="CZ80" s="1201"/>
      <c r="DA80" s="1201"/>
      <c r="DB80" s="1201"/>
      <c r="DC80" s="1201"/>
    </row>
    <row r="81" spans="2:109" ht="13.2" x14ac:dyDescent="0.2">
      <c r="B81" s="1194"/>
    </row>
    <row r="82" spans="2:109" ht="16.2" x14ac:dyDescent="0.2">
      <c r="B82" s="1194"/>
      <c r="K82" s="1200"/>
      <c r="L82" s="1200"/>
      <c r="M82" s="1200"/>
      <c r="N82" s="1200"/>
      <c r="AQ82" s="1200"/>
      <c r="AR82" s="1200"/>
      <c r="AS82" s="1200"/>
      <c r="AT82" s="1200"/>
      <c r="BC82" s="1200"/>
      <c r="BD82" s="1200"/>
      <c r="BE82" s="1200"/>
      <c r="BF82" s="1200"/>
      <c r="BO82" s="1200"/>
      <c r="BP82" s="1200"/>
      <c r="BQ82" s="1200"/>
      <c r="BR82" s="1200"/>
      <c r="CA82" s="1200"/>
      <c r="CB82" s="1200"/>
      <c r="CC82" s="1200"/>
      <c r="CD82" s="1200"/>
      <c r="CM82" s="1200"/>
      <c r="CN82" s="1200"/>
      <c r="CO82" s="1200"/>
      <c r="CP82" s="1200"/>
      <c r="CY82" s="1200"/>
      <c r="CZ82" s="1200"/>
      <c r="DA82" s="1200"/>
      <c r="DB82" s="1200"/>
      <c r="DC82" s="1200"/>
    </row>
    <row r="83" spans="2:109" ht="13.2" x14ac:dyDescent="0.2">
      <c r="B83" s="1199"/>
      <c r="C83" s="1198"/>
      <c r="D83" s="1198"/>
      <c r="E83" s="1198"/>
      <c r="F83" s="1198"/>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c r="AL83" s="1198"/>
      <c r="AM83" s="1198"/>
      <c r="AN83" s="1198"/>
      <c r="AO83" s="1198"/>
      <c r="AP83" s="1198"/>
      <c r="AQ83" s="1198"/>
      <c r="AR83" s="1198"/>
      <c r="AS83" s="1198"/>
      <c r="AT83" s="1198"/>
      <c r="AU83" s="1198"/>
      <c r="AV83" s="1198"/>
      <c r="AW83" s="1198"/>
      <c r="AX83" s="1198"/>
      <c r="AY83" s="1198"/>
      <c r="AZ83" s="1198"/>
      <c r="BA83" s="1198"/>
      <c r="BB83" s="1198"/>
      <c r="BC83" s="1198"/>
      <c r="BD83" s="1198"/>
      <c r="BE83" s="1198"/>
      <c r="BF83" s="1198"/>
      <c r="BG83" s="1198"/>
      <c r="BH83" s="1198"/>
      <c r="BI83" s="1198"/>
      <c r="BJ83" s="1198"/>
      <c r="BK83" s="1198"/>
      <c r="BL83" s="1198"/>
      <c r="BM83" s="1198"/>
      <c r="BN83" s="1198"/>
      <c r="BO83" s="1198"/>
      <c r="BP83" s="1198"/>
      <c r="BQ83" s="1198"/>
      <c r="BR83" s="1198"/>
      <c r="BS83" s="1198"/>
      <c r="BT83" s="1198"/>
      <c r="BU83" s="1198"/>
      <c r="BV83" s="1198"/>
      <c r="BW83" s="1198"/>
      <c r="BX83" s="1198"/>
      <c r="BY83" s="1198"/>
      <c r="BZ83" s="1198"/>
      <c r="CA83" s="1198"/>
      <c r="CB83" s="1198"/>
      <c r="CC83" s="1198"/>
      <c r="CD83" s="1198"/>
      <c r="CE83" s="1198"/>
      <c r="CF83" s="1198"/>
      <c r="CG83" s="1198"/>
      <c r="CH83" s="1198"/>
      <c r="CI83" s="1198"/>
      <c r="CJ83" s="1198"/>
      <c r="CK83" s="1198"/>
      <c r="CL83" s="1198"/>
      <c r="CM83" s="1198"/>
      <c r="CN83" s="1198"/>
      <c r="CO83" s="1198"/>
      <c r="CP83" s="1198"/>
      <c r="CQ83" s="1198"/>
      <c r="CR83" s="1198"/>
      <c r="CS83" s="1198"/>
      <c r="CT83" s="1198"/>
      <c r="CU83" s="1198"/>
      <c r="CV83" s="1198"/>
      <c r="CW83" s="1198"/>
      <c r="CX83" s="1198"/>
      <c r="CY83" s="1198"/>
      <c r="CZ83" s="1198"/>
      <c r="DA83" s="1198"/>
      <c r="DB83" s="1198"/>
      <c r="DC83" s="1198"/>
      <c r="DD83" s="1197"/>
    </row>
    <row r="84" spans="2:109" ht="13.2" x14ac:dyDescent="0.2">
      <c r="DD84" s="1193"/>
      <c r="DE84" s="1193"/>
    </row>
    <row r="85" spans="2:109" ht="13.2" x14ac:dyDescent="0.2">
      <c r="DD85" s="1193"/>
      <c r="DE85" s="1193"/>
    </row>
    <row r="86" spans="2:109" ht="13.2" hidden="1" x14ac:dyDescent="0.2">
      <c r="DD86" s="1193"/>
      <c r="DE86" s="1193"/>
    </row>
    <row r="87" spans="2:109" ht="13.2" hidden="1" x14ac:dyDescent="0.2">
      <c r="K87" s="1196"/>
      <c r="AQ87" s="1196"/>
      <c r="BC87" s="1196"/>
      <c r="BO87" s="1196"/>
      <c r="CA87" s="1196"/>
      <c r="CM87" s="1196"/>
      <c r="CY87" s="1196"/>
      <c r="DD87" s="1193"/>
      <c r="DE87" s="1193"/>
    </row>
    <row r="88" spans="2:109" ht="13.2" hidden="1" x14ac:dyDescent="0.2">
      <c r="DD88" s="1193"/>
      <c r="DE88" s="1193"/>
    </row>
    <row r="89" spans="2:109" ht="13.2" hidden="1" x14ac:dyDescent="0.2">
      <c r="DD89" s="1193"/>
      <c r="DE89" s="1193"/>
    </row>
    <row r="90" spans="2:109" ht="13.2" hidden="1" x14ac:dyDescent="0.2">
      <c r="DD90" s="1193"/>
      <c r="DE90" s="1193"/>
    </row>
    <row r="91" spans="2:109" ht="13.2" hidden="1" x14ac:dyDescent="0.2">
      <c r="DD91" s="1193"/>
      <c r="DE91" s="1193"/>
    </row>
    <row r="92" spans="2:109" ht="13.5" hidden="1" customHeight="1" x14ac:dyDescent="0.2">
      <c r="DD92" s="1193"/>
      <c r="DE92" s="1193"/>
    </row>
    <row r="93" spans="2:109" ht="13.5" hidden="1" customHeight="1" x14ac:dyDescent="0.2">
      <c r="DD93" s="1193"/>
      <c r="DE93" s="1193"/>
    </row>
    <row r="94" spans="2:109" ht="13.5" hidden="1" customHeight="1" x14ac:dyDescent="0.2">
      <c r="DD94" s="1193"/>
      <c r="DE94" s="1193"/>
    </row>
    <row r="95" spans="2:109" ht="13.5" hidden="1" customHeight="1" x14ac:dyDescent="0.2">
      <c r="DD95" s="1193"/>
      <c r="DE95" s="1193"/>
    </row>
    <row r="96" spans="2:109" ht="13.5" hidden="1" customHeight="1" x14ac:dyDescent="0.2">
      <c r="DD96" s="1193"/>
      <c r="DE96" s="1193"/>
    </row>
    <row r="97" spans="108:109" ht="13.5" hidden="1" customHeight="1" x14ac:dyDescent="0.2">
      <c r="DD97" s="1193"/>
      <c r="DE97" s="1193"/>
    </row>
    <row r="98" spans="108:109" ht="13.5" hidden="1" customHeight="1" x14ac:dyDescent="0.2">
      <c r="DD98" s="1193"/>
      <c r="DE98" s="1193"/>
    </row>
    <row r="99" spans="108:109" ht="13.5" hidden="1" customHeight="1" x14ac:dyDescent="0.2">
      <c r="DD99" s="1193"/>
      <c r="DE99" s="1193"/>
    </row>
    <row r="100" spans="108:109" ht="13.5" hidden="1" customHeight="1" x14ac:dyDescent="0.2">
      <c r="DD100" s="1193"/>
      <c r="DE100" s="1193"/>
    </row>
    <row r="101" spans="108:109" ht="13.5" hidden="1" customHeight="1" x14ac:dyDescent="0.2">
      <c r="DD101" s="1193"/>
      <c r="DE101" s="1193"/>
    </row>
    <row r="102" spans="108:109" ht="13.5" hidden="1" customHeight="1" x14ac:dyDescent="0.2">
      <c r="DD102" s="1193"/>
      <c r="DE102" s="1193"/>
    </row>
    <row r="103" spans="108:109" ht="13.5" hidden="1" customHeight="1" x14ac:dyDescent="0.2">
      <c r="DD103" s="1193"/>
      <c r="DE103" s="1193"/>
    </row>
    <row r="104" spans="108:109" ht="13.5" hidden="1" customHeight="1" x14ac:dyDescent="0.2">
      <c r="DD104" s="1193"/>
      <c r="DE104" s="1193"/>
    </row>
    <row r="105" spans="108:109" ht="13.5" hidden="1" customHeight="1" x14ac:dyDescent="0.2">
      <c r="DD105" s="1193"/>
      <c r="DE105" s="1193"/>
    </row>
    <row r="106" spans="108:109" ht="13.5" hidden="1" customHeight="1" x14ac:dyDescent="0.2">
      <c r="DD106" s="1193"/>
      <c r="DE106" s="1193"/>
    </row>
    <row r="107" spans="108:109" ht="13.5" hidden="1" customHeight="1" x14ac:dyDescent="0.2">
      <c r="DD107" s="1193"/>
      <c r="DE107" s="1193"/>
    </row>
    <row r="108" spans="108:109" ht="13.5" hidden="1" customHeight="1" x14ac:dyDescent="0.2">
      <c r="DD108" s="1193"/>
      <c r="DE108" s="1193"/>
    </row>
    <row r="109" spans="108:109" ht="13.5" hidden="1" customHeight="1" x14ac:dyDescent="0.2">
      <c r="DD109" s="1193"/>
      <c r="DE109" s="1193"/>
    </row>
    <row r="110" spans="108:109" ht="13.5" hidden="1" customHeight="1" x14ac:dyDescent="0.2">
      <c r="DD110" s="1193"/>
      <c r="DE110" s="1193"/>
    </row>
    <row r="111" spans="108:109" ht="13.5" hidden="1" customHeight="1" x14ac:dyDescent="0.2">
      <c r="DD111" s="1193"/>
      <c r="DE111" s="1193"/>
    </row>
    <row r="112" spans="108:109" ht="13.5" hidden="1" customHeight="1" x14ac:dyDescent="0.2">
      <c r="DD112" s="1193"/>
      <c r="DE112" s="1193"/>
    </row>
    <row r="113" spans="108:109" ht="13.5" hidden="1" customHeight="1" x14ac:dyDescent="0.2">
      <c r="DD113" s="1193"/>
      <c r="DE113" s="1193"/>
    </row>
    <row r="114" spans="108:109" ht="13.5" hidden="1" customHeight="1" x14ac:dyDescent="0.2">
      <c r="DD114" s="1193"/>
      <c r="DE114" s="1193"/>
    </row>
    <row r="115" spans="108:109" ht="13.5" hidden="1" customHeight="1" x14ac:dyDescent="0.2">
      <c r="DD115" s="1193"/>
      <c r="DE115" s="1193"/>
    </row>
    <row r="116" spans="108:109" ht="13.5" hidden="1" customHeight="1" x14ac:dyDescent="0.2">
      <c r="DD116" s="1193"/>
      <c r="DE116" s="1193"/>
    </row>
    <row r="117" spans="108:109" ht="13.5" hidden="1" customHeight="1" x14ac:dyDescent="0.2">
      <c r="DD117" s="1193"/>
      <c r="DE117" s="1193"/>
    </row>
    <row r="118" spans="108:109" ht="13.5" hidden="1" customHeight="1" x14ac:dyDescent="0.2">
      <c r="DD118" s="1193"/>
      <c r="DE118" s="1193"/>
    </row>
    <row r="119" spans="108:109" ht="13.5" hidden="1" customHeight="1" x14ac:dyDescent="0.2">
      <c r="DD119" s="1193"/>
      <c r="DE119" s="1193"/>
    </row>
    <row r="120" spans="108:109" ht="13.5" hidden="1" customHeight="1" x14ac:dyDescent="0.2">
      <c r="DD120" s="1193"/>
      <c r="DE120" s="1193"/>
    </row>
    <row r="121" spans="108:109" ht="13.5" hidden="1" customHeight="1" x14ac:dyDescent="0.2">
      <c r="DD121" s="1193"/>
      <c r="DE121" s="1193"/>
    </row>
    <row r="122" spans="108:109" ht="13.5" hidden="1" customHeight="1" x14ac:dyDescent="0.2">
      <c r="DD122" s="1193"/>
      <c r="DE122" s="1193"/>
    </row>
    <row r="123" spans="108:109" ht="13.5" hidden="1" customHeight="1" x14ac:dyDescent="0.2">
      <c r="DD123" s="1193"/>
      <c r="DE123" s="1193"/>
    </row>
    <row r="124" spans="108:109" ht="13.5" hidden="1" customHeight="1" x14ac:dyDescent="0.2">
      <c r="DD124" s="1193"/>
      <c r="DE124" s="1193"/>
    </row>
    <row r="125" spans="108:109" ht="13.5" hidden="1" customHeight="1" x14ac:dyDescent="0.2">
      <c r="DD125" s="1193"/>
      <c r="DE125" s="1193"/>
    </row>
    <row r="126" spans="108:109" ht="13.5" hidden="1" customHeight="1" x14ac:dyDescent="0.2">
      <c r="DD126" s="1193"/>
      <c r="DE126" s="1193"/>
    </row>
    <row r="127" spans="108:109" ht="13.5" hidden="1" customHeight="1" x14ac:dyDescent="0.2">
      <c r="DD127" s="1193"/>
      <c r="DE127" s="1193"/>
    </row>
    <row r="128" spans="108:109" ht="13.5" hidden="1" customHeight="1" x14ac:dyDescent="0.2">
      <c r="DD128" s="1193"/>
      <c r="DE128" s="1193"/>
    </row>
    <row r="129" spans="108:109" ht="13.5" hidden="1" customHeight="1" x14ac:dyDescent="0.2">
      <c r="DD129" s="1193"/>
      <c r="DE129" s="1193"/>
    </row>
    <row r="130" spans="108:109" ht="13.5" hidden="1" customHeight="1" x14ac:dyDescent="0.2">
      <c r="DD130" s="1193"/>
      <c r="DE130" s="1193"/>
    </row>
    <row r="131" spans="108:109" ht="13.5" hidden="1" customHeight="1" x14ac:dyDescent="0.2">
      <c r="DD131" s="1193"/>
      <c r="DE131" s="1193"/>
    </row>
    <row r="132" spans="108:109" ht="13.5" hidden="1" customHeight="1" x14ac:dyDescent="0.2">
      <c r="DD132" s="1193"/>
      <c r="DE132" s="1193"/>
    </row>
    <row r="133" spans="108:109" ht="13.5" hidden="1" customHeight="1" x14ac:dyDescent="0.2">
      <c r="DD133" s="1193"/>
      <c r="DE133" s="1193"/>
    </row>
    <row r="134" spans="108:109" ht="13.5" hidden="1" customHeight="1" x14ac:dyDescent="0.2">
      <c r="DD134" s="1193"/>
      <c r="DE134" s="1193"/>
    </row>
    <row r="135" spans="108:109" ht="13.5" hidden="1" customHeight="1" x14ac:dyDescent="0.2">
      <c r="DD135" s="1193"/>
      <c r="DE135" s="1193"/>
    </row>
    <row r="136" spans="108:109" ht="13.5" hidden="1" customHeight="1" x14ac:dyDescent="0.2">
      <c r="DD136" s="1193"/>
      <c r="DE136" s="1193"/>
    </row>
    <row r="137" spans="108:109" ht="13.5" hidden="1" customHeight="1" x14ac:dyDescent="0.2">
      <c r="DD137" s="1193"/>
      <c r="DE137" s="1193"/>
    </row>
    <row r="138" spans="108:109" ht="13.5" hidden="1" customHeight="1" x14ac:dyDescent="0.2">
      <c r="DD138" s="1193"/>
      <c r="DE138" s="1193"/>
    </row>
    <row r="139" spans="108:109" ht="13.5" hidden="1" customHeight="1" x14ac:dyDescent="0.2">
      <c r="DD139" s="1193"/>
      <c r="DE139" s="1193"/>
    </row>
    <row r="140" spans="108:109" ht="13.5" hidden="1" customHeight="1" x14ac:dyDescent="0.2">
      <c r="DD140" s="1193"/>
      <c r="DE140" s="1193"/>
    </row>
    <row r="141" spans="108:109" ht="13.5" hidden="1" customHeight="1" x14ac:dyDescent="0.2">
      <c r="DD141" s="1193"/>
      <c r="DE141" s="1193"/>
    </row>
    <row r="142" spans="108:109" ht="13.5" hidden="1" customHeight="1" x14ac:dyDescent="0.2">
      <c r="DD142" s="1193"/>
      <c r="DE142" s="1193"/>
    </row>
    <row r="143" spans="108:109" ht="13.5" hidden="1" customHeight="1" x14ac:dyDescent="0.2">
      <c r="DD143" s="1193"/>
      <c r="DE143" s="1193"/>
    </row>
    <row r="144" spans="108:109" ht="13.5" hidden="1" customHeight="1" x14ac:dyDescent="0.2">
      <c r="DD144" s="1193"/>
      <c r="DE144" s="1193"/>
    </row>
    <row r="145" spans="108:109" ht="13.5" hidden="1" customHeight="1" x14ac:dyDescent="0.2">
      <c r="DD145" s="1193"/>
      <c r="DE145" s="1193"/>
    </row>
    <row r="146" spans="108:109" ht="13.5" hidden="1" customHeight="1" x14ac:dyDescent="0.2">
      <c r="DD146" s="1193"/>
      <c r="DE146" s="1193"/>
    </row>
    <row r="147" spans="108:109" ht="13.5" hidden="1" customHeight="1" x14ac:dyDescent="0.2">
      <c r="DD147" s="1193"/>
      <c r="DE147" s="1193"/>
    </row>
    <row r="148" spans="108:109" ht="13.5" hidden="1" customHeight="1" x14ac:dyDescent="0.2">
      <c r="DD148" s="1193"/>
      <c r="DE148" s="1193"/>
    </row>
    <row r="149" spans="108:109" ht="13.5" hidden="1" customHeight="1" x14ac:dyDescent="0.2">
      <c r="DD149" s="1193"/>
      <c r="DE149" s="1193"/>
    </row>
    <row r="150" spans="108:109" ht="13.5" hidden="1" customHeight="1" x14ac:dyDescent="0.2">
      <c r="DD150" s="1193"/>
      <c r="DE150" s="1193"/>
    </row>
    <row r="151" spans="108:109" ht="13.5" hidden="1" customHeight="1" x14ac:dyDescent="0.2">
      <c r="DD151" s="1193"/>
      <c r="DE151" s="1193"/>
    </row>
    <row r="152" spans="108:109" ht="13.5" hidden="1" customHeight="1" x14ac:dyDescent="0.2">
      <c r="DD152" s="1193"/>
      <c r="DE152" s="1193"/>
    </row>
    <row r="153" spans="108:109" ht="13.5" hidden="1" customHeight="1" x14ac:dyDescent="0.2">
      <c r="DD153" s="1193"/>
      <c r="DE153" s="1193"/>
    </row>
    <row r="154" spans="108:109" ht="13.5" hidden="1" customHeight="1" x14ac:dyDescent="0.2">
      <c r="DD154" s="1193"/>
      <c r="DE154" s="1193"/>
    </row>
    <row r="155" spans="108:109" ht="13.5" hidden="1" customHeight="1" x14ac:dyDescent="0.2">
      <c r="DD155" s="1193"/>
      <c r="DE155" s="1193"/>
    </row>
    <row r="156" spans="108:109" ht="13.5" hidden="1" customHeight="1" x14ac:dyDescent="0.2">
      <c r="DD156" s="1193"/>
      <c r="DE156" s="1193"/>
    </row>
    <row r="157" spans="108:109" ht="13.5" hidden="1" customHeight="1" x14ac:dyDescent="0.2">
      <c r="DD157" s="1193"/>
      <c r="DE157" s="1193"/>
    </row>
    <row r="158" spans="108:109" ht="13.5" hidden="1" customHeight="1" x14ac:dyDescent="0.2">
      <c r="DD158" s="1193"/>
      <c r="DE158" s="1193"/>
    </row>
    <row r="159" spans="108:109" ht="13.5" hidden="1" customHeight="1" x14ac:dyDescent="0.2">
      <c r="DD159" s="1193"/>
      <c r="DE159" s="1193"/>
    </row>
    <row r="160" spans="108:109" ht="13.5" hidden="1" customHeight="1" x14ac:dyDescent="0.2">
      <c r="DD160" s="1193"/>
      <c r="DE160" s="119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dO6hx0LzutHAYeojMPmD6oh++4+GK8SvRiX/2q+pXZ63IucsyxW3a05M8CDjqHKZUjZMavf3uVrZr+oOfrDiA==" saltValue="VXT2AHqLIki/T+sfcFrS9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ICi25FuiFvTRxc7NJk7mA5ElgVxLf8eYQXWzkVf3rQttmFLanheq2kDN3xSjIR/4Rf9NN+BYQ/ZKfAs7Xwyg==" saltValue="8SkrafpJM8fRXwCjbxvH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590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BUaVIbNWAJ8KPHBTooC87UiVlVyBYJ/vtoiwQwtyU+OyF5ZycZBlHYYmd9gcQnmj2eTuYAxCwgXrmdDb3fZgw==" saltValue="flcMmycnHwtAI6xNwvy/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506</v>
      </c>
      <c r="B3" s="113"/>
      <c r="C3" s="114"/>
      <c r="D3" s="115">
        <v>103559</v>
      </c>
      <c r="E3" s="116"/>
      <c r="F3" s="117">
        <v>88620</v>
      </c>
      <c r="G3" s="118"/>
      <c r="H3" s="119"/>
    </row>
    <row r="4" spans="1:8" x14ac:dyDescent="0.2">
      <c r="A4" s="120"/>
      <c r="B4" s="121"/>
      <c r="C4" s="122"/>
      <c r="D4" s="123">
        <v>20236</v>
      </c>
      <c r="E4" s="124"/>
      <c r="F4" s="125">
        <v>19309</v>
      </c>
      <c r="G4" s="126"/>
      <c r="H4" s="127"/>
    </row>
    <row r="5" spans="1:8" x14ac:dyDescent="0.2">
      <c r="A5" s="108" t="s">
        <v>508</v>
      </c>
      <c r="B5" s="113"/>
      <c r="C5" s="114"/>
      <c r="D5" s="115">
        <v>119664</v>
      </c>
      <c r="E5" s="116"/>
      <c r="F5" s="117">
        <v>94715</v>
      </c>
      <c r="G5" s="118"/>
      <c r="H5" s="119"/>
    </row>
    <row r="6" spans="1:8" x14ac:dyDescent="0.2">
      <c r="A6" s="120"/>
      <c r="B6" s="121"/>
      <c r="C6" s="122"/>
      <c r="D6" s="123">
        <v>20920</v>
      </c>
      <c r="E6" s="124"/>
      <c r="F6" s="125">
        <v>24902</v>
      </c>
      <c r="G6" s="126"/>
      <c r="H6" s="127"/>
    </row>
    <row r="7" spans="1:8" x14ac:dyDescent="0.2">
      <c r="A7" s="108" t="s">
        <v>509</v>
      </c>
      <c r="B7" s="113"/>
      <c r="C7" s="114"/>
      <c r="D7" s="115">
        <v>144938</v>
      </c>
      <c r="E7" s="116"/>
      <c r="F7" s="117">
        <v>97161</v>
      </c>
      <c r="G7" s="118"/>
      <c r="H7" s="119"/>
    </row>
    <row r="8" spans="1:8" x14ac:dyDescent="0.2">
      <c r="A8" s="120"/>
      <c r="B8" s="121"/>
      <c r="C8" s="122"/>
      <c r="D8" s="123">
        <v>27596</v>
      </c>
      <c r="E8" s="124"/>
      <c r="F8" s="125">
        <v>26543</v>
      </c>
      <c r="G8" s="126"/>
      <c r="H8" s="127"/>
    </row>
    <row r="9" spans="1:8" x14ac:dyDescent="0.2">
      <c r="A9" s="108" t="s">
        <v>510</v>
      </c>
      <c r="B9" s="113"/>
      <c r="C9" s="114"/>
      <c r="D9" s="115">
        <v>156076</v>
      </c>
      <c r="E9" s="116"/>
      <c r="F9" s="117">
        <v>101731</v>
      </c>
      <c r="G9" s="118"/>
      <c r="H9" s="119"/>
    </row>
    <row r="10" spans="1:8" x14ac:dyDescent="0.2">
      <c r="A10" s="120"/>
      <c r="B10" s="121"/>
      <c r="C10" s="122"/>
      <c r="D10" s="123">
        <v>18261</v>
      </c>
      <c r="E10" s="124"/>
      <c r="F10" s="125">
        <v>26906</v>
      </c>
      <c r="G10" s="126"/>
      <c r="H10" s="127"/>
    </row>
    <row r="11" spans="1:8" x14ac:dyDescent="0.2">
      <c r="A11" s="108" t="s">
        <v>511</v>
      </c>
      <c r="B11" s="113"/>
      <c r="C11" s="114"/>
      <c r="D11" s="115">
        <v>177773</v>
      </c>
      <c r="E11" s="116"/>
      <c r="F11" s="117">
        <v>108224</v>
      </c>
      <c r="G11" s="118"/>
      <c r="H11" s="119"/>
    </row>
    <row r="12" spans="1:8" x14ac:dyDescent="0.2">
      <c r="A12" s="120"/>
      <c r="B12" s="121"/>
      <c r="C12" s="128"/>
      <c r="D12" s="123">
        <v>23700</v>
      </c>
      <c r="E12" s="124"/>
      <c r="F12" s="125">
        <v>27358</v>
      </c>
      <c r="G12" s="126"/>
      <c r="H12" s="127"/>
    </row>
    <row r="13" spans="1:8" x14ac:dyDescent="0.2">
      <c r="A13" s="108"/>
      <c r="B13" s="113"/>
      <c r="C13" s="129"/>
      <c r="D13" s="130">
        <v>140402</v>
      </c>
      <c r="E13" s="131"/>
      <c r="F13" s="132">
        <v>98090</v>
      </c>
      <c r="G13" s="133"/>
      <c r="H13" s="119"/>
    </row>
    <row r="14" spans="1:8" x14ac:dyDescent="0.2">
      <c r="A14" s="120"/>
      <c r="B14" s="121"/>
      <c r="C14" s="122"/>
      <c r="D14" s="123">
        <v>22143</v>
      </c>
      <c r="E14" s="124"/>
      <c r="F14" s="125">
        <v>25004</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6.56</v>
      </c>
      <c r="C19" s="134">
        <f>ROUND(VALUE(SUBSTITUTE(実質収支比率等に係る経年分析!G$48,"▲","-")),2)</f>
        <v>6.58</v>
      </c>
      <c r="D19" s="134">
        <f>ROUND(VALUE(SUBSTITUTE(実質収支比率等に係る経年分析!H$48,"▲","-")),2)</f>
        <v>6.25</v>
      </c>
      <c r="E19" s="134">
        <f>ROUND(VALUE(SUBSTITUTE(実質収支比率等に係る経年分析!I$48,"▲","-")),2)</f>
        <v>5.44</v>
      </c>
      <c r="F19" s="134">
        <f>ROUND(VALUE(SUBSTITUTE(実質収支比率等に係る経年分析!J$48,"▲","-")),2)</f>
        <v>6.1</v>
      </c>
    </row>
    <row r="20" spans="1:11" x14ac:dyDescent="0.2">
      <c r="A20" s="134" t="s">
        <v>47</v>
      </c>
      <c r="B20" s="134">
        <f>ROUND(VALUE(SUBSTITUTE(実質収支比率等に係る経年分析!F$47,"▲","-")),2)</f>
        <v>7.9</v>
      </c>
      <c r="C20" s="134">
        <f>ROUND(VALUE(SUBSTITUTE(実質収支比率等に係る経年分析!G$47,"▲","-")),2)</f>
        <v>7.31</v>
      </c>
      <c r="D20" s="134">
        <f>ROUND(VALUE(SUBSTITUTE(実質収支比率等に係る経年分析!H$47,"▲","-")),2)</f>
        <v>6.97</v>
      </c>
      <c r="E20" s="134">
        <f>ROUND(VALUE(SUBSTITUTE(実質収支比率等に係る経年分析!I$47,"▲","-")),2)</f>
        <v>5.68</v>
      </c>
      <c r="F20" s="134">
        <f>ROUND(VALUE(SUBSTITUTE(実質収支比率等に係る経年分析!J$47,"▲","-")),2)</f>
        <v>5.22</v>
      </c>
    </row>
    <row r="21" spans="1:11" x14ac:dyDescent="0.2">
      <c r="A21" s="134" t="s">
        <v>48</v>
      </c>
      <c r="B21" s="134">
        <f>IF(ISNUMBER(VALUE(SUBSTITUTE(実質収支比率等に係る経年分析!F$49,"▲","-"))),ROUND(VALUE(SUBSTITUTE(実質収支比率等に係る経年分析!F$49,"▲","-")),2),NA())</f>
        <v>1.57</v>
      </c>
      <c r="C21" s="134">
        <f>IF(ISNUMBER(VALUE(SUBSTITUTE(実質収支比率等に係る経年分析!G$49,"▲","-"))),ROUND(VALUE(SUBSTITUTE(実質収支比率等に係る経年分析!G$49,"▲","-")),2),NA())</f>
        <v>-0.53</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-2.2799999999999998</v>
      </c>
      <c r="F21" s="134">
        <f>IF(ISNUMBER(VALUE(SUBSTITUTE(実質収支比率等に係る経年分析!J$49,"▲","-"))),ROUND(VALUE(SUBSTITUTE(実質収支比率等に係る経年分析!J$49,"▲","-")),2),NA())</f>
        <v>0.13</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母子父子寡婦福祉資金特別会計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証紙収入整理特別会計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2">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2">
      <c r="A32" s="135" t="str">
        <f>IF(連結実質赤字比率に係る赤字・黒字の構成分析!C$38="",NA(),連結実質赤字比率に係る赤字・黒字の構成分析!C$38)</f>
        <v>流域下水道事業特別会計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2">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x14ac:dyDescent="0.2">
      <c r="A34" s="135" t="str">
        <f>IF(連結実質赤字比率に係る赤字・黒字の構成分析!C$36="",NA(),連結実質赤字比率に係る赤字・黒字の構成分析!C$36)</f>
        <v>県立病院等事業会計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4.1399999999999997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x14ac:dyDescent="0.2">
      <c r="A35" s="135" t="str">
        <f>IF(連結実質赤字比率に係る赤字・黒字の構成分析!C$35="",NA(),連結実質赤字比率に係る赤字・黒字の構成分析!C$35)</f>
        <v>電気事業会計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2.74</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6.09</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74147</v>
      </c>
      <c r="E42" s="136"/>
      <c r="F42" s="136"/>
      <c r="G42" s="136">
        <f>'実質公債費比率（分子）の構造'!L$52</f>
        <v>75190</v>
      </c>
      <c r="H42" s="136"/>
      <c r="I42" s="136"/>
      <c r="J42" s="136">
        <f>'実質公債費比率（分子）の構造'!M$52</f>
        <v>76352</v>
      </c>
      <c r="K42" s="136"/>
      <c r="L42" s="136"/>
      <c r="M42" s="136">
        <f>'実質公債費比率（分子）の構造'!N$52</f>
        <v>76002</v>
      </c>
      <c r="N42" s="136"/>
      <c r="O42" s="136"/>
      <c r="P42" s="136">
        <f>'実質公債費比率（分子）の構造'!O$52</f>
        <v>75277</v>
      </c>
    </row>
    <row r="43" spans="1:16" x14ac:dyDescent="0.2">
      <c r="A43" s="136" t="s">
        <v>56</v>
      </c>
      <c r="B43" s="136">
        <f>'実質公債費比率（分子）の構造'!K$51</f>
        <v>3</v>
      </c>
      <c r="C43" s="136"/>
      <c r="D43" s="136"/>
      <c r="E43" s="136">
        <f>'実質公債費比率（分子）の構造'!L$51</f>
        <v>2</v>
      </c>
      <c r="F43" s="136"/>
      <c r="G43" s="136"/>
      <c r="H43" s="136">
        <f>'実質公債費比率（分子）の構造'!M$51</f>
        <v>2</v>
      </c>
      <c r="I43" s="136"/>
      <c r="J43" s="136"/>
      <c r="K43" s="136">
        <f>'実質公債費比率（分子）の構造'!N$51</f>
        <v>1</v>
      </c>
      <c r="L43" s="136"/>
      <c r="M43" s="136"/>
      <c r="N43" s="136">
        <f>'実質公債費比率（分子）の構造'!O$51</f>
        <v>0</v>
      </c>
      <c r="O43" s="136"/>
      <c r="P43" s="136"/>
    </row>
    <row r="44" spans="1:16" x14ac:dyDescent="0.2">
      <c r="A44" s="136" t="s">
        <v>57</v>
      </c>
      <c r="B44" s="136">
        <f>'実質公債費比率（分子）の構造'!K$50</f>
        <v>2100</v>
      </c>
      <c r="C44" s="136"/>
      <c r="D44" s="136"/>
      <c r="E44" s="136">
        <f>'実質公債費比率（分子）の構造'!L$50</f>
        <v>1359</v>
      </c>
      <c r="F44" s="136"/>
      <c r="G44" s="136"/>
      <c r="H44" s="136">
        <f>'実質公債費比率（分子）の構造'!M$50</f>
        <v>955</v>
      </c>
      <c r="I44" s="136"/>
      <c r="J44" s="136"/>
      <c r="K44" s="136">
        <f>'実質公債費比率（分子）の構造'!N$50</f>
        <v>987</v>
      </c>
      <c r="L44" s="136"/>
      <c r="M44" s="136"/>
      <c r="N44" s="136">
        <f>'実質公債費比率（分子）の構造'!O$50</f>
        <v>904</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10640</v>
      </c>
      <c r="C46" s="136"/>
      <c r="D46" s="136"/>
      <c r="E46" s="136">
        <f>'実質公債費比率（分子）の構造'!L$48</f>
        <v>9141</v>
      </c>
      <c r="F46" s="136"/>
      <c r="G46" s="136"/>
      <c r="H46" s="136">
        <f>'実質公債費比率（分子）の構造'!M$48</f>
        <v>10094</v>
      </c>
      <c r="I46" s="136"/>
      <c r="J46" s="136"/>
      <c r="K46" s="136">
        <f>'実質公債費比率（分子）の構造'!N$48</f>
        <v>10383</v>
      </c>
      <c r="L46" s="136"/>
      <c r="M46" s="136"/>
      <c r="N46" s="136">
        <f>'実質公債費比率（分子）の構造'!O$48</f>
        <v>10179</v>
      </c>
      <c r="O46" s="136"/>
      <c r="P46" s="136"/>
    </row>
    <row r="47" spans="1:16" x14ac:dyDescent="0.2">
      <c r="A47" s="136" t="s">
        <v>60</v>
      </c>
      <c r="B47" s="136">
        <f>'実質公債費比率（分子）の構造'!K$47</f>
        <v>830</v>
      </c>
      <c r="C47" s="136"/>
      <c r="D47" s="136"/>
      <c r="E47" s="136">
        <f>'実質公債費比率（分子）の構造'!L$47</f>
        <v>864</v>
      </c>
      <c r="F47" s="136"/>
      <c r="G47" s="136"/>
      <c r="H47" s="136">
        <f>'実質公債費比率（分子）の構造'!M$47</f>
        <v>897</v>
      </c>
      <c r="I47" s="136"/>
      <c r="J47" s="136"/>
      <c r="K47" s="136">
        <f>'実質公債費比率（分子）の構造'!N$47</f>
        <v>930</v>
      </c>
      <c r="L47" s="136"/>
      <c r="M47" s="136"/>
      <c r="N47" s="136">
        <f>'実質公債費比率（分子）の構造'!O$47</f>
        <v>868</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127745</v>
      </c>
      <c r="C49" s="136"/>
      <c r="D49" s="136"/>
      <c r="E49" s="136">
        <f>'実質公債費比率（分子）の構造'!L$45</f>
        <v>132813</v>
      </c>
      <c r="F49" s="136"/>
      <c r="G49" s="136"/>
      <c r="H49" s="136">
        <f>'実質公債費比率（分子）の構造'!M$45</f>
        <v>130107</v>
      </c>
      <c r="I49" s="136"/>
      <c r="J49" s="136"/>
      <c r="K49" s="136">
        <f>'実質公債費比率（分子）の構造'!N$45</f>
        <v>121454</v>
      </c>
      <c r="L49" s="136"/>
      <c r="M49" s="136"/>
      <c r="N49" s="136">
        <f>'実質公債費比率（分子）の構造'!O$45</f>
        <v>119442</v>
      </c>
      <c r="O49" s="136"/>
      <c r="P49" s="136"/>
    </row>
    <row r="50" spans="1:16" x14ac:dyDescent="0.2">
      <c r="A50" s="136" t="s">
        <v>63</v>
      </c>
      <c r="B50" s="136" t="e">
        <f>NA()</f>
        <v>#N/A</v>
      </c>
      <c r="C50" s="136">
        <f>IF(ISNUMBER('実質公債費比率（分子）の構造'!K$53),'実質公債費比率（分子）の構造'!K$53,NA())</f>
        <v>67171</v>
      </c>
      <c r="D50" s="136" t="e">
        <f>NA()</f>
        <v>#N/A</v>
      </c>
      <c r="E50" s="136" t="e">
        <f>NA()</f>
        <v>#N/A</v>
      </c>
      <c r="F50" s="136">
        <f>IF(ISNUMBER('実質公債費比率（分子）の構造'!L$53),'実質公債費比率（分子）の構造'!L$53,NA())</f>
        <v>68989</v>
      </c>
      <c r="G50" s="136" t="e">
        <f>NA()</f>
        <v>#N/A</v>
      </c>
      <c r="H50" s="136" t="e">
        <f>NA()</f>
        <v>#N/A</v>
      </c>
      <c r="I50" s="136">
        <f>IF(ISNUMBER('実質公債費比率（分子）の構造'!M$53),'実質公債費比率（分子）の構造'!M$53,NA())</f>
        <v>65703</v>
      </c>
      <c r="J50" s="136" t="e">
        <f>NA()</f>
        <v>#N/A</v>
      </c>
      <c r="K50" s="136" t="e">
        <f>NA()</f>
        <v>#N/A</v>
      </c>
      <c r="L50" s="136">
        <f>IF(ISNUMBER('実質公債費比率（分子）の構造'!N$53),'実質公債費比率（分子）の構造'!N$53,NA())</f>
        <v>57753</v>
      </c>
      <c r="M50" s="136" t="e">
        <f>NA()</f>
        <v>#N/A</v>
      </c>
      <c r="N50" s="136" t="e">
        <f>NA()</f>
        <v>#N/A</v>
      </c>
      <c r="O50" s="136">
        <f>IF(ISNUMBER('実質公債費比率（分子）の構造'!O$53),'実質公債費比率（分子）の構造'!O$53,NA())</f>
        <v>56116</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840968</v>
      </c>
      <c r="E56" s="135"/>
      <c r="F56" s="135"/>
      <c r="G56" s="135">
        <f>'将来負担比率（分子）の構造'!J$52</f>
        <v>827938</v>
      </c>
      <c r="H56" s="135"/>
      <c r="I56" s="135"/>
      <c r="J56" s="135">
        <f>'将来負担比率（分子）の構造'!K$52</f>
        <v>812083</v>
      </c>
      <c r="K56" s="135"/>
      <c r="L56" s="135"/>
      <c r="M56" s="135">
        <f>'将来負担比率（分子）の構造'!L$52</f>
        <v>789924</v>
      </c>
      <c r="N56" s="135"/>
      <c r="O56" s="135"/>
      <c r="P56" s="135">
        <f>'将来負担比率（分子）の構造'!M$52</f>
        <v>772665</v>
      </c>
    </row>
    <row r="57" spans="1:16" x14ac:dyDescent="0.2">
      <c r="A57" s="135" t="s">
        <v>34</v>
      </c>
      <c r="B57" s="135"/>
      <c r="C57" s="135"/>
      <c r="D57" s="135">
        <f>'将来負担比率（分子）の構造'!I$51</f>
        <v>48066</v>
      </c>
      <c r="E57" s="135"/>
      <c r="F57" s="135"/>
      <c r="G57" s="135">
        <f>'将来負担比率（分子）の構造'!J$51</f>
        <v>48777</v>
      </c>
      <c r="H57" s="135"/>
      <c r="I57" s="135"/>
      <c r="J57" s="135">
        <f>'将来負担比率（分子）の構造'!K$51</f>
        <v>50708</v>
      </c>
      <c r="K57" s="135"/>
      <c r="L57" s="135"/>
      <c r="M57" s="135">
        <f>'将来負担比率（分子）の構造'!L$51</f>
        <v>51519</v>
      </c>
      <c r="N57" s="135"/>
      <c r="O57" s="135"/>
      <c r="P57" s="135">
        <f>'将来負担比率（分子）の構造'!M$51</f>
        <v>51701</v>
      </c>
    </row>
    <row r="58" spans="1:16" x14ac:dyDescent="0.2">
      <c r="A58" s="135" t="s">
        <v>33</v>
      </c>
      <c r="B58" s="135"/>
      <c r="C58" s="135"/>
      <c r="D58" s="135">
        <f>'将来負担比率（分子）の構造'!I$50</f>
        <v>119177</v>
      </c>
      <c r="E58" s="135"/>
      <c r="F58" s="135"/>
      <c r="G58" s="135">
        <f>'将来負担比率（分子）の構造'!J$50</f>
        <v>110326</v>
      </c>
      <c r="H58" s="135"/>
      <c r="I58" s="135"/>
      <c r="J58" s="135">
        <f>'将来負担比率（分子）の構造'!K$50</f>
        <v>103013</v>
      </c>
      <c r="K58" s="135"/>
      <c r="L58" s="135"/>
      <c r="M58" s="135">
        <f>'将来負担比率（分子）の構造'!L$50</f>
        <v>81827</v>
      </c>
      <c r="N58" s="135"/>
      <c r="O58" s="135"/>
      <c r="P58" s="135">
        <f>'将来負担比率（分子）の構造'!M$50</f>
        <v>73178</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182</v>
      </c>
      <c r="C61" s="135"/>
      <c r="D61" s="135"/>
      <c r="E61" s="135">
        <f>'将来負担比率（分子）の構造'!J$46</f>
        <v>801</v>
      </c>
      <c r="F61" s="135"/>
      <c r="G61" s="135"/>
      <c r="H61" s="135">
        <f>'将来負担比率（分子）の構造'!K$46</f>
        <v>113</v>
      </c>
      <c r="I61" s="135"/>
      <c r="J61" s="135"/>
      <c r="K61" s="135">
        <f>'将来負担比率（分子）の構造'!L$46</f>
        <v>93</v>
      </c>
      <c r="L61" s="135"/>
      <c r="M61" s="135"/>
      <c r="N61" s="135">
        <f>'将来負担比率（分子）の構造'!M$46</f>
        <v>145</v>
      </c>
      <c r="O61" s="135"/>
      <c r="P61" s="135"/>
    </row>
    <row r="62" spans="1:16" x14ac:dyDescent="0.2">
      <c r="A62" s="135" t="s">
        <v>27</v>
      </c>
      <c r="B62" s="135">
        <f>'将来負担比率（分子）の構造'!I$45</f>
        <v>187289</v>
      </c>
      <c r="C62" s="135"/>
      <c r="D62" s="135"/>
      <c r="E62" s="135">
        <f>'将来負担比率（分子）の構造'!J$45</f>
        <v>178732</v>
      </c>
      <c r="F62" s="135"/>
      <c r="G62" s="135"/>
      <c r="H62" s="135">
        <f>'将来負担比率（分子）の構造'!K$45</f>
        <v>176451</v>
      </c>
      <c r="I62" s="135"/>
      <c r="J62" s="135"/>
      <c r="K62" s="135">
        <f>'将来負担比率（分子）の構造'!L$45</f>
        <v>178072</v>
      </c>
      <c r="L62" s="135"/>
      <c r="M62" s="135"/>
      <c r="N62" s="135">
        <f>'将来負担比率（分子）の構造'!M$45</f>
        <v>176003</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91081</v>
      </c>
      <c r="C64" s="135"/>
      <c r="D64" s="135"/>
      <c r="E64" s="135">
        <f>'将来負担比率（分子）の構造'!J$43</f>
        <v>85705</v>
      </c>
      <c r="F64" s="135"/>
      <c r="G64" s="135"/>
      <c r="H64" s="135">
        <f>'将来負担比率（分子）の構造'!K$43</f>
        <v>87974</v>
      </c>
      <c r="I64" s="135"/>
      <c r="J64" s="135"/>
      <c r="K64" s="135">
        <f>'将来負担比率（分子）の構造'!L$43</f>
        <v>82443</v>
      </c>
      <c r="L64" s="135"/>
      <c r="M64" s="135"/>
      <c r="N64" s="135">
        <f>'将来負担比率（分子）の構造'!M$43</f>
        <v>70174</v>
      </c>
      <c r="O64" s="135"/>
      <c r="P64" s="135"/>
    </row>
    <row r="65" spans="1:16" x14ac:dyDescent="0.2">
      <c r="A65" s="135" t="s">
        <v>24</v>
      </c>
      <c r="B65" s="135">
        <f>'将来負担比率（分子）の構造'!I$42</f>
        <v>9822</v>
      </c>
      <c r="C65" s="135"/>
      <c r="D65" s="135"/>
      <c r="E65" s="135">
        <f>'将来負担比率（分子）の構造'!J$42</f>
        <v>7778</v>
      </c>
      <c r="F65" s="135"/>
      <c r="G65" s="135"/>
      <c r="H65" s="135">
        <f>'将来負担比率（分子）の構造'!K$42</f>
        <v>5626</v>
      </c>
      <c r="I65" s="135"/>
      <c r="J65" s="135"/>
      <c r="K65" s="135">
        <f>'将来負担比率（分子）の構造'!L$42</f>
        <v>4542</v>
      </c>
      <c r="L65" s="135"/>
      <c r="M65" s="135"/>
      <c r="N65" s="135">
        <f>'将来負担比率（分子）の構造'!M$42</f>
        <v>3627</v>
      </c>
      <c r="O65" s="135"/>
      <c r="P65" s="135"/>
    </row>
    <row r="66" spans="1:16" x14ac:dyDescent="0.2">
      <c r="A66" s="135" t="s">
        <v>23</v>
      </c>
      <c r="B66" s="135">
        <f>'将来負担比率（分子）の構造'!I$41</f>
        <v>1521981</v>
      </c>
      <c r="C66" s="135"/>
      <c r="D66" s="135"/>
      <c r="E66" s="135">
        <f>'将来負担比率（分子）の構造'!J$41</f>
        <v>1480365</v>
      </c>
      <c r="F66" s="135"/>
      <c r="G66" s="135"/>
      <c r="H66" s="135">
        <f>'将来負担比率（分子）の構造'!K$41</f>
        <v>1439973</v>
      </c>
      <c r="I66" s="135"/>
      <c r="J66" s="135"/>
      <c r="K66" s="135">
        <f>'将来負担比率（分子）の構造'!L$41</f>
        <v>1407168</v>
      </c>
      <c r="L66" s="135"/>
      <c r="M66" s="135"/>
      <c r="N66" s="135">
        <f>'将来負担比率（分子）の構造'!M$41</f>
        <v>1375859</v>
      </c>
      <c r="O66" s="135"/>
      <c r="P66" s="135"/>
    </row>
    <row r="67" spans="1:16" x14ac:dyDescent="0.2">
      <c r="A67" s="135" t="s">
        <v>67</v>
      </c>
      <c r="B67" s="135" t="e">
        <f>NA()</f>
        <v>#N/A</v>
      </c>
      <c r="C67" s="135">
        <f>IF(ISNUMBER('将来負担比率（分子）の構造'!I$53), IF('将来負担比率（分子）の構造'!I$53 &lt; 0, 0, '将来負担比率（分子）の構造'!I$53), NA())</f>
        <v>802144</v>
      </c>
      <c r="D67" s="135" t="e">
        <f>NA()</f>
        <v>#N/A</v>
      </c>
      <c r="E67" s="135" t="e">
        <f>NA()</f>
        <v>#N/A</v>
      </c>
      <c r="F67" s="135">
        <f>IF(ISNUMBER('将来負担比率（分子）の構造'!J$53), IF('将来負担比率（分子）の構造'!J$53 &lt; 0, 0, '将来負担比率（分子）の構造'!J$53), NA())</f>
        <v>766340</v>
      </c>
      <c r="G67" s="135" t="e">
        <f>NA()</f>
        <v>#N/A</v>
      </c>
      <c r="H67" s="135" t="e">
        <f>NA()</f>
        <v>#N/A</v>
      </c>
      <c r="I67" s="135">
        <f>IF(ISNUMBER('将来負担比率（分子）の構造'!K$53), IF('将来負担比率（分子）の構造'!K$53 &lt; 0, 0, '将来負担比率（分子）の構造'!K$53), NA())</f>
        <v>744334</v>
      </c>
      <c r="J67" s="135" t="e">
        <f>NA()</f>
        <v>#N/A</v>
      </c>
      <c r="K67" s="135" t="e">
        <f>NA()</f>
        <v>#N/A</v>
      </c>
      <c r="L67" s="135">
        <f>IF(ISNUMBER('将来負担比率（分子）の構造'!L$53), IF('将来負担比率（分子）の構造'!L$53 &lt; 0, 0, '将来負担比率（分子）の構造'!L$53), NA())</f>
        <v>749048</v>
      </c>
      <c r="M67" s="135" t="e">
        <f>NA()</f>
        <v>#N/A</v>
      </c>
      <c r="N67" s="135" t="e">
        <f>NA()</f>
        <v>#N/A</v>
      </c>
      <c r="O67" s="135">
        <f>IF(ISNUMBER('将来負担比率（分子）の構造'!M$53), IF('将来負担比率（分子）の構造'!M$53 &lt; 0, 0, '将来負担比率（分子）の構造'!M$53), NA())</f>
        <v>728265</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28341</v>
      </c>
      <c r="C72" s="139">
        <f>基金残高に係る経年分析!G55</f>
        <v>22790</v>
      </c>
      <c r="D72" s="139">
        <f>基金残高に係る経年分析!H55</f>
        <v>20816</v>
      </c>
    </row>
    <row r="73" spans="1:16" x14ac:dyDescent="0.2">
      <c r="A73" s="138" t="s">
        <v>70</v>
      </c>
      <c r="B73" s="139">
        <f>基金残高に係る経年分析!F56</f>
        <v>25220</v>
      </c>
      <c r="C73" s="139">
        <f>基金残高に係る経年分析!G56</f>
        <v>19218</v>
      </c>
      <c r="D73" s="139">
        <f>基金残高に係る経年分析!H56</f>
        <v>13552</v>
      </c>
    </row>
    <row r="74" spans="1:16" x14ac:dyDescent="0.2">
      <c r="A74" s="138" t="s">
        <v>71</v>
      </c>
      <c r="B74" s="139">
        <f>基金残高に係る経年分析!F57</f>
        <v>124868</v>
      </c>
      <c r="C74" s="139">
        <f>基金残高に係る経年分析!G57</f>
        <v>95459</v>
      </c>
      <c r="D74" s="139">
        <f>基金残高に係る経年分析!H57</f>
        <v>82617</v>
      </c>
    </row>
  </sheetData>
  <sheetProtection algorithmName="SHA-512" hashValue="Kn45dkM6ndimu0h/ZKanzdfzw0sye9CCanUSjpQVWLqRy7oqLfz1jT81uitiou8Io9dMDiEMFVb+0muFY6zPIQ==" saltValue="UC5+otmRTm3V9gY6iTKm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2019-03-20T00:32:00Z</cp:lastPrinted>
  <dcterms:created xsi:type="dcterms:W3CDTF">2019-02-14T00:42:15Z</dcterms:created>
  <dcterms:modified xsi:type="dcterms:W3CDTF">2019-08-07T08:31:48Z</dcterms:modified>
  <cp:category/>
</cp:coreProperties>
</file>