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BG31"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E33" i="10"/>
  <c r="AM33" i="10"/>
  <c r="U33" i="10"/>
  <c r="C33" i="10"/>
  <c r="BE32" i="10"/>
  <c r="AM32" i="10"/>
  <c r="U32" i="10"/>
  <c r="C32" i="10"/>
  <c r="BW31" i="10"/>
  <c r="BW32" i="10" s="1"/>
  <c r="BW33" i="10" s="1"/>
  <c r="BE31" i="10"/>
  <c r="AM31" i="10"/>
  <c r="U31" i="10"/>
  <c r="C31" i="10"/>
  <c r="CO31" i="10" l="1"/>
  <c r="CO32" i="10" s="1"/>
  <c r="CO33" i="10" s="1"/>
  <c r="CO34" i="10" s="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<sst xmlns="http://schemas.openxmlformats.org/spreadsheetml/2006/main" count="1147" uniqueCount="601">
  <si>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</si>
  <si>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</si>
  <si>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</si>
  <si>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</si>
  <si>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</si>
  <si>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</si>
  <si>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</si>
  <si>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</si>
  <si>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</si>
  <si>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</si>
  <si>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</si>
  <si>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</si>
  <si>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</si>
  <si>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</si>
  <si>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</si>
  <si>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</si>
  <si>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</si>
  <si>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</si>
  <si>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</si>
  <si>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</si>
  <si>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</si>
  <si>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</si>
  <si>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</si>
  <si>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</si>
  <si>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</si>
  <si>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</si>
  <si>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</si>
  <si>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</si>
  <si>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</si>
  <si>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</si>
  <si>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</si>
  <si>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</si>
  <si>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</si>
  <si>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</si>
  <si>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</si>
  <si>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</si>
  <si>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</si>
  <si>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</si>
  <si>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</si>
  <si>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</si>
  <si>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</si>
  <si>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</si>
  <si>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</si>
  <si>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</si>
  <si>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</si>
  <si>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</si>
  <si>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</si>
  <si>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</si>
  <si>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</si>
  <si>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</si>
  <si>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</si>
  <si>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</si>
  <si>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</si>
  <si>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</si>
  <si>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</si>
  <si>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</si>
  <si>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</si>
  <si>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</si>
  <si>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</si>
  <si>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</si>
  <si>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</si>
  <si>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</si>
  <si>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</si>
  <si>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</si>
  <si>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</si>
  <si>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</si>
  <si>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</si>
  <si>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</si>
  <si>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</si>
  <si>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</si>
  <si>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</si>
  <si>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</si>
  <si>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</si>
  <si>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</si>
  <si>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</si>
  <si>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千葉県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</si>
  <si>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</si>
  <si>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</si>
  <si>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</si>
  <si>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</si>
  <si>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</si>
  <si>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</si>
  <si>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</si>
  <si>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</si>
  <si>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</si>
  <si>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</si>
  <si>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</si>
  <si>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</si>
  <si>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</si>
  <si>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</si>
  <si>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</si>
  <si>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</si>
  <si>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</si>
  <si>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</si>
  <si>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</si>
  <si>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</si>
  <si>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</si>
  <si>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</si>
  <si>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</si>
  <si>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</si>
  <si>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</si>
  <si>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</si>
  <si>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</si>
  <si>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</si>
  <si>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</si>
  <si>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</si>
  <si>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</si>
  <si>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</si>
  <si>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</si>
  <si>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</si>
  <si>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</si>
  <si>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</si>
  <si>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</si>
  <si>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</si>
  <si>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</si>
  <si>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</si>
  <si>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</si>
  <si>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</si>
  <si>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</si>
  <si>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</si>
  <si>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</si>
  <si>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</si>
  <si>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</si>
  <si>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</si>
  <si>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</si>
  <si>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</si>
  <si>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</si>
  <si>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</si>
  <si>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</si>
  <si>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</si>
  <si>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</si>
  <si>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</si>
  <si>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</si>
  <si>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</si>
  <si>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</si>
  <si>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</si>
  <si>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</si>
  <si>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</si>
  <si>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</si>
  <si>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</si>
  <si>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</si>
  <si>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</si>
  <si>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</si>
  <si>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</si>
  <si>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</si>
  <si>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</si>
  <si>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</si>
  <si>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</si>
  <si>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</si>
  <si>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</si>
  <si>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</si>
  <si>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</si>
  <si>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</si>
  <si>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</si>
  <si>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</si>
  <si>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</si>
  <si>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</si>
  <si>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</si>
  <si>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</si>
  <si>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</si>
  <si>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</si>
  <si>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</si>
  <si>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</si>
  <si>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</si>
  <si>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</si>
  <si>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</si>
  <si>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</si>
  <si>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</si>
  <si>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</si>
  <si>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</si>
  <si>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</si>
  <si>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</si>
  <si>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</si>
  <si>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</si>
  <si>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</si>
  <si>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</si>
  <si>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</si>
  <si>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</si>
  <si>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</si>
  <si>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</si>
  <si>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</si>
  <si>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千葉県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</si>
  <si>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</si>
  <si>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</si>
  <si>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</si>
  <si>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</si>
  <si>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</si>
  <si>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</si>
  <si>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</si>
  <si>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</si>
  <si>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</si>
  <si>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</si>
  <si>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</si>
  <si>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</si>
  <si>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</si>
  <si>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</si>
  <si>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</si>
  <si>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</si>
  <si>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</si>
  <si>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</si>
  <si>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</si>
  <si>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</si>
  <si>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</si>
  <si>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</si>
  <si>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</si>
  <si>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</si>
  <si>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</si>
  <si>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</si>
  <si>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</si>
  <si>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</si>
  <si>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</si>
  <si>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</si>
  <si>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</si>
  <si>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</si>
  <si>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</si>
  <si>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</si>
  <si>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</si>
  <si>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</si>
  <si>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</si>
  <si>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</si>
  <si>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</si>
  <si>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</si>
  <si>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</si>
  <si>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</si>
  <si>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</si>
  <si>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</si>
  <si>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</si>
  <si>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</si>
  <si>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</si>
  <si>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</si>
  <si>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</si>
  <si>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</si>
  <si>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</si>
  <si>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</si>
  <si>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</si>
  <si>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</si>
  <si>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</si>
  <si>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</si>
  <si>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</si>
  <si>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</si>
  <si>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</si>
  <si>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</si>
  <si>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</si>
  <si>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</si>
  <si>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</si>
  <si>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</si>
  <si>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</si>
  <si>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</si>
  <si>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</si>
  <si>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</si>
  <si>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</si>
  <si>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</si>
  <si>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</si>
  <si>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</si>
  <si>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</si>
  <si>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</si>
  <si>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</si>
  <si>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</si>
  <si>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</si>
  <si>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</si>
  <si>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</si>
  <si>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</si>
  <si>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</si>
  <si>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</si>
  <si>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</si>
  <si>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</si>
  <si>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</si>
  <si>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</si>
  <si>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</si>
  <si>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</si>
  <si>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</si>
  <si>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</si>
  <si>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</si>
  <si>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</si>
  <si>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</si>
  <si>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</si>
  <si>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</si>
  <si>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</si>
  <si>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</si>
  <si>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</si>
  <si>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</si>
  <si>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</si>
  <si>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</si>
  <si>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</si>
  <si>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</si>
  <si>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</si>
  <si>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</si>
  <si>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</si>
  <si>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</si>
  <si>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</si>
  <si>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</si>
  <si>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</si>
  <si>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</si>
  <si>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</si>
  <si>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</si>
  <si>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</si>
  <si>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</si>
  <si>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</si>
  <si>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</si>
  <si>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</si>
  <si>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</si>
  <si>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</si>
  <si>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</si>
  <si>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</si>
  <si>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</si>
  <si>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</si>
  <si>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</si>
  <si>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</si>
  <si>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</si>
  <si>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</si>
  <si>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</si>
  <si>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</si>
  <si>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</si>
  <si>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</si>
  <si>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</si>
  <si>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</si>
  <si>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</si>
  <si>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</si>
  <si>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</si>
  <si>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</si>
  <si>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</si>
  <si>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</si>
  <si>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</si>
  <si>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</si>
  <si>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</si>
  <si>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</si>
  <si>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</si>
  <si>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千葉県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</si>
  <si>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</si>
  <si>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</si>
  <si>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</si>
  <si>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</si>
  <si>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</si>
  <si>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</si>
  <si>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</si>
  <si>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</si>
  <si>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</si>
  <si>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</si>
  <si>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</si>
  <si>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</si>
  <si>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</si>
  <si>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</si>
  <si>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</si>
  <si>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</si>
  <si>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</si>
  <si>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</si>
  <si>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</si>
  <si>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</si>
  <si>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t>
    <phoneticPr fontId="5"/>
  </si>
  <si>
    <t>県債管理事業</t>
    <phoneticPr fontId="5"/>
  </si>
  <si>
    <t>自動車税証紙</t>
    <phoneticPr fontId="5"/>
  </si>
  <si>
    <t>地方消費税清算</t>
    <phoneticPr fontId="5"/>
  </si>
  <si>
    <t>市町村振興資金</t>
    <phoneticPr fontId="5"/>
  </si>
  <si>
    <t>母子父子寡婦福祉資金</t>
    <phoneticPr fontId="5"/>
  </si>
  <si>
    <t>心身障害者扶養年金事業</t>
    <phoneticPr fontId="5"/>
  </si>
  <si>
    <t>日本コンベンションセンター国際展示場事業</t>
    <phoneticPr fontId="5"/>
  </si>
  <si>
    <t>小規模企業者等設備導入資金</t>
    <phoneticPr fontId="5"/>
  </si>
  <si>
    <t>就農支援資金</t>
    <phoneticPr fontId="5"/>
  </si>
  <si>
    <t>営林事業</t>
    <phoneticPr fontId="5"/>
  </si>
  <si>
    <t>林業・木材産業改善資金</t>
    <phoneticPr fontId="5"/>
  </si>
  <si>
    <t>沿岸漁業改善資金</t>
    <phoneticPr fontId="5"/>
  </si>
  <si>
    <t>奨学資金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</si>
  <si>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</si>
  <si>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</si>
  <si>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</si>
  <si>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</si>
  <si>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</si>
  <si>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</si>
  <si>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</si>
  <si>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</si>
  <si>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</si>
  <si>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</si>
  <si>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</si>
  <si>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</si>
  <si>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</si>
  <si>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</si>
  <si>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上水道事業会計</t>
    <phoneticPr fontId="5"/>
  </si>
  <si>
    <t>法適用企業</t>
    <phoneticPr fontId="5"/>
  </si>
  <si>
    <t>工業用水道事業会計</t>
    <phoneticPr fontId="5"/>
  </si>
  <si>
    <t>病院事業会計</t>
    <phoneticPr fontId="5"/>
  </si>
  <si>
    <t>造成土地管理事業会計</t>
    <phoneticPr fontId="5"/>
  </si>
  <si>
    <t>流域下水道事業</t>
    <phoneticPr fontId="5"/>
  </si>
  <si>
    <t>法非適用企業</t>
    <phoneticPr fontId="5"/>
  </si>
  <si>
    <t>港湾整備事業</t>
    <phoneticPr fontId="5"/>
  </si>
  <si>
    <t>土地区画整理事業</t>
    <phoneticPr fontId="5"/>
  </si>
  <si>
    <t>-</t>
    <phoneticPr fontId="5"/>
  </si>
  <si>
    <t>工業団地整備事業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</si>
  <si>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</si>
  <si>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</si>
  <si>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</si>
  <si>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</si>
  <si>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</si>
  <si>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</si>
  <si>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</si>
  <si>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</si>
  <si>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</si>
  <si>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</si>
  <si>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</si>
  <si>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</si>
  <si>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</si>
  <si>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</si>
  <si>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</si>
  <si>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</si>
  <si>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</si>
  <si>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</si>
  <si>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</si>
  <si>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</si>
  <si>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</si>
  <si>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</si>
  <si>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</si>
  <si>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</si>
  <si>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</si>
  <si>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</si>
  <si>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</si>
  <si>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</si>
  <si>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</si>
  <si>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</si>
  <si>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</si>
  <si>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</si>
  <si>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</si>
  <si>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</si>
  <si>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</si>
  <si>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</si>
  <si>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</si>
  <si>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</si>
  <si>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</si>
  <si>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</si>
  <si>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</si>
  <si>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</si>
  <si>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</si>
  <si>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</si>
  <si>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</si>
  <si>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</si>
  <si>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</si>
  <si>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</si>
  <si>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</si>
  <si>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</si>
  <si>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</si>
  <si>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</si>
  <si>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</si>
  <si>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</si>
  <si>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</si>
  <si>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</si>
  <si>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</si>
  <si>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</si>
  <si>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</si>
  <si>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</si>
  <si>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</si>
  <si>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</si>
  <si>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</si>
  <si>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</si>
  <si>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</si>
  <si>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</si>
  <si>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</si>
  <si>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</si>
  <si>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</si>
  <si>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</si>
  <si>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</si>
  <si>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</si>
  <si>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</si>
  <si>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</si>
  <si>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</si>
  <si>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</si>
  <si>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</si>
  <si>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</si>
  <si>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</si>
  <si>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</si>
  <si>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</si>
  <si>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</si>
  <si>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</si>
  <si>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</si>
  <si>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</si>
  <si>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</si>
  <si>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</si>
  <si>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</si>
  <si>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</si>
  <si>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</si>
  <si>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</si>
  <si>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</si>
  <si>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</si>
  <si>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</si>
  <si>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</si>
  <si>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</si>
  <si>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</si>
  <si>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</si>
  <si>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</si>
  <si>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</si>
  <si>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</si>
  <si>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</si>
  <si>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</si>
  <si>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</si>
  <si>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</si>
  <si>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</si>
  <si>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</si>
  <si>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</si>
  <si>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</si>
  <si>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</si>
  <si>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</si>
  <si>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</si>
  <si>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</si>
  <si>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</si>
  <si>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</si>
  <si>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</si>
  <si>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</si>
  <si>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</si>
  <si>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</si>
  <si>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</si>
  <si>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</si>
  <si>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</si>
  <si>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</si>
  <si>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</si>
  <si>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</si>
  <si>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</si>
  <si>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</si>
  <si>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</si>
  <si>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</si>
  <si>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</si>
  <si>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</si>
  <si>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</si>
  <si>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</si>
  <si>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</si>
  <si>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</si>
  <si>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</si>
  <si>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</si>
  <si>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</si>
  <si>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</si>
  <si>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</si>
  <si>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</si>
  <si>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H25</t>
  </si>
  <si>
    <t>H26</t>
  </si>
  <si>
    <t>H27</t>
  </si>
  <si>
    <t>H28</t>
  </si>
  <si>
    <t>H29</t>
  </si>
  <si>
    <t>造成土地管理事業会計</t>
  </si>
  <si>
    <t>上水道事業会計</t>
  </si>
  <si>
    <t>工業用水道事業会計</t>
  </si>
  <si>
    <t>地方消費税清算</t>
  </si>
  <si>
    <t>一般会計</t>
  </si>
  <si>
    <t>病院事業会計</t>
  </si>
  <si>
    <t>港湾整備事業</t>
  </si>
  <si>
    <t>流域下水道事業</t>
  </si>
  <si>
    <t>その他会計（赤字）</t>
  </si>
  <si>
    <t>その他会計（黒字）</t>
  </si>
  <si>
    <t>（公財）千葉県私学教育振興財団</t>
    <rPh sb="1" eb="2">
      <t>コウ</t>
    </rPh>
    <rPh sb="7" eb="9">
      <t>シガク</t>
    </rPh>
    <rPh sb="9" eb="11">
      <t>キョウイク</t>
    </rPh>
    <rPh sb="11" eb="13">
      <t>シンコウ</t>
    </rPh>
    <rPh sb="13" eb="15">
      <t>ザイダン</t>
    </rPh>
    <phoneticPr fontId="5"/>
  </si>
  <si>
    <t>（公財）千葉県消防協会</t>
    <rPh sb="1" eb="2">
      <t>コウ</t>
    </rPh>
    <phoneticPr fontId="5"/>
  </si>
  <si>
    <t>（公財）成田空港周辺地域共生財団</t>
    <rPh sb="1" eb="2">
      <t>コウ</t>
    </rPh>
    <rPh sb="2" eb="3">
      <t>ザイ</t>
    </rPh>
    <rPh sb="6" eb="8">
      <t>クウコウ</t>
    </rPh>
    <phoneticPr fontId="5"/>
  </si>
  <si>
    <t>京葉臨海鉄道（株）</t>
  </si>
  <si>
    <t>東葉高速鉄道（株）</t>
  </si>
  <si>
    <t>いすみ鉄道（株）</t>
  </si>
  <si>
    <t>（公財）千葉ヘルス財団</t>
    <rPh sb="1" eb="2">
      <t>コウ</t>
    </rPh>
    <rPh sb="2" eb="3">
      <t>ザイ</t>
    </rPh>
    <phoneticPr fontId="5"/>
  </si>
  <si>
    <t>（公財）千葉県生活衛生営業指導センター　</t>
    <rPh sb="1" eb="2">
      <t>コウ</t>
    </rPh>
    <phoneticPr fontId="5"/>
  </si>
  <si>
    <t>（公財）千葉県動物保護管理協会</t>
    <rPh sb="1" eb="2">
      <t>コウ</t>
    </rPh>
    <phoneticPr fontId="5"/>
  </si>
  <si>
    <t>（公財）印旛沼環境基金</t>
    <rPh sb="1" eb="2">
      <t>コウ</t>
    </rPh>
    <phoneticPr fontId="5"/>
  </si>
  <si>
    <t>（公財）千葉県文化振興財団</t>
    <rPh sb="1" eb="2">
      <t>コウ</t>
    </rPh>
    <phoneticPr fontId="5"/>
  </si>
  <si>
    <t>（公財）千葉交響楽団</t>
    <rPh sb="1" eb="2">
      <t>オオヤケ</t>
    </rPh>
    <rPh sb="4" eb="6">
      <t>チバ</t>
    </rPh>
    <rPh sb="6" eb="8">
      <t>コウキョウ</t>
    </rPh>
    <rPh sb="8" eb="10">
      <t>ガクダン</t>
    </rPh>
    <phoneticPr fontId="5"/>
  </si>
  <si>
    <t>○</t>
  </si>
  <si>
    <t>（公財）千葉県産業振興センター</t>
    <rPh sb="1" eb="2">
      <t>コウ</t>
    </rPh>
    <phoneticPr fontId="5"/>
  </si>
  <si>
    <t>（公財）かずさＤＮＡ研究所　</t>
    <rPh sb="1" eb="2">
      <t>オオヤケ</t>
    </rPh>
    <phoneticPr fontId="5"/>
  </si>
  <si>
    <t>（公財）ちば国際ｺﾝﾍﾞﾝｼｮﾝﾋﾞｭｰﾛｰ</t>
    <rPh sb="1" eb="2">
      <t>コウ</t>
    </rPh>
    <phoneticPr fontId="5"/>
  </si>
  <si>
    <t>（一財）千葉県勝浦海中公園センター</t>
    <rPh sb="1" eb="2">
      <t>イチ</t>
    </rPh>
    <phoneticPr fontId="5"/>
  </si>
  <si>
    <t>（株）幕張メッセ</t>
    <rPh sb="3" eb="5">
      <t>マクハリ</t>
    </rPh>
    <phoneticPr fontId="5"/>
  </si>
  <si>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</si>
  <si>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</si>
  <si>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5"/>
  </si>
  <si>
    <t>（公社）千葉県緑化推進委員会</t>
    <rPh sb="1" eb="2">
      <t>オオヤケ</t>
    </rPh>
    <phoneticPr fontId="5"/>
  </si>
  <si>
    <t>（一財）千葉県漁業振興基金</t>
    <rPh sb="1" eb="2">
      <t>イチ</t>
    </rPh>
    <phoneticPr fontId="5"/>
  </si>
  <si>
    <t>（公財）千葉県水産振興公社</t>
    <rPh sb="1" eb="2">
      <t>オオヤケ</t>
    </rPh>
    <phoneticPr fontId="5"/>
  </si>
  <si>
    <t>千葉県道路公社</t>
  </si>
  <si>
    <t>▲91</t>
  </si>
  <si>
    <t>（公財）千葉県建設技術センター　　　</t>
    <rPh sb="1" eb="2">
      <t>コウ</t>
    </rPh>
    <phoneticPr fontId="5"/>
  </si>
  <si>
    <t>（一財）千葉県まちづくり公社</t>
    <rPh sb="1" eb="2">
      <t>イチ</t>
    </rPh>
    <phoneticPr fontId="5"/>
  </si>
  <si>
    <t>千葉県土地開発公社</t>
  </si>
  <si>
    <t>（公財）千葉県下水道公社</t>
    <rPh sb="1" eb="2">
      <t>コウ</t>
    </rPh>
    <phoneticPr fontId="5"/>
  </si>
  <si>
    <t>千葉県住宅供給公社</t>
  </si>
  <si>
    <t>（公財）千葉県暴力団追放県民会議　</t>
    <rPh sb="1" eb="2">
      <t>コウ</t>
    </rPh>
    <phoneticPr fontId="5"/>
  </si>
  <si>
    <t>千葉県競馬組合</t>
    <rPh sb="0" eb="3">
      <t>チバケン</t>
    </rPh>
    <rPh sb="3" eb="5">
      <t>ケイバ</t>
    </rPh>
    <rPh sb="5" eb="7">
      <t>クミアイ</t>
    </rPh>
    <phoneticPr fontId="2"/>
  </si>
  <si>
    <t>-</t>
    <phoneticPr fontId="2"/>
  </si>
  <si>
    <t>君津広域水道企業団</t>
    <rPh sb="0" eb="2">
      <t>キミツ</t>
    </rPh>
    <rPh sb="2" eb="4">
      <t>コウイキ</t>
    </rPh>
    <rPh sb="4" eb="6">
      <t>スイドウ</t>
    </rPh>
    <rPh sb="6" eb="8">
      <t>キギョウ</t>
    </rPh>
    <rPh sb="8" eb="9">
      <t>ダン</t>
    </rPh>
    <phoneticPr fontId="2"/>
  </si>
  <si>
    <t>北千葉広域水道企業団</t>
    <rPh sb="0" eb="1">
      <t>キタ</t>
    </rPh>
    <rPh sb="1" eb="3">
      <t>チバ</t>
    </rPh>
    <rPh sb="3" eb="5">
      <t>コウイキ</t>
    </rPh>
    <rPh sb="5" eb="7">
      <t>スイドウ</t>
    </rPh>
    <rPh sb="7" eb="9">
      <t>キギョウ</t>
    </rPh>
    <rPh sb="9" eb="10">
      <t>ダン</t>
    </rPh>
    <phoneticPr fontId="2"/>
  </si>
  <si>
    <t>県有施設長寿命化等基金</t>
    <rPh sb="0" eb="2">
      <t>ケンユウ</t>
    </rPh>
    <rPh sb="2" eb="4">
      <t>シセツ</t>
    </rPh>
    <rPh sb="4" eb="8">
      <t>チョウジュミョウカ</t>
    </rPh>
    <rPh sb="8" eb="9">
      <t>トウ</t>
    </rPh>
    <rPh sb="9" eb="11">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</si>
  <si>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</si>
  <si>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国保財政安定化基金</t>
    <rPh sb="0" eb="2">
      <t>コクホ</t>
    </rPh>
    <rPh sb="2" eb="4">
      <t>ザイセイ</t>
    </rPh>
    <rPh sb="4" eb="7">
      <t>アンテイカ</t>
    </rPh>
    <rPh sb="7" eb="9">
      <t>キキン</t>
    </rPh>
    <phoneticPr fontId="11"/>
  </si>
  <si>
    <t>災害復興・地域再生基金</t>
    <rPh sb="0" eb="2">
      <t>サイガイ</t>
    </rPh>
    <rPh sb="2" eb="4">
      <t>フッコウ</t>
    </rPh>
    <rPh sb="5" eb="7">
      <t>チイキ</t>
    </rPh>
    <rPh sb="7" eb="9">
      <t>サイセイ</t>
    </rPh>
    <rPh sb="9" eb="11">
      <t>キキン</t>
    </rPh>
    <phoneticPr fontId="11"/>
  </si>
  <si>
    <t>警察本部庁舎等建設基金</t>
    <rPh sb="0" eb="2">
      <t>ケイサツ</t>
    </rPh>
    <rPh sb="2" eb="4">
      <t>ホンブ</t>
    </rPh>
    <rPh sb="4" eb="6">
      <t>チョウシャ</t>
    </rPh>
    <rPh sb="6" eb="7">
      <t>トウ</t>
    </rPh>
    <rPh sb="7" eb="9">
      <t>ケンセツ</t>
    </rPh>
    <rPh sb="9" eb="11">
      <t>キキン</t>
    </rPh>
    <phoneticPr fontId="11"/>
  </si>
  <si>
    <t>-</t>
    <phoneticPr fontId="2"/>
  </si>
  <si>
    <t>-</t>
    <phoneticPr fontId="2"/>
  </si>
  <si>
    <t>-</t>
    <phoneticPr fontId="2"/>
  </si>
  <si>
    <t>-</t>
    <phoneticPr fontId="2"/>
  </si>
  <si>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</si>
  <si>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</si>
  <si>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</si>
  <si>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</si>
  <si>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</si>
  <si>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</si>
  <si>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実質公債費比率、将来負担比率ともに類似団体平均と比較して低い水準で推移している。
これは、建設地方債の残高が減少してきていることや、将来の負担に対応するための基金の積立などの取組を進めてきたためである。
今後、建設地方債を効果的に活用し、社会資本の整備や県有施設の老朽化対策を進めていく必要があるが、引き続きこれらの指標に留意し、県債残高を適切に管理していく。</t>
    <rPh sb="0" eb="2">
      <t>ジッシツ</t>
    </rPh>
    <rPh sb="2" eb="5">
      <t>コウサイヒ</t>
    </rPh>
    <rPh sb="5" eb="7">
      <t>ヒリツ</t>
    </rPh>
    <rPh sb="8" eb="10">
      <t>ショウライ</t>
    </rPh>
    <rPh sb="10" eb="12">
      <t>フタン</t>
    </rPh>
    <rPh sb="12" eb="14">
      <t>ヒリツ</t>
    </rPh>
    <rPh sb="17" eb="19">
      <t>ルイジ</t>
    </rPh>
    <rPh sb="19" eb="21">
      <t>ダンタイ</t>
    </rPh>
    <rPh sb="21" eb="23">
      <t>ヘイキン</t>
    </rPh>
    <rPh sb="24" eb="26">
      <t>ヒカク</t>
    </rPh>
    <rPh sb="28" eb="29">
      <t>ヒク</t>
    </rPh>
    <rPh sb="30" eb="32">
      <t>スイジュン</t>
    </rPh>
    <rPh sb="33" eb="35">
      <t>スイイ</t>
    </rPh>
    <rPh sb="45" eb="47">
      <t>ケンセツ</t>
    </rPh>
    <rPh sb="47" eb="50">
      <t>チホウサイ</t>
    </rPh>
    <rPh sb="51" eb="53">
      <t>ザンダカ</t>
    </rPh>
    <rPh sb="54" eb="56">
      <t>ゲンショウ</t>
    </rPh>
    <rPh sb="66" eb="68">
      <t>ショウライ</t>
    </rPh>
    <rPh sb="69" eb="71">
      <t>フタン</t>
    </rPh>
    <rPh sb="72" eb="74">
      <t>タイオウ</t>
    </rPh>
    <rPh sb="79" eb="81">
      <t>キキン</t>
    </rPh>
    <rPh sb="82" eb="83">
      <t>ツ</t>
    </rPh>
    <rPh sb="83" eb="84">
      <t>タ</t>
    </rPh>
    <rPh sb="87" eb="89">
      <t>トリク</t>
    </rPh>
    <rPh sb="90" eb="91">
      <t>スス</t>
    </rPh>
    <rPh sb="102" eb="104">
      <t>コンゴ</t>
    </rPh>
    <rPh sb="105" eb="107">
      <t>ケンセツ</t>
    </rPh>
    <rPh sb="107" eb="110">
      <t>チホウサイ</t>
    </rPh>
    <rPh sb="111" eb="114">
      <t>コウカテキ</t>
    </rPh>
    <rPh sb="115" eb="117">
      <t>カツヨウ</t>
    </rPh>
    <rPh sb="119" eb="121">
      <t>シャカイ</t>
    </rPh>
    <rPh sb="121" eb="123">
      <t>シホン</t>
    </rPh>
    <rPh sb="124" eb="126">
      <t>セイビ</t>
    </rPh>
    <rPh sb="127" eb="129">
      <t>ケンユウ</t>
    </rPh>
    <rPh sb="129" eb="131">
      <t>シセツ</t>
    </rPh>
    <rPh sb="132" eb="135">
      <t>ロウキュウカ</t>
    </rPh>
    <rPh sb="135" eb="137">
      <t>タイサク</t>
    </rPh>
    <rPh sb="138" eb="139">
      <t>スス</t>
    </rPh>
    <rPh sb="143" eb="145">
      <t>ヒツヨウ</t>
    </rPh>
    <rPh sb="150" eb="151">
      <t>ヒ</t>
    </rPh>
    <rPh sb="152" eb="153">
      <t>ツヅ</t>
    </rPh>
    <rPh sb="158" eb="160">
      <t>シヒョウ</t>
    </rPh>
    <rPh sb="161" eb="163">
      <t>リュウイ</t>
    </rPh>
    <rPh sb="165" eb="167">
      <t>ケンサイ</t>
    </rPh>
    <rPh sb="167" eb="169">
      <t>ザンダカ</t>
    </rPh>
    <rPh sb="170" eb="172">
      <t>テキセツ</t>
    </rPh>
    <rPh sb="173" eb="175">
      <t>カンリ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</si>
  <si>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</si>
  <si>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</si>
  <si>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</si>
  <si>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建設地方債の残高が減少してきていることなどにより、将来負担比率は類似団体と比較すると低い水準となっており、また、平成２８年度と比べて低下している。
一方、有形固定資産減価償却率は、類似団体と比較すると低い水準となっているものの、道路・橋りょうや学校施設などの老朽化が進んでいるため、平成２８年度と比べて上昇した。
今後は、将来負担比率等に留意しながら、建設地方債を効果的に活用し、道路・橋りょうや学校施設などの更新・建て替えや大規模改修などを計画的に実施していく。</t>
    <rPh sb="6" eb="8">
      <t>ザンダカ</t>
    </rPh>
    <rPh sb="9" eb="11">
      <t>ゲンショウ</t>
    </rPh>
    <rPh sb="216" eb="218">
      <t>カイシュウ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</si>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</sst>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E6EB-4686-8B52-FA0BF47E06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22943</c:v>
                </c:pt>
                <c:pt idx="1">
                  <c:v>22783</c:v>
                </c:pt>
                <c:pt idx="2">
                  <c:v>23174</c:v>
                </c:pt>
                <c:pt idx="3">
                  <c:v>20835</c:v>
                </c:pt>
                <c:pt idx="4">
                  <c:v>22585</c:v>
                </c:pt>
              </c:numCache>
            </c:numRef>
          </c:val>
          <c:smooth val="0"/>
          <c:extLst>
            <c:ext xmlns:c16="http://schemas.microsoft.com/office/drawing/2014/chart" uri="{C3380CC4-5D6E-409C-BE32-E72D297353CC}">
              <c16:uniqueId val="{00000001-E6EB-4686-8B52-FA0BF47E061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1.44</c:v>
                </c:pt>
                <c:pt idx="1">
                  <c:v>0.96</c:v>
                </c:pt>
                <c:pt idx="2">
                  <c:v>0.51</c:v>
                </c:pt>
                <c:pt idx="3">
                  <c:v>1.38</c:v>
                </c:pt>
                <c:pt idx="4">
                  <c:v>1.51</c:v>
                </c:pt>
              </c:numCache>
            </c:numRef>
          </c:val>
          <c:extLst>
            <c:ext xmlns:c16="http://schemas.microsoft.com/office/drawing/2014/chart" uri="{C3380CC4-5D6E-409C-BE32-E72D297353CC}">
              <c16:uniqueId val="{00000000-ABC4-4FC6-94DC-9C214F3C0B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1.88</c:v>
                </c:pt>
                <c:pt idx="1">
                  <c:v>3.81</c:v>
                </c:pt>
                <c:pt idx="2">
                  <c:v>4.47</c:v>
                </c:pt>
                <c:pt idx="3">
                  <c:v>4.43</c:v>
                </c:pt>
                <c:pt idx="4">
                  <c:v>4.49</c:v>
                </c:pt>
              </c:numCache>
            </c:numRef>
          </c:val>
          <c:extLst>
            <c:ext xmlns:c16="http://schemas.microsoft.com/office/drawing/2014/chart" uri="{C3380CC4-5D6E-409C-BE32-E72D297353CC}">
              <c16:uniqueId val="{00000001-ABC4-4FC6-94DC-9C214F3C0B3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0.78</c:v>
                </c:pt>
                <c:pt idx="1">
                  <c:v>1.53</c:v>
                </c:pt>
                <c:pt idx="2">
                  <c:v>0.37</c:v>
                </c:pt>
                <c:pt idx="3">
                  <c:v>0.85</c:v>
                </c:pt>
                <c:pt idx="4">
                  <c:v>0.13</c:v>
                </c:pt>
              </c:numCache>
            </c:numRef>
          </c:val>
          <c:smooth val="0"/>
          <c:extLst>
            <c:ext xmlns:c16="http://schemas.microsoft.com/office/drawing/2014/chart" uri="{C3380CC4-5D6E-409C-BE32-E72D297353CC}">
              <c16:uniqueId val="{00000002-ABC4-4FC6-94DC-9C214F3C0B3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8.19</c:v>
                </c:pt>
                <c:pt idx="2">
                  <c:v>#N/A</c:v>
                </c:pt>
                <c:pt idx="3">
                  <c:v>9.33</c:v>
                </c:pt>
                <c:pt idx="4">
                  <c:v>#N/A</c:v>
                </c:pt>
                <c:pt idx="5">
                  <c:v>10.27</c:v>
                </c:pt>
                <c:pt idx="6">
                  <c:v>#N/A</c:v>
                </c:pt>
                <c:pt idx="7">
                  <c:v>0.2</c:v>
                </c:pt>
                <c:pt idx="8">
                  <c:v>#N/A</c:v>
                </c:pt>
                <c:pt idx="9">
                  <c:v>0.1</c:v>
                </c:pt>
              </c:numCache>
            </c:numRef>
          </c:val>
          <c:extLst>
            <c:ext xmlns:c16="http://schemas.microsoft.com/office/drawing/2014/chart" uri="{C3380CC4-5D6E-409C-BE32-E72D297353CC}">
              <c16:uniqueId val="{00000000-CCE6-481E-BA0F-EC32969CA8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E6-481E-BA0F-EC32969CA8E2}"/>
            </c:ext>
          </c:extLst>
        </c:ser>
        <c:ser>
          <c:idx val="2"/>
          <c:order val="2"/>
          <c:tx>
            <c:strRef>
              <c:f>データシート!$A$29</c:f>
              <c:strCache>
                <c:ptCount val="1"/>
                <c:pt idx="0">
                  <c:v>流域下水道事業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0.11</c:v>
                </c:pt>
                <c:pt idx="4">
                  <c:v>#N/A</c:v>
                </c:pt>
                <c:pt idx="5">
                  <c:v>0.11</c:v>
                </c:pt>
                <c:pt idx="6">
                  <c:v>#N/A</c:v>
                </c:pt>
                <c:pt idx="7">
                  <c:v>0.11</c:v>
                </c:pt>
                <c:pt idx="8">
                  <c:v>#N/A</c:v>
                </c:pt>
                <c:pt idx="9">
                  <c:v>0.1</c:v>
                </c:pt>
              </c:numCache>
            </c:numRef>
          </c:val>
          <c:extLst>
            <c:ext xmlns:c16="http://schemas.microsoft.com/office/drawing/2014/chart" uri="{C3380CC4-5D6E-409C-BE32-E72D297353CC}">
              <c16:uniqueId val="{00000002-CCE6-481E-BA0F-EC32969CA8E2}"/>
            </c:ext>
          </c:extLst>
        </c:ser>
        <c:ser>
          <c:idx val="3"/>
          <c:order val="3"/>
          <c:tx>
            <c:strRef>
              <c:f>データシート!$A$30</c:f>
              <c:strCache>
                <c:ptCount val="1"/>
                <c:pt idx="0">
                  <c:v>港湾整備事業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7.0000000000000007E-2</c:v>
                </c:pt>
                <c:pt idx="4">
                  <c:v>#N/A</c:v>
                </c:pt>
                <c:pt idx="5">
                  <c:v>0.09</c:v>
                </c:pt>
                <c:pt idx="6">
                  <c:v>#N/A</c:v>
                </c:pt>
                <c:pt idx="7">
                  <c:v>0.11</c:v>
                </c:pt>
                <c:pt idx="8">
                  <c:v>#N/A</c:v>
                </c:pt>
                <c:pt idx="9">
                  <c:v>0.13</c:v>
                </c:pt>
              </c:numCache>
            </c:numRef>
          </c:val>
          <c:extLst>
            <c:ext xmlns:c16="http://schemas.microsoft.com/office/drawing/2014/chart" uri="{C3380CC4-5D6E-409C-BE32-E72D297353CC}">
              <c16:uniqueId val="{00000003-CCE6-481E-BA0F-EC32969CA8E2}"/>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1.22</c:v>
                </c:pt>
                <c:pt idx="2">
                  <c:v>#N/A</c:v>
                </c:pt>
                <c:pt idx="3">
                  <c:v>1.28</c:v>
                </c:pt>
                <c:pt idx="4">
                  <c:v>#N/A</c:v>
                </c:pt>
                <c:pt idx="5">
                  <c:v>1.1299999999999999</c:v>
                </c:pt>
                <c:pt idx="6">
                  <c:v>#N/A</c:v>
                </c:pt>
                <c:pt idx="7">
                  <c:v>0.84</c:v>
                </c:pt>
                <c:pt idx="8">
                  <c:v>#N/A</c:v>
                </c:pt>
                <c:pt idx="9">
                  <c:v>0.36</c:v>
                </c:pt>
              </c:numCache>
            </c:numRef>
          </c:val>
          <c:extLst>
            <c:ext xmlns:c16="http://schemas.microsoft.com/office/drawing/2014/chart" uri="{C3380CC4-5D6E-409C-BE32-E72D297353CC}">
              <c16:uniqueId val="{00000004-CCE6-481E-BA0F-EC32969CA8E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0.91</c:v>
                </c:pt>
                <c:pt idx="2">
                  <c:v>#N/A</c:v>
                </c:pt>
                <c:pt idx="3">
                  <c:v>0.62</c:v>
                </c:pt>
                <c:pt idx="4">
                  <c:v>#N/A</c:v>
                </c:pt>
                <c:pt idx="5">
                  <c:v>0.13</c:v>
                </c:pt>
                <c:pt idx="6">
                  <c:v>#N/A</c:v>
                </c:pt>
                <c:pt idx="7">
                  <c:v>0.64</c:v>
                </c:pt>
                <c:pt idx="8">
                  <c:v>#N/A</c:v>
                </c:pt>
                <c:pt idx="9">
                  <c:v>0.65</c:v>
                </c:pt>
              </c:numCache>
            </c:numRef>
          </c:val>
          <c:extLst>
            <c:ext xmlns:c16="http://schemas.microsoft.com/office/drawing/2014/chart" uri="{C3380CC4-5D6E-409C-BE32-E72D297353CC}">
              <c16:uniqueId val="{00000005-CCE6-481E-BA0F-EC32969CA8E2}"/>
            </c:ext>
          </c:extLst>
        </c:ser>
        <c:ser>
          <c:idx val="6"/>
          <c:order val="6"/>
          <c:tx>
            <c:strRef>
              <c:f>データシート!$A$33</c:f>
              <c:strCache>
                <c:ptCount val="1"/>
                <c:pt idx="0">
                  <c:v>地方消費税清算</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0.27</c:v>
                </c:pt>
                <c:pt idx="2">
                  <c:v>#N/A</c:v>
                </c:pt>
                <c:pt idx="3">
                  <c:v>0.02</c:v>
                </c:pt>
                <c:pt idx="4">
                  <c:v>#N/A</c:v>
                </c:pt>
                <c:pt idx="5">
                  <c:v>0</c:v>
                </c:pt>
                <c:pt idx="6">
                  <c:v>#N/A</c:v>
                </c:pt>
                <c:pt idx="7">
                  <c:v>0.52</c:v>
                </c:pt>
                <c:pt idx="8">
                  <c:v>#N/A</c:v>
                </c:pt>
                <c:pt idx="9">
                  <c:v>0.75</c:v>
                </c:pt>
              </c:numCache>
            </c:numRef>
          </c:val>
          <c:extLst>
            <c:ext xmlns:c16="http://schemas.microsoft.com/office/drawing/2014/chart" uri="{C3380CC4-5D6E-409C-BE32-E72D297353CC}">
              <c16:uniqueId val="{00000006-CCE6-481E-BA0F-EC32969CA8E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1.55</c:v>
                </c:pt>
                <c:pt idx="2">
                  <c:v>#N/A</c:v>
                </c:pt>
                <c:pt idx="3">
                  <c:v>1.36</c:v>
                </c:pt>
                <c:pt idx="4">
                  <c:v>#N/A</c:v>
                </c:pt>
                <c:pt idx="5">
                  <c:v>1.58</c:v>
                </c:pt>
                <c:pt idx="6">
                  <c:v>#N/A</c:v>
                </c:pt>
                <c:pt idx="7">
                  <c:v>1.88</c:v>
                </c:pt>
                <c:pt idx="8">
                  <c:v>#N/A</c:v>
                </c:pt>
                <c:pt idx="9">
                  <c:v>2.15</c:v>
                </c:pt>
              </c:numCache>
            </c:numRef>
          </c:val>
          <c:extLst>
            <c:ext xmlns:c16="http://schemas.microsoft.com/office/drawing/2014/chart" uri="{C3380CC4-5D6E-409C-BE32-E72D297353CC}">
              <c16:uniqueId val="{00000007-CCE6-481E-BA0F-EC32969CA8E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4.28</c:v>
                </c:pt>
                <c:pt idx="2">
                  <c:v>#N/A</c:v>
                </c:pt>
                <c:pt idx="3">
                  <c:v>4.43</c:v>
                </c:pt>
                <c:pt idx="4">
                  <c:v>#N/A</c:v>
                </c:pt>
                <c:pt idx="5">
                  <c:v>3.96</c:v>
                </c:pt>
                <c:pt idx="6">
                  <c:v>#N/A</c:v>
                </c:pt>
                <c:pt idx="7">
                  <c:v>3.99</c:v>
                </c:pt>
                <c:pt idx="8">
                  <c:v>#N/A</c:v>
                </c:pt>
                <c:pt idx="9">
                  <c:v>4.32</c:v>
                </c:pt>
              </c:numCache>
            </c:numRef>
          </c:val>
          <c:extLst>
            <c:ext xmlns:c16="http://schemas.microsoft.com/office/drawing/2014/chart" uri="{C3380CC4-5D6E-409C-BE32-E72D297353CC}">
              <c16:uniqueId val="{00000008-CCE6-481E-BA0F-EC32969CA8E2}"/>
            </c:ext>
          </c:extLst>
        </c:ser>
        <c:ser>
          <c:idx val="9"/>
          <c:order val="9"/>
          <c:tx>
            <c:strRef>
              <c:f>データシート!$A$36</c:f>
              <c:strCache>
                <c:ptCount val="1"/>
                <c:pt idx="0">
                  <c:v>造成土地管理事業会計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9.41</c:v>
                </c:pt>
                <c:pt idx="8">
                  <c:v>#N/A</c:v>
                </c:pt>
                <c:pt idx="9">
                  <c:v>10.41</c:v>
                </c:pt>
              </c:numCache>
            </c:numRef>
          </c:val>
          <c:extLst>
            <c:ext xmlns:c16="http://schemas.microsoft.com/office/drawing/2014/chart" uri="{C3380CC4-5D6E-409C-BE32-E72D297353CC}">
              <c16:uniqueId val="{00000009-CCE6-481E-BA0F-EC32969CA8E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121697</c:v>
                </c:pt>
                <c:pt idx="5">
                  <c:v>129722</c:v>
                </c:pt>
                <c:pt idx="8">
                  <c:v>138551</c:v>
                </c:pt>
                <c:pt idx="11">
                  <c:v>141799</c:v>
                </c:pt>
                <c:pt idx="14">
                  <c:v>149333</c:v>
                </c:pt>
              </c:numCache>
            </c:numRef>
          </c:val>
          <c:extLst>
            <c:ext xmlns:c16="http://schemas.microsoft.com/office/drawing/2014/chart" uri="{C3380CC4-5D6E-409C-BE32-E72D297353CC}">
              <c16:uniqueId val="{00000000-81A6-4111-AC7E-C0C55ECCBA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15</c:v>
                </c:pt>
                <c:pt idx="3">
                  <c:v>4</c:v>
                </c:pt>
                <c:pt idx="6">
                  <c:v>17</c:v>
                </c:pt>
                <c:pt idx="9">
                  <c:v>3</c:v>
                </c:pt>
                <c:pt idx="12">
                  <c:v>2</c:v>
                </c:pt>
              </c:numCache>
            </c:numRef>
          </c:val>
          <c:extLst>
            <c:ext xmlns:c16="http://schemas.microsoft.com/office/drawing/2014/chart" uri="{C3380CC4-5D6E-409C-BE32-E72D297353CC}">
              <c16:uniqueId val="{00000001-81A6-4111-AC7E-C0C55ECCBA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4728</c:v>
                </c:pt>
                <c:pt idx="3">
                  <c:v>4802</c:v>
                </c:pt>
                <c:pt idx="6">
                  <c:v>3605</c:v>
                </c:pt>
                <c:pt idx="9">
                  <c:v>3518</c:v>
                </c:pt>
                <c:pt idx="12">
                  <c:v>3301</c:v>
                </c:pt>
              </c:numCache>
            </c:numRef>
          </c:val>
          <c:extLst>
            <c:ext xmlns:c16="http://schemas.microsoft.com/office/drawing/2014/chart" uri="{C3380CC4-5D6E-409C-BE32-E72D297353CC}">
              <c16:uniqueId val="{00000002-81A6-4111-AC7E-C0C55ECCBA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79</c:v>
                </c:pt>
                <c:pt idx="3">
                  <c:v>71</c:v>
                </c:pt>
                <c:pt idx="6">
                  <c:v>51</c:v>
                </c:pt>
                <c:pt idx="9">
                  <c:v>34</c:v>
                </c:pt>
                <c:pt idx="12">
                  <c:v>22</c:v>
                </c:pt>
              </c:numCache>
            </c:numRef>
          </c:val>
          <c:extLst>
            <c:ext xmlns:c16="http://schemas.microsoft.com/office/drawing/2014/chart" uri="{C3380CC4-5D6E-409C-BE32-E72D297353CC}">
              <c16:uniqueId val="{00000003-81A6-4111-AC7E-C0C55ECCBA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4226</c:v>
                </c:pt>
                <c:pt idx="3">
                  <c:v>3967</c:v>
                </c:pt>
                <c:pt idx="6">
                  <c:v>5177</c:v>
                </c:pt>
                <c:pt idx="9">
                  <c:v>5418</c:v>
                </c:pt>
                <c:pt idx="12">
                  <c:v>5561</c:v>
                </c:pt>
              </c:numCache>
            </c:numRef>
          </c:val>
          <c:extLst>
            <c:ext xmlns:c16="http://schemas.microsoft.com/office/drawing/2014/chart" uri="{C3380CC4-5D6E-409C-BE32-E72D297353CC}">
              <c16:uniqueId val="{00000004-81A6-4111-AC7E-C0C55ECCBA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107877</c:v>
                </c:pt>
                <c:pt idx="3">
                  <c:v>114670</c:v>
                </c:pt>
                <c:pt idx="6">
                  <c:v>118315</c:v>
                </c:pt>
                <c:pt idx="9">
                  <c:v>121157</c:v>
                </c:pt>
                <c:pt idx="12">
                  <c:v>122909</c:v>
                </c:pt>
              </c:numCache>
            </c:numRef>
          </c:val>
          <c:extLst>
            <c:ext xmlns:c16="http://schemas.microsoft.com/office/drawing/2014/chart" uri="{C3380CC4-5D6E-409C-BE32-E72D297353CC}">
              <c16:uniqueId val="{00000005-81A6-4111-AC7E-C0C55ECCBA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15692</c:v>
                </c:pt>
                <c:pt idx="3">
                  <c:v>17911</c:v>
                </c:pt>
                <c:pt idx="6">
                  <c:v>19320</c:v>
                </c:pt>
                <c:pt idx="9">
                  <c:v>17313</c:v>
                </c:pt>
                <c:pt idx="12">
                  <c:v>14627</c:v>
                </c:pt>
              </c:numCache>
            </c:numRef>
          </c:val>
          <c:extLst>
            <c:ext xmlns:c16="http://schemas.microsoft.com/office/drawing/2014/chart" uri="{C3380CC4-5D6E-409C-BE32-E72D297353CC}">
              <c16:uniqueId val="{00000006-81A6-4111-AC7E-C0C55ECCBA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89165</c:v>
                </c:pt>
                <c:pt idx="3">
                  <c:v>88692</c:v>
                </c:pt>
                <c:pt idx="6">
                  <c:v>87865</c:v>
                </c:pt>
                <c:pt idx="9">
                  <c:v>86638</c:v>
                </c:pt>
                <c:pt idx="12">
                  <c:v>86401</c:v>
                </c:pt>
              </c:numCache>
            </c:numRef>
          </c:val>
          <c:extLst>
            <c:ext xmlns:c16="http://schemas.microsoft.com/office/drawing/2014/chart" uri="{C3380CC4-5D6E-409C-BE32-E72D297353CC}">
              <c16:uniqueId val="{00000007-81A6-4111-AC7E-C0C55ECCBAE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100085</c:v>
                </c:pt>
                <c:pt idx="2">
                  <c:v>#N/A</c:v>
                </c:pt>
                <c:pt idx="3">
                  <c:v>#N/A</c:v>
                </c:pt>
                <c:pt idx="4">
                  <c:v>100395</c:v>
                </c:pt>
                <c:pt idx="5">
                  <c:v>#N/A</c:v>
                </c:pt>
                <c:pt idx="6">
                  <c:v>#N/A</c:v>
                </c:pt>
                <c:pt idx="7">
                  <c:v>95799</c:v>
                </c:pt>
                <c:pt idx="8">
                  <c:v>#N/A</c:v>
                </c:pt>
                <c:pt idx="9">
                  <c:v>#N/A</c:v>
                </c:pt>
                <c:pt idx="10">
                  <c:v>92282</c:v>
                </c:pt>
                <c:pt idx="11">
                  <c:v>#N/A</c:v>
                </c:pt>
                <c:pt idx="12">
                  <c:v>#N/A</c:v>
                </c:pt>
                <c:pt idx="13">
                  <c:v>83490</c:v>
                </c:pt>
                <c:pt idx="14">
                  <c:v>#N/A</c:v>
                </c:pt>
              </c:numCache>
            </c:numRef>
          </c:val>
          <c:smooth val="0"/>
          <c:extLst>
            <c:ext xmlns:c16="http://schemas.microsoft.com/office/drawing/2014/chart" uri="{C3380CC4-5D6E-409C-BE32-E72D297353CC}">
              <c16:uniqueId val="{00000008-81A6-4111-AC7E-C0C55ECCBAE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1756813</c:v>
                </c:pt>
                <c:pt idx="5">
                  <c:v>1845965</c:v>
                </c:pt>
                <c:pt idx="8">
                  <c:v>1883601</c:v>
                </c:pt>
                <c:pt idx="11">
                  <c:v>1898231</c:v>
                </c:pt>
                <c:pt idx="14">
                  <c:v>1912203</c:v>
                </c:pt>
              </c:numCache>
            </c:numRef>
          </c:val>
          <c:extLst>
            <c:ext xmlns:c16="http://schemas.microsoft.com/office/drawing/2014/chart" uri="{C3380CC4-5D6E-409C-BE32-E72D297353CC}">
              <c16:uniqueId val="{00000000-9318-47B1-AF95-DBFF56626B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129683</c:v>
                </c:pt>
                <c:pt idx="5">
                  <c:v>117799</c:v>
                </c:pt>
                <c:pt idx="8">
                  <c:v>110723</c:v>
                </c:pt>
                <c:pt idx="11">
                  <c:v>101343</c:v>
                </c:pt>
                <c:pt idx="14">
                  <c:v>91529</c:v>
                </c:pt>
              </c:numCache>
            </c:numRef>
          </c:val>
          <c:extLst>
            <c:ext xmlns:c16="http://schemas.microsoft.com/office/drawing/2014/chart" uri="{C3380CC4-5D6E-409C-BE32-E72D297353CC}">
              <c16:uniqueId val="{00000001-9318-47B1-AF95-DBFF56626B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434521</c:v>
                </c:pt>
                <c:pt idx="5">
                  <c:v>515021</c:v>
                </c:pt>
                <c:pt idx="8">
                  <c:v>559964</c:v>
                </c:pt>
                <c:pt idx="11">
                  <c:v>591470</c:v>
                </c:pt>
                <c:pt idx="14">
                  <c:v>643056</c:v>
                </c:pt>
              </c:numCache>
            </c:numRef>
          </c:val>
          <c:extLst>
            <c:ext xmlns:c16="http://schemas.microsoft.com/office/drawing/2014/chart" uri="{C3380CC4-5D6E-409C-BE32-E72D297353CC}">
              <c16:uniqueId val="{00000002-9318-47B1-AF95-DBFF56626B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1094</c:v>
                </c:pt>
                <c:pt idx="3">
                  <c:v>694</c:v>
                </c:pt>
                <c:pt idx="6">
                  <c:v>0</c:v>
                </c:pt>
                <c:pt idx="9">
                  <c:v>0</c:v>
                </c:pt>
                <c:pt idx="12">
                  <c:v>0</c:v>
                </c:pt>
              </c:numCache>
            </c:numRef>
          </c:val>
          <c:extLst>
            <c:ext xmlns:c16="http://schemas.microsoft.com/office/drawing/2014/chart" uri="{C3380CC4-5D6E-409C-BE32-E72D297353CC}">
              <c16:uniqueId val="{00000003-9318-47B1-AF95-DBFF56626B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18-47B1-AF95-DBFF56626B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4677</c:v>
                </c:pt>
                <c:pt idx="3">
                  <c:v>2852</c:v>
                </c:pt>
                <c:pt idx="6">
                  <c:v>1351</c:v>
                </c:pt>
                <c:pt idx="9">
                  <c:v>2571</c:v>
                </c:pt>
                <c:pt idx="12">
                  <c:v>2461</c:v>
                </c:pt>
              </c:numCache>
            </c:numRef>
          </c:val>
          <c:extLst>
            <c:ext xmlns:c16="http://schemas.microsoft.com/office/drawing/2014/chart" uri="{C3380CC4-5D6E-409C-BE32-E72D297353CC}">
              <c16:uniqueId val="{00000005-9318-47B1-AF95-DBFF56626B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514265</c:v>
                </c:pt>
                <c:pt idx="3">
                  <c:v>472071</c:v>
                </c:pt>
                <c:pt idx="6">
                  <c:v>457199</c:v>
                </c:pt>
                <c:pt idx="9">
                  <c:v>439477</c:v>
                </c:pt>
                <c:pt idx="12">
                  <c:v>382660</c:v>
                </c:pt>
              </c:numCache>
            </c:numRef>
          </c:val>
          <c:extLst>
            <c:ext xmlns:c16="http://schemas.microsoft.com/office/drawing/2014/chart" uri="{C3380CC4-5D6E-409C-BE32-E72D297353CC}">
              <c16:uniqueId val="{00000006-9318-47B1-AF95-DBFF56626B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222</c:v>
                </c:pt>
                <c:pt idx="3">
                  <c:v>135</c:v>
                </c:pt>
                <c:pt idx="6">
                  <c:v>74</c:v>
                </c:pt>
                <c:pt idx="9">
                  <c:v>34</c:v>
                </c:pt>
                <c:pt idx="12">
                  <c:v>9</c:v>
                </c:pt>
              </c:numCache>
            </c:numRef>
          </c:val>
          <c:extLst>
            <c:ext xmlns:c16="http://schemas.microsoft.com/office/drawing/2014/chart" uri="{C3380CC4-5D6E-409C-BE32-E72D297353CC}">
              <c16:uniqueId val="{00000007-9318-47B1-AF95-DBFF56626B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40000</c:v>
                </c:pt>
                <c:pt idx="3">
                  <c:v>35905</c:v>
                </c:pt>
                <c:pt idx="6">
                  <c:v>40421</c:v>
                </c:pt>
                <c:pt idx="9">
                  <c:v>43437</c:v>
                </c:pt>
                <c:pt idx="12">
                  <c:v>46904</c:v>
                </c:pt>
              </c:numCache>
            </c:numRef>
          </c:val>
          <c:extLst>
            <c:ext xmlns:c16="http://schemas.microsoft.com/office/drawing/2014/chart" uri="{C3380CC4-5D6E-409C-BE32-E72D297353CC}">
              <c16:uniqueId val="{00000008-9318-47B1-AF95-DBFF56626B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48292</c:v>
                </c:pt>
                <c:pt idx="3">
                  <c:v>44666</c:v>
                </c:pt>
                <c:pt idx="6">
                  <c:v>42418</c:v>
                </c:pt>
                <c:pt idx="9">
                  <c:v>38390</c:v>
                </c:pt>
                <c:pt idx="12">
                  <c:v>33361</c:v>
                </c:pt>
              </c:numCache>
            </c:numRef>
          </c:val>
          <c:extLst>
            <c:ext xmlns:c16="http://schemas.microsoft.com/office/drawing/2014/chart" uri="{C3380CC4-5D6E-409C-BE32-E72D297353CC}">
              <c16:uniqueId val="{00000009-9318-47B1-AF95-DBFF56626B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3303805</c:v>
                </c:pt>
                <c:pt idx="3">
                  <c:v>3403991</c:v>
                </c:pt>
                <c:pt idx="6">
                  <c:v>3458021</c:v>
                </c:pt>
                <c:pt idx="9">
                  <c:v>3502057</c:v>
                </c:pt>
                <c:pt idx="12">
                  <c:v>3558297</c:v>
                </c:pt>
              </c:numCache>
            </c:numRef>
          </c:val>
          <c:extLst>
            <c:ext xmlns:c16="http://schemas.microsoft.com/office/drawing/2014/chart" uri="{C3380CC4-5D6E-409C-BE32-E72D297353CC}">
              <c16:uniqueId val="{0000000A-9318-47B1-AF95-DBFF56626B1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1591339</c:v>
                </c:pt>
                <c:pt idx="2">
                  <c:v>#N/A</c:v>
                </c:pt>
                <c:pt idx="3">
                  <c:v>#N/A</c:v>
                </c:pt>
                <c:pt idx="4">
                  <c:v>1481530</c:v>
                </c:pt>
                <c:pt idx="5">
                  <c:v>#N/A</c:v>
                </c:pt>
                <c:pt idx="6">
                  <c:v>#N/A</c:v>
                </c:pt>
                <c:pt idx="7">
                  <c:v>1445197</c:v>
                </c:pt>
                <c:pt idx="8">
                  <c:v>#N/A</c:v>
                </c:pt>
                <c:pt idx="9">
                  <c:v>#N/A</c:v>
                </c:pt>
                <c:pt idx="10">
                  <c:v>1434924</c:v>
                </c:pt>
                <c:pt idx="11">
                  <c:v>#N/A</c:v>
                </c:pt>
                <c:pt idx="12">
                  <c:v>#N/A</c:v>
                </c:pt>
                <c:pt idx="13">
                  <c:v>1376902</c:v>
                </c:pt>
                <c:pt idx="14">
                  <c:v>#N/A</c:v>
                </c:pt>
              </c:numCache>
            </c:numRef>
          </c:val>
          <c:smooth val="0"/>
          <c:extLst>
            <c:ext xmlns:c16="http://schemas.microsoft.com/office/drawing/2014/chart" uri="{C3380CC4-5D6E-409C-BE32-E72D297353CC}">
              <c16:uniqueId val="{0000000B-9318-47B1-AF95-DBFF56626B1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47155</c:v>
                </c:pt>
                <c:pt idx="1">
                  <c:v>46964</c:v>
                </c:pt>
                <c:pt idx="2">
                  <c:v>46973</c:v>
                </c:pt>
              </c:numCache>
            </c:numRef>
          </c:val>
          <c:extLst>
            <c:ext xmlns:c16="http://schemas.microsoft.com/office/drawing/2014/chart" uri="{C3380CC4-5D6E-409C-BE32-E72D297353CC}">
              <c16:uniqueId val="{00000000-3DD9-4428-BEF3-538561D642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35289</c:v>
                </c:pt>
                <c:pt idx="1">
                  <c:v>35517</c:v>
                </c:pt>
                <c:pt idx="2">
                  <c:v>35736</c:v>
                </c:pt>
              </c:numCache>
            </c:numRef>
          </c:val>
          <c:extLst>
            <c:ext xmlns:c16="http://schemas.microsoft.com/office/drawing/2014/chart" uri="{C3380CC4-5D6E-409C-BE32-E72D297353CC}">
              <c16:uniqueId val="{00000001-3DD9-4428-BEF3-538561D642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126332</c:v>
                </c:pt>
                <c:pt idx="1">
                  <c:v>119747</c:v>
                </c:pt>
                <c:pt idx="2">
                  <c:v>129927</c:v>
                </c:pt>
              </c:numCache>
            </c:numRef>
          </c:val>
          <c:extLst>
            <c:ext xmlns:c16="http://schemas.microsoft.com/office/drawing/2014/chart" uri="{C3380CC4-5D6E-409C-BE32-E72D297353CC}">
              <c16:uniqueId val="{00000002-3DD9-4428-BEF3-538561D642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{4D0CE7DB-A463-4B7E-A8F7-29F69987C572}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78F-475F-AF84-09B5CF80A4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{730F77F5-D388-4D79-82FD-0E7C863239CA}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8F-475F-AF84-09B5CF80A4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{0F3B38AC-A147-4AE3-87C4-38FE54BAD2AE}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8F-475F-AF84-09B5CF80A4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{58DE31F7-F2ED-4C78-A1E4-FCB0D2D874B8}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8F-475F-AF84-09B5CF80A4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{1D4E7D62-8FB8-47FC-B6B4-10F22ECBC724}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8F-475F-AF84-09B5CF80A42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{166822C2-415F-4AD5-971D-9536D5B08201}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78F-475F-AF84-09B5CF80A42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{9B6A050C-C7B6-4CCD-AB63-A9BF61AD44CF}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78F-475F-AF84-09B5CF80A42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{20FF00BA-4B9B-4D78-91DB-6E9B96994A74}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78F-475F-AF84-09B5CF80A42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{67450CC0-A69E-42A2-9FA2-4E91240F4CD4}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78F-475F-AF84-09B5CF80A4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53.4</c:v>
                </c:pt>
                <c:pt idx="32">
                  <c:v>54.9</c:v>
                </c:pt>
              </c:numCache>
            </c:numRef>
          </c:xVal>
          <c:yVal>
            <c:numRef>
              <c:f>公会計指標分析・財政指標組合せ分析表!$BP$51:$DC$51</c:f>
              <c:numCache>
                <c:formatCode>#,##0.0;"▲ "#,##0.0</c:formatCode>
                <c:ptCount val="40"/>
                <c:pt idx="24">
                  <c:v>154.19999999999999</c:v>
                </c:pt>
                <c:pt idx="32">
                  <c:v>151.30000000000001</c:v>
                </c:pt>
              </c:numCache>
            </c:numRef>
          </c:yVal>
          <c:smooth val="0"/>
          <c:extLst>
            <c:ext xmlns:c16="http://schemas.microsoft.com/office/drawing/2014/chart" uri="{C3380CC4-5D6E-409C-BE32-E72D297353CC}">
              <c16:uniqueId val="{00000009-278F-475F-AF84-09B5CF80A42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{49FF7929-CE1A-4003-9CEE-130E83FAF75C}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78F-475F-AF84-09B5CF80A4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{28C1A84D-E424-44DE-81D3-E8E70C3D96DF}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8F-475F-AF84-09B5CF80A4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{E143879A-1658-44AB-AB84-A3BFA0607294}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8F-475F-AF84-09B5CF80A4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{33966558-E15A-410F-9398-14829693A46E}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8F-475F-AF84-09B5CF80A4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{1C1B2367-4C73-4ED5-AE5E-5E2BE91710C6}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8F-475F-AF84-09B5CF80A42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{D0F02C29-73E2-4E42-867B-D96E1FEE9BF5}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78F-475F-AF84-09B5CF80A42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{B5468384-EDDB-4C22-B630-A2093FEFE0BE}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78F-475F-AF84-09B5CF80A42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{672A2A86-3CB3-48C0-9344-4E4DDCDA14B5}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78F-475F-AF84-09B5CF80A42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{C0B72D3B-2AE1-4FF8-9A73-C6C42464149C}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78F-475F-AF84-09B5CF80A4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c:ext xmlns:c16="http://schemas.microsoft.com/office/drawing/2014/chart" uri="{C3380CC4-5D6E-409C-BE32-E72D297353CC}">
              <c16:uniqueId val="{00000013-278F-475F-AF84-09B5CF80A42E}"/>
            </c:ext>
          </c:extLst>
        </c:ser>
        <c:dLbls>
          <c:showLegendKey val="0"/>
          <c:showVal val="1"/>
          <c:showCatName val="0"/>
          <c:showSerName val="0"/>
          <c:showPercent val="0"/>
          <c:showBubbleSize val="0"/>
        </c:dLbls>
        <c:axId val="46179840"/>
        <c:axId val="46181760"/>
      </c:scatterChart>
      <c:valAx>
        <c:axId val="46179840"/>
        <c:scaling>
          <c:orientation val="minMax"/>
          <c:max val="60.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6"/>
          <c:min val="1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{AEFD95E7-38C5-48FA-AE5E-383614C5A0D7}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1E5-4907-AA1C-452F84EDCC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{C8E57ED4-46DD-4FBE-917A-E702F775B4D6}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E5-4907-AA1C-452F84EDCC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{79364745-806A-4C6F-82B6-BE66E054EE5F}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E5-4907-AA1C-452F84EDCC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{CB3860A8-2CAC-4E25-916D-60E17E9A3ED7}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E5-4907-AA1C-452F84EDCC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{6E1936CD-F796-438F-86F6-350E192A2217}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E5-4907-AA1C-452F84EDCC6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{E1B4EBB4-512A-4A8C-AC70-6FCFD307D22D}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1E5-4907-AA1C-452F84EDCC6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{2D6EE21F-3CFF-4FA2-B0DE-5E07179804C9}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1E5-4907-AA1C-452F84EDCC6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{33DA5E7E-ECA8-46E7-94D2-18D9269FED4B}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1E5-4907-AA1C-452F84EDCC6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{FE04379E-0E8C-4641-A139-FF0B3BA1BFB3}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1E5-4907-AA1C-452F84EDCC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11.2</c:v>
                </c:pt>
                <c:pt idx="16">
                  <c:v>10.9</c:v>
                </c:pt>
                <c:pt idx="24">
                  <c:v>10.4</c:v>
                </c:pt>
                <c:pt idx="32">
                  <c:v>9.8000000000000007</c:v>
                </c:pt>
              </c:numCache>
            </c:numRef>
          </c:xVal>
          <c:yVal>
            <c:numRef>
              <c:f>公会計指標分析・財政指標組合せ分析表!$BP$73:$DC$73</c:f>
              <c:numCache>
                <c:formatCode>#,##0.0;"▲ "#,##0.0</c:formatCode>
                <c:ptCount val="40"/>
                <c:pt idx="0">
                  <c:v>179.3</c:v>
                </c:pt>
                <c:pt idx="8">
                  <c:v>164.6</c:v>
                </c:pt>
                <c:pt idx="16">
                  <c:v>155.69999999999999</c:v>
                </c:pt>
                <c:pt idx="24">
                  <c:v>154.19999999999999</c:v>
                </c:pt>
                <c:pt idx="32">
                  <c:v>151.30000000000001</c:v>
                </c:pt>
              </c:numCache>
            </c:numRef>
          </c:yVal>
          <c:smooth val="0"/>
          <c:extLst>
            <c:ext xmlns:c16="http://schemas.microsoft.com/office/drawing/2014/chart" uri="{C3380CC4-5D6E-409C-BE32-E72D297353CC}">
              <c16:uniqueId val="{00000009-71E5-4907-AA1C-452F84EDCC6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{5AD1580B-688C-4747-99C2-63B2F96C5ECB}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1E5-4907-AA1C-452F84EDCC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{40103B52-9C7B-49AB-96CE-391DED7A0CBA}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E5-4907-AA1C-452F84EDCC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{D38070E7-0A60-4233-A2E8-C935F82E896A}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E5-4907-AA1C-452F84EDCC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{E598CD20-44C7-4A2A-990A-1CFCE86E9474}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E5-4907-AA1C-452F84EDCC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{81BF7E5A-5AAF-4587-97CD-08B408695B6F}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E5-4907-AA1C-452F84EDCC6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{12F8096C-3049-4520-A98B-A4AE4EEFD235}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1E5-4907-AA1C-452F84EDCC6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{C57E6E10-9005-4821-998A-3170D6B0C0F9}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1E5-4907-AA1C-452F84EDCC6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{410AA505-57D6-4BB4-8BC1-85A10DF90D8C}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1E5-4907-AA1C-452F84EDCC6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{18CB4E15-B0EA-42E7-8D70-C190E56B8C30}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1E5-4907-AA1C-452F84EDCC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71E5-4907-AA1C-452F84EDCC60}"/>
            </c:ext>
          </c:extLst>
        </c:ser>
        <c:dLbls>
          <c:showLegendKey val="0"/>
          <c:showVal val="1"/>
          <c:showCatName val="0"/>
          <c:showSerName val="0"/>
          <c:showPercent val="0"/>
          <c:showBubbleSize val="0"/>
        </c:dLbls>
        <c:axId val="84219776"/>
        <c:axId val="84234240"/>
      </c:scatterChart>
      <c:valAx>
        <c:axId val="84219776"/>
        <c:scaling>
          <c:orientation val="minMax"/>
          <c:max val="14.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7"/>
          <c:min val="1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6,298,992
6,155,641
5,157.61
1,698,938,900
1,673,096,766
15,825,863
1,046,375,610
3,089,149,308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高齢化の進展に伴う社会保障関係費の増加や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過去に大量発行した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に係る公債費の増加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により、基準財政需要額が増加傾向にある一方、景気回復に伴う税収の増により、基準財政収入額も増加していることから、財政力指数は、ほぼ横ばいで推移している。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今後とも、県税の徴収強化や事務事業の見直しなどの取組を通じて健全な財政運営に努めていく。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69" name="直線コネクタ 68"/>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2" name="直線コネクタ 71"/>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92528</xdr:rowOff>
    </xdr:to>
    <xdr:cxnSp macro="">
      <xdr:nvCxnSpPr>
        <xdr:cNvPr id="75" name="直線コネクタ 74"/>
        <xdr:cNvCxnSpPr/>
      </xdr:nvCxnSpPr>
      <xdr:spPr>
        <a:xfrm flipV="1">
          <a:off x="2336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127000</xdr:rowOff>
    </xdr:to>
    <xdr:cxnSp macro="">
      <xdr:nvCxnSpPr>
        <xdr:cNvPr id="78" name="直線コネクタ 77"/>
        <xdr:cNvCxnSpPr/>
      </xdr:nvCxnSpPr>
      <xdr:spPr>
        <a:xfrm flipV="1">
          <a:off x="1447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2" name="テキスト ボックス 81"/>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8" name="楕円 87"/>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89"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0" name="楕円 89"/>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1" name="テキスト ボックス 90"/>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2" name="楕円 91"/>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3" name="テキスト ボックス 92"/>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4" name="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高齢化の進展に伴い社会保障費が増加傾向にあることから、近年、上昇傾向で推移していたが、平成２９年度は県税収入が大幅に伸びたことなどから０．８ポイント改善した。</a:t>
          </a:r>
        </a:p>
        <a:p>
          <a:r>
            <a:rPr kumimoji="1" lang="ja-JP" altLang="en-US" sz="1300">
              <a:latin typeface="ＭＳ Ｐゴシック" panose="020B0600070205080204" pitchFamily="50" charset="-128"/>
              <a:ea typeface="ＭＳ Ｐゴシック" panose="020B0600070205080204" pitchFamily="50" charset="-128"/>
            </a:rPr>
            <a:t>引き続き、事務事業の見直しや総人件費の更なる適正化を進めるとともに、産業の振興や社会資本の整備などの施策を積極的に展開し、県税収入の増加を図り、健全な財政運営に努めていく。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5" name="直線コネクタ 124"/>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6"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7" name="直線コネクタ 126"/>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28"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29" name="直線コネクタ 128"/>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64</xdr:row>
      <xdr:rowOff>43392</xdr:rowOff>
    </xdr:to>
    <xdr:cxnSp macro="">
      <xdr:nvCxnSpPr>
        <xdr:cNvPr id="130" name="直線コネクタ 129"/>
        <xdr:cNvCxnSpPr/>
      </xdr:nvCxnSpPr>
      <xdr:spPr>
        <a:xfrm flipV="1">
          <a:off x="4114800" y="1085532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64</xdr:row>
      <xdr:rowOff>43392</xdr:rowOff>
    </xdr:to>
    <xdr:cxnSp macro="">
      <xdr:nvCxnSpPr>
        <xdr:cNvPr id="133" name="直線コネクタ 132"/>
        <xdr:cNvCxnSpPr/>
      </xdr:nvCxnSpPr>
      <xdr:spPr>
        <a:xfrm>
          <a:off x="3225800" y="108553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4" name="フローチャート: 判断 133"/>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35" name="テキスト ボックス 134"/>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15875</xdr:rowOff>
    </xdr:from>
    <xdr:to>
      <xdr:col>15</xdr:col>
      <xdr:colOff>82550</xdr:colOff>
      <xdr:row>63</xdr:row>
      <xdr:rowOff>53975</xdr:rowOff>
    </xdr:to>
    <xdr:cxnSp macro="">
      <xdr:nvCxnSpPr>
        <xdr:cNvPr id="136" name="直線コネクタ 135"/>
        <xdr:cNvCxnSpPr/>
      </xdr:nvCxnSpPr>
      <xdr:spPr>
        <a:xfrm>
          <a:off x="2336800" y="10131425"/>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7" name="フローチャート: 判断 136"/>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38" name="テキスト ボックス 137"/>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157692</xdr:rowOff>
    </xdr:from>
    <xdr:to>
      <xdr:col>11</xdr:col>
      <xdr:colOff>31750</xdr:colOff>
      <xdr:row>59</xdr:row>
      <xdr:rowOff>15875</xdr:rowOff>
    </xdr:to>
    <xdr:cxnSp macro="">
      <xdr:nvCxnSpPr>
        <xdr:cNvPr id="139" name="直線コネクタ 138"/>
        <xdr:cNvCxnSpPr/>
      </xdr:nvCxnSpPr>
      <xdr:spPr>
        <a:xfrm>
          <a:off x="1447800" y="99303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135467</xdr:rowOff>
    </xdr:from>
    <xdr:to>
      <xdr:col>11</xdr:col>
      <xdr:colOff>82550</xdr:colOff>
      <xdr:row>61</xdr:row>
      <xdr:rowOff>65617</xdr:rowOff>
    </xdr:to>
    <xdr:sp macro="" textlink="">
      <xdr:nvSpPr>
        <xdr:cNvPr id="140" name="フローチャート: 判断 139"/>
        <xdr:cNvSpPr/>
      </xdr:nvSpPr>
      <xdr:spPr>
        <a:xfrm>
          <a:off x="2286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50394</xdr:rowOff>
    </xdr:from>
    <xdr:ext cx="762000" cy="259045"/>
    <xdr:sp macro="" textlink="">
      <xdr:nvSpPr>
        <xdr:cNvPr id="141" name="テキスト ボックス 140"/>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42" name="フローチャート: 判断 141"/>
        <xdr:cNvSpPr/>
      </xdr:nvSpPr>
      <xdr:spPr>
        <a:xfrm>
          <a:off x="1397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43" name="テキスト ボックス 142"/>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9" name="楕円 148"/>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50" name="財政構造の弾力性該当値テキスト"/>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1" name="楕円 150"/>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104369</xdr:rowOff>
    </xdr:from>
    <xdr:ext cx="736600" cy="259045"/>
    <xdr:sp macro="" textlink="">
      <xdr:nvSpPr>
        <xdr:cNvPr id="152" name="テキスト ボックス 151"/>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3" name="楕円 152"/>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4" name="テキスト ボックス 153"/>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136525</xdr:rowOff>
    </xdr:from>
    <xdr:to>
      <xdr:col>11</xdr:col>
      <xdr:colOff>82550</xdr:colOff>
      <xdr:row>59</xdr:row>
      <xdr:rowOff>66675</xdr:rowOff>
    </xdr:to>
    <xdr:sp macro="" textlink="">
      <xdr:nvSpPr>
        <xdr:cNvPr id="155" name="楕円 154"/>
        <xdr:cNvSpPr/>
      </xdr:nvSpPr>
      <xdr:spPr>
        <a:xfrm>
          <a:off x="2286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76852</xdr:rowOff>
    </xdr:from>
    <xdr:ext cx="762000" cy="259045"/>
    <xdr:sp macro="" textlink="">
      <xdr:nvSpPr>
        <xdr:cNvPr id="156" name="テキスト ボックス 155"/>
        <xdr:cNvSpPr txBox="1"/>
      </xdr:nvSpPr>
      <xdr:spPr>
        <a:xfrm>
          <a:off x="1955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106892</xdr:rowOff>
    </xdr:from>
    <xdr:to>
      <xdr:col>7</xdr:col>
      <xdr:colOff>31750</xdr:colOff>
      <xdr:row>58</xdr:row>
      <xdr:rowOff>37042</xdr:rowOff>
    </xdr:to>
    <xdr:sp macro="" textlink="">
      <xdr:nvSpPr>
        <xdr:cNvPr id="157" name="楕円 156"/>
        <xdr:cNvSpPr/>
      </xdr:nvSpPr>
      <xdr:spPr>
        <a:xfrm>
          <a:off x="1397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47219</xdr:rowOff>
    </xdr:from>
    <xdr:ext cx="762000" cy="259045"/>
    <xdr:sp macro="" textlink="">
      <xdr:nvSpPr>
        <xdr:cNvPr id="158" name="テキスト ボックス 157"/>
        <xdr:cNvSpPr txBox="1"/>
      </xdr:nvSpPr>
      <xdr:spPr>
        <a:xfrm>
          <a:off x="1066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市町村立教職員給与負担法の一部改正に伴い、千葉市の教職員に係る給与負担を千葉市へ移譲したことや退職手当の制度改正などにより人件費が減少したことから、人口１人当たり人件費・物件費等の決算額も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給与費の適正化に取り組むとともに、毎年度の当初予算編成過程において徹底した事務事業の見直し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en-US" sz="1300">
              <a:latin typeface="ＭＳ Ｐゴシック" panose="020B0600070205080204" pitchFamily="50" charset="-128"/>
              <a:ea typeface="ＭＳ Ｐゴシック" panose="020B0600070205080204" pitchFamily="50" charset="-128"/>
            </a:rPr>
            <a:t>経費節減に努め、内部管理経費等の抑制に努めていく。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6" name="直線コネクタ 185"/>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7"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8" name="直線コネクタ 187"/>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9"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0" name="直線コネクタ 189"/>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103032</xdr:rowOff>
    </xdr:from>
    <xdr:to>
      <xdr:col>23</xdr:col>
      <xdr:colOff>133350</xdr:colOff>
      <xdr:row>83</xdr:row>
      <xdr:rowOff>1815</xdr:rowOff>
    </xdr:to>
    <xdr:cxnSp macro="">
      <xdr:nvCxnSpPr>
        <xdr:cNvPr id="191" name="直線コネクタ 190"/>
        <xdr:cNvCxnSpPr/>
      </xdr:nvCxnSpPr>
      <xdr:spPr>
        <a:xfrm flipV="1">
          <a:off x="4114800" y="14161932"/>
          <a:ext cx="838200" cy="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87329</xdr:rowOff>
    </xdr:from>
    <xdr:ext cx="762000" cy="259045"/>
    <xdr:sp macro="" textlink="">
      <xdr:nvSpPr>
        <xdr:cNvPr id="192" name="人件費・物件費等の状況平均値テキスト"/>
        <xdr:cNvSpPr txBox="1"/>
      </xdr:nvSpPr>
      <xdr:spPr>
        <a:xfrm>
          <a:off x="5041900" y="14146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3" name="フローチャート: 判断 192"/>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1815</xdr:rowOff>
    </xdr:from>
    <xdr:to>
      <xdr:col>19</xdr:col>
      <xdr:colOff>133350</xdr:colOff>
      <xdr:row>83</xdr:row>
      <xdr:rowOff>6373</xdr:rowOff>
    </xdr:to>
    <xdr:cxnSp macro="">
      <xdr:nvCxnSpPr>
        <xdr:cNvPr id="194" name="直線コネクタ 193"/>
        <xdr:cNvCxnSpPr/>
      </xdr:nvCxnSpPr>
      <xdr:spPr>
        <a:xfrm flipV="1">
          <a:off x="3225800" y="14232165"/>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5" name="フローチャート: 判断 194"/>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156286</xdr:rowOff>
    </xdr:from>
    <xdr:ext cx="736600" cy="259045"/>
    <xdr:sp macro="" textlink="">
      <xdr:nvSpPr>
        <xdr:cNvPr id="196" name="テキスト ボックス 195"/>
        <xdr:cNvSpPr txBox="1"/>
      </xdr:nvSpPr>
      <xdr:spPr>
        <a:xfrm>
          <a:off x="3733800" y="1438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170262</xdr:rowOff>
    </xdr:from>
    <xdr:to>
      <xdr:col>15</xdr:col>
      <xdr:colOff>82550</xdr:colOff>
      <xdr:row>83</xdr:row>
      <xdr:rowOff>6373</xdr:rowOff>
    </xdr:to>
    <xdr:cxnSp macro="">
      <xdr:nvCxnSpPr>
        <xdr:cNvPr id="197" name="直線コネクタ 196"/>
        <xdr:cNvCxnSpPr/>
      </xdr:nvCxnSpPr>
      <xdr:spPr>
        <a:xfrm>
          <a:off x="2336800" y="14229162"/>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8" name="フローチャート: 判断 197"/>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154717</xdr:rowOff>
    </xdr:from>
    <xdr:ext cx="762000" cy="259045"/>
    <xdr:sp macro="" textlink="">
      <xdr:nvSpPr>
        <xdr:cNvPr id="199" name="テキスト ボックス 198"/>
        <xdr:cNvSpPr txBox="1"/>
      </xdr:nvSpPr>
      <xdr:spPr>
        <a:xfrm>
          <a:off x="2844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126130</xdr:rowOff>
    </xdr:from>
    <xdr:to>
      <xdr:col>11</xdr:col>
      <xdr:colOff>31750</xdr:colOff>
      <xdr:row>82</xdr:row>
      <xdr:rowOff>170262</xdr:rowOff>
    </xdr:to>
    <xdr:cxnSp macro="">
      <xdr:nvCxnSpPr>
        <xdr:cNvPr id="200" name="直線コネクタ 199"/>
        <xdr:cNvCxnSpPr/>
      </xdr:nvCxnSpPr>
      <xdr:spPr>
        <a:xfrm>
          <a:off x="1447800" y="14185030"/>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1" name="フローチャート: 判断 200"/>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119567</xdr:rowOff>
    </xdr:from>
    <xdr:ext cx="762000" cy="259045"/>
    <xdr:sp macro="" textlink="">
      <xdr:nvSpPr>
        <xdr:cNvPr id="202" name="テキスト ボックス 201"/>
        <xdr:cNvSpPr txBox="1"/>
      </xdr:nvSpPr>
      <xdr:spPr>
        <a:xfrm>
          <a:off x="1955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3" name="フローチャート: 判断 202"/>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97193</xdr:rowOff>
    </xdr:from>
    <xdr:ext cx="762000" cy="259045"/>
    <xdr:sp macro="" textlink="">
      <xdr:nvSpPr>
        <xdr:cNvPr id="204" name="テキスト ボックス 203"/>
        <xdr:cNvSpPr txBox="1"/>
      </xdr:nvSpPr>
      <xdr:spPr>
        <a:xfrm>
          <a:off x="1066800" y="143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52232</xdr:rowOff>
    </xdr:from>
    <xdr:to>
      <xdr:col>23</xdr:col>
      <xdr:colOff>184150</xdr:colOff>
      <xdr:row>82</xdr:row>
      <xdr:rowOff>153832</xdr:rowOff>
    </xdr:to>
    <xdr:sp macro="" textlink="">
      <xdr:nvSpPr>
        <xdr:cNvPr id="210" name="楕円 209"/>
        <xdr:cNvSpPr/>
      </xdr:nvSpPr>
      <xdr:spPr>
        <a:xfrm>
          <a:off x="4902200" y="141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68759</xdr:rowOff>
    </xdr:from>
    <xdr:ext cx="762000" cy="259045"/>
    <xdr:sp macro="" textlink="">
      <xdr:nvSpPr>
        <xdr:cNvPr id="211" name="人件費・物件費等の状況該当値テキスト"/>
        <xdr:cNvSpPr txBox="1"/>
      </xdr:nvSpPr>
      <xdr:spPr>
        <a:xfrm>
          <a:off x="5041900" y="139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122465</xdr:rowOff>
    </xdr:from>
    <xdr:to>
      <xdr:col>19</xdr:col>
      <xdr:colOff>184150</xdr:colOff>
      <xdr:row>83</xdr:row>
      <xdr:rowOff>52615</xdr:rowOff>
    </xdr:to>
    <xdr:sp macro="" textlink="">
      <xdr:nvSpPr>
        <xdr:cNvPr id="212" name="楕円 211"/>
        <xdr:cNvSpPr/>
      </xdr:nvSpPr>
      <xdr:spPr>
        <a:xfrm>
          <a:off x="4064000" y="141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62792</xdr:rowOff>
    </xdr:from>
    <xdr:ext cx="736600" cy="259045"/>
    <xdr:sp macro="" textlink="">
      <xdr:nvSpPr>
        <xdr:cNvPr id="213" name="テキスト ボックス 212"/>
        <xdr:cNvSpPr txBox="1"/>
      </xdr:nvSpPr>
      <xdr:spPr>
        <a:xfrm>
          <a:off x="3733800" y="1395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127023</xdr:rowOff>
    </xdr:from>
    <xdr:to>
      <xdr:col>15</xdr:col>
      <xdr:colOff>133350</xdr:colOff>
      <xdr:row>83</xdr:row>
      <xdr:rowOff>57173</xdr:rowOff>
    </xdr:to>
    <xdr:sp macro="" textlink="">
      <xdr:nvSpPr>
        <xdr:cNvPr id="214" name="楕円 213"/>
        <xdr:cNvSpPr/>
      </xdr:nvSpPr>
      <xdr:spPr>
        <a:xfrm>
          <a:off x="3175000" y="141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67350</xdr:rowOff>
    </xdr:from>
    <xdr:ext cx="762000" cy="259045"/>
    <xdr:sp macro="" textlink="">
      <xdr:nvSpPr>
        <xdr:cNvPr id="215" name="テキスト ボックス 214"/>
        <xdr:cNvSpPr txBox="1"/>
      </xdr:nvSpPr>
      <xdr:spPr>
        <a:xfrm>
          <a:off x="2844800" y="1395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119462</xdr:rowOff>
    </xdr:from>
    <xdr:to>
      <xdr:col>11</xdr:col>
      <xdr:colOff>82550</xdr:colOff>
      <xdr:row>83</xdr:row>
      <xdr:rowOff>49612</xdr:rowOff>
    </xdr:to>
    <xdr:sp macro="" textlink="">
      <xdr:nvSpPr>
        <xdr:cNvPr id="216" name="楕円 215"/>
        <xdr:cNvSpPr/>
      </xdr:nvSpPr>
      <xdr:spPr>
        <a:xfrm>
          <a:off x="2286000" y="141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59789</xdr:rowOff>
    </xdr:from>
    <xdr:ext cx="762000" cy="259045"/>
    <xdr:sp macro="" textlink="">
      <xdr:nvSpPr>
        <xdr:cNvPr id="217" name="テキスト ボックス 216"/>
        <xdr:cNvSpPr txBox="1"/>
      </xdr:nvSpPr>
      <xdr:spPr>
        <a:xfrm>
          <a:off x="1955800" y="1394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75330</xdr:rowOff>
    </xdr:from>
    <xdr:to>
      <xdr:col>7</xdr:col>
      <xdr:colOff>31750</xdr:colOff>
      <xdr:row>83</xdr:row>
      <xdr:rowOff>5480</xdr:rowOff>
    </xdr:to>
    <xdr:sp macro="" textlink="">
      <xdr:nvSpPr>
        <xdr:cNvPr id="218" name="楕円 217"/>
        <xdr:cNvSpPr/>
      </xdr:nvSpPr>
      <xdr:spPr>
        <a:xfrm>
          <a:off x="1397000" y="141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15657</xdr:rowOff>
    </xdr:from>
    <xdr:ext cx="762000" cy="259045"/>
    <xdr:sp macro="" textlink="">
      <xdr:nvSpPr>
        <xdr:cNvPr id="219" name="テキスト ボックス 218"/>
        <xdr:cNvSpPr txBox="1"/>
      </xdr:nvSpPr>
      <xdr:spPr>
        <a:xfrm>
          <a:off x="1066800" y="1390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平成２４年度からの職制の見直しや平成２７年度からの給与制度の総合的見直しの実施などにより、低下傾向で推移している。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民間の給与水準並びに国及び他団体の状況も踏まえ、引き続き給与水準の適正化を図っていく。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6" name="直線コネクタ 245"/>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7"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8" name="直線コネクタ 247"/>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1" name="直線コネクタ 250"/>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2"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3" name="フローチャート: 判断 252"/>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54" name="直線コネクタ 253"/>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57" name="直線コネクタ 256"/>
        <xdr:cNvCxnSpPr/>
      </xdr:nvCxnSpPr>
      <xdr:spPr>
        <a:xfrm>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85</xdr:row>
      <xdr:rowOff>152400</xdr:rowOff>
    </xdr:to>
    <xdr:cxnSp macro="">
      <xdr:nvCxnSpPr>
        <xdr:cNvPr id="260" name="直線コネクタ 259"/>
        <xdr:cNvCxnSpPr/>
      </xdr:nvCxnSpPr>
      <xdr:spPr>
        <a:xfrm flipV="1">
          <a:off x="13512800" y="144039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2" name="テキスト ボックス 261"/>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3" name="フローチャート: 判断 262"/>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4" name="テキスト ボックス 26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0" name="楕円 269"/>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1"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2" name="楕円 271"/>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3" name="テキスト ボックス 27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4" name="楕円 27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5" name="テキスト ボックス 27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6" name="楕円 275"/>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7" name="テキスト ボックス 276"/>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8" name="楕円 27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9" name="テキスト ボックス 278"/>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市町村立学校職員給与負担法が一部改正されたことにより、千葉市の県費負担教職員に係る定数の決定権限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、その分の職員数を県の職員数として計上しないこととしたこと等から、類似団体平均の８７５．３５人を下回る８７１．０６人となっている。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県では、平成２５年度まで数次にわたり定員適正化計画を定め、定員の適正化に努めてきたところであり、一定の成果が得られたものと考えている。今後は、一定規模の職員数を確保しつつ、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7" name="直線コネクタ 306"/>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8"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9" name="直線コネクタ 308"/>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0"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1" name="直線コネクタ 310"/>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77273</xdr:rowOff>
    </xdr:from>
    <xdr:to>
      <xdr:col>81</xdr:col>
      <xdr:colOff>44450</xdr:colOff>
      <xdr:row>61</xdr:row>
      <xdr:rowOff>81556</xdr:rowOff>
    </xdr:to>
    <xdr:cxnSp macro="">
      <xdr:nvCxnSpPr>
        <xdr:cNvPr id="312" name="直線コネクタ 311"/>
        <xdr:cNvCxnSpPr/>
      </xdr:nvCxnSpPr>
      <xdr:spPr>
        <a:xfrm flipV="1">
          <a:off x="16179800" y="10535723"/>
          <a:ext cx="8382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7176</xdr:rowOff>
    </xdr:from>
    <xdr:ext cx="762000" cy="259045"/>
    <xdr:sp macro="" textlink="">
      <xdr:nvSpPr>
        <xdr:cNvPr id="313" name="定員管理の状況平均値テキスト"/>
        <xdr:cNvSpPr txBox="1"/>
      </xdr:nvSpPr>
      <xdr:spPr>
        <a:xfrm>
          <a:off x="17106900" y="10465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4" name="フローチャート: 判断 313"/>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81556</xdr:rowOff>
    </xdr:from>
    <xdr:to>
      <xdr:col>77</xdr:col>
      <xdr:colOff>44450</xdr:colOff>
      <xdr:row>62</xdr:row>
      <xdr:rowOff>44369</xdr:rowOff>
    </xdr:to>
    <xdr:cxnSp macro="">
      <xdr:nvCxnSpPr>
        <xdr:cNvPr id="315" name="直線コネクタ 314"/>
        <xdr:cNvCxnSpPr/>
      </xdr:nvCxnSpPr>
      <xdr:spPr>
        <a:xfrm flipV="1">
          <a:off x="15290800" y="10540006"/>
          <a:ext cx="889000" cy="1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6" name="フローチャート: 判断 315"/>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7" name="テキスト ボックス 316"/>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44369</xdr:rowOff>
    </xdr:from>
    <xdr:to>
      <xdr:col>72</xdr:col>
      <xdr:colOff>203200</xdr:colOff>
      <xdr:row>62</xdr:row>
      <xdr:rowOff>46582</xdr:rowOff>
    </xdr:to>
    <xdr:cxnSp macro="">
      <xdr:nvCxnSpPr>
        <xdr:cNvPr id="318" name="直線コネクタ 317"/>
        <xdr:cNvCxnSpPr/>
      </xdr:nvCxnSpPr>
      <xdr:spPr>
        <a:xfrm flipV="1">
          <a:off x="14401800" y="10674269"/>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9" name="フローチャート: 判断 318"/>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1055</xdr:rowOff>
    </xdr:from>
    <xdr:ext cx="762000" cy="259045"/>
    <xdr:sp macro="" textlink="">
      <xdr:nvSpPr>
        <xdr:cNvPr id="320" name="テキスト ボックス 319"/>
        <xdr:cNvSpPr txBox="1"/>
      </xdr:nvSpPr>
      <xdr:spPr>
        <a:xfrm>
          <a:off x="14909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46521</xdr:rowOff>
    </xdr:from>
    <xdr:to>
      <xdr:col>68</xdr:col>
      <xdr:colOff>152400</xdr:colOff>
      <xdr:row>62</xdr:row>
      <xdr:rowOff>46582</xdr:rowOff>
    </xdr:to>
    <xdr:cxnSp macro="">
      <xdr:nvCxnSpPr>
        <xdr:cNvPr id="321" name="直線コネクタ 320"/>
        <xdr:cNvCxnSpPr/>
      </xdr:nvCxnSpPr>
      <xdr:spPr>
        <a:xfrm>
          <a:off x="13512800" y="10676421"/>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2" name="フローチャート: 判断 321"/>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138220</xdr:rowOff>
    </xdr:from>
    <xdr:ext cx="762000" cy="259045"/>
    <xdr:sp macro="" textlink="">
      <xdr:nvSpPr>
        <xdr:cNvPr id="323" name="テキスト ボックス 322"/>
        <xdr:cNvSpPr txBox="1"/>
      </xdr:nvSpPr>
      <xdr:spPr>
        <a:xfrm>
          <a:off x="14020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4" name="フローチャート: 判断 323"/>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124708</xdr:rowOff>
    </xdr:from>
    <xdr:ext cx="762000" cy="259045"/>
    <xdr:sp macro="" textlink="">
      <xdr:nvSpPr>
        <xdr:cNvPr id="325" name="テキスト ボックス 324"/>
        <xdr:cNvSpPr txBox="1"/>
      </xdr:nvSpPr>
      <xdr:spPr>
        <a:xfrm>
          <a:off x="13131800" y="107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26473</xdr:rowOff>
    </xdr:from>
    <xdr:to>
      <xdr:col>81</xdr:col>
      <xdr:colOff>95250</xdr:colOff>
      <xdr:row>61</xdr:row>
      <xdr:rowOff>128073</xdr:rowOff>
    </xdr:to>
    <xdr:sp macro="" textlink="">
      <xdr:nvSpPr>
        <xdr:cNvPr id="331" name="楕円 330"/>
        <xdr:cNvSpPr/>
      </xdr:nvSpPr>
      <xdr:spPr>
        <a:xfrm>
          <a:off x="16967200" y="104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43000</xdr:rowOff>
    </xdr:from>
    <xdr:ext cx="762000" cy="259045"/>
    <xdr:sp macro="" textlink="">
      <xdr:nvSpPr>
        <xdr:cNvPr id="332" name="定員管理の状況該当値テキスト"/>
        <xdr:cNvSpPr txBox="1"/>
      </xdr:nvSpPr>
      <xdr:spPr>
        <a:xfrm>
          <a:off x="17106900" y="103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30756</xdr:rowOff>
    </xdr:from>
    <xdr:to>
      <xdr:col>77</xdr:col>
      <xdr:colOff>95250</xdr:colOff>
      <xdr:row>61</xdr:row>
      <xdr:rowOff>132356</xdr:rowOff>
    </xdr:to>
    <xdr:sp macro="" textlink="">
      <xdr:nvSpPr>
        <xdr:cNvPr id="333" name="楕円 332"/>
        <xdr:cNvSpPr/>
      </xdr:nvSpPr>
      <xdr:spPr>
        <a:xfrm>
          <a:off x="16129000" y="104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117133</xdr:rowOff>
    </xdr:from>
    <xdr:ext cx="736600" cy="259045"/>
    <xdr:sp macro="" textlink="">
      <xdr:nvSpPr>
        <xdr:cNvPr id="334" name="テキスト ボックス 333"/>
        <xdr:cNvSpPr txBox="1"/>
      </xdr:nvSpPr>
      <xdr:spPr>
        <a:xfrm>
          <a:off x="15798800" y="10575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165019</xdr:rowOff>
    </xdr:from>
    <xdr:to>
      <xdr:col>73</xdr:col>
      <xdr:colOff>44450</xdr:colOff>
      <xdr:row>62</xdr:row>
      <xdr:rowOff>95169</xdr:rowOff>
    </xdr:to>
    <xdr:sp macro="" textlink="">
      <xdr:nvSpPr>
        <xdr:cNvPr id="335" name="楕円 334"/>
        <xdr:cNvSpPr/>
      </xdr:nvSpPr>
      <xdr:spPr>
        <a:xfrm>
          <a:off x="15240000" y="10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105346</xdr:rowOff>
    </xdr:from>
    <xdr:ext cx="762000" cy="259045"/>
    <xdr:sp macro="" textlink="">
      <xdr:nvSpPr>
        <xdr:cNvPr id="336" name="テキスト ボックス 335"/>
        <xdr:cNvSpPr txBox="1"/>
      </xdr:nvSpPr>
      <xdr:spPr>
        <a:xfrm>
          <a:off x="14909800" y="103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167232</xdr:rowOff>
    </xdr:from>
    <xdr:to>
      <xdr:col>68</xdr:col>
      <xdr:colOff>203200</xdr:colOff>
      <xdr:row>62</xdr:row>
      <xdr:rowOff>97382</xdr:rowOff>
    </xdr:to>
    <xdr:sp macro="" textlink="">
      <xdr:nvSpPr>
        <xdr:cNvPr id="337" name="楕円 336"/>
        <xdr:cNvSpPr/>
      </xdr:nvSpPr>
      <xdr:spPr>
        <a:xfrm>
          <a:off x="14351000" y="106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107559</xdr:rowOff>
    </xdr:from>
    <xdr:ext cx="762000" cy="259045"/>
    <xdr:sp macro="" textlink="">
      <xdr:nvSpPr>
        <xdr:cNvPr id="338" name="テキスト ボックス 337"/>
        <xdr:cNvSpPr txBox="1"/>
      </xdr:nvSpPr>
      <xdr:spPr>
        <a:xfrm>
          <a:off x="14020800" y="1039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167171</xdr:rowOff>
    </xdr:from>
    <xdr:to>
      <xdr:col>64</xdr:col>
      <xdr:colOff>152400</xdr:colOff>
      <xdr:row>62</xdr:row>
      <xdr:rowOff>97321</xdr:rowOff>
    </xdr:to>
    <xdr:sp macro="" textlink="">
      <xdr:nvSpPr>
        <xdr:cNvPr id="339" name="楕円 338"/>
        <xdr:cNvSpPr/>
      </xdr:nvSpPr>
      <xdr:spPr>
        <a:xfrm>
          <a:off x="13462000" y="106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107498</xdr:rowOff>
    </xdr:from>
    <xdr:ext cx="762000" cy="259045"/>
    <xdr:sp macro="" textlink="">
      <xdr:nvSpPr>
        <xdr:cNvPr id="340" name="テキスト ボックス 339"/>
        <xdr:cNvSpPr txBox="1"/>
      </xdr:nvSpPr>
      <xdr:spPr>
        <a:xfrm>
          <a:off x="13131800" y="1039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建設地方債等の発行抑制の取組による建設地方債等の残高の減少や、近年の低金利により、実質公債費比率は減少傾向となっており、グループ内平均値を下回る比率となっている。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今後とも、財政健全化計画に基づき、比率に留意した財政運営に取り組んでいく。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8" name="直線コネクタ 367"/>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9"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0" name="直線コネクタ 369"/>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1"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2" name="直線コネクタ 371"/>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36</xdr:row>
      <xdr:rowOff>88900</xdr:rowOff>
    </xdr:to>
    <xdr:cxnSp macro="">
      <xdr:nvCxnSpPr>
        <xdr:cNvPr id="373" name="直線コネクタ 372"/>
        <xdr:cNvCxnSpPr/>
      </xdr:nvCxnSpPr>
      <xdr:spPr>
        <a:xfrm flipV="1">
          <a:off x="16179800" y="61404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4"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5" name="フローチャート: 判断 374"/>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37</xdr:row>
      <xdr:rowOff>17992</xdr:rowOff>
    </xdr:to>
    <xdr:cxnSp macro="">
      <xdr:nvCxnSpPr>
        <xdr:cNvPr id="376" name="直線コネクタ 375"/>
        <xdr:cNvCxnSpPr/>
      </xdr:nvCxnSpPr>
      <xdr:spPr>
        <a:xfrm flipV="1">
          <a:off x="15290800" y="62611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7" name="フローチャート: 判断 376"/>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8" name="テキスト ボックス 377"/>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17992</xdr:rowOff>
    </xdr:from>
    <xdr:to>
      <xdr:col>72</xdr:col>
      <xdr:colOff>203200</xdr:colOff>
      <xdr:row>37</xdr:row>
      <xdr:rowOff>78317</xdr:rowOff>
    </xdr:to>
    <xdr:cxnSp macro="">
      <xdr:nvCxnSpPr>
        <xdr:cNvPr id="379" name="直線コネクタ 378"/>
        <xdr:cNvCxnSpPr/>
      </xdr:nvCxnSpPr>
      <xdr:spPr>
        <a:xfrm flipV="1">
          <a:off x="14401800" y="63616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0" name="フローチャート: 判断 37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1" name="テキスト ボックス 380"/>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98425</xdr:rowOff>
    </xdr:to>
    <xdr:cxnSp macro="">
      <xdr:nvCxnSpPr>
        <xdr:cNvPr id="382" name="直線コネクタ 381"/>
        <xdr:cNvCxnSpPr/>
      </xdr:nvCxnSpPr>
      <xdr:spPr>
        <a:xfrm flipV="1">
          <a:off x="13512800" y="642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3" name="フローチャート: 判断 382"/>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384" name="テキスト ボックス 383"/>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5" name="フローチャート: 判断 38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6" name="テキスト ボックス 38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92" name="楕円 391"/>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93" name="公債費負担の状況該当値テキスト"/>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394" name="楕円 393"/>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395" name="テキスト ボックス 394"/>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138642</xdr:rowOff>
    </xdr:from>
    <xdr:to>
      <xdr:col>73</xdr:col>
      <xdr:colOff>44450</xdr:colOff>
      <xdr:row>37</xdr:row>
      <xdr:rowOff>68792</xdr:rowOff>
    </xdr:to>
    <xdr:sp macro="" textlink="">
      <xdr:nvSpPr>
        <xdr:cNvPr id="396" name="楕円 395"/>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78969</xdr:rowOff>
    </xdr:from>
    <xdr:ext cx="762000" cy="259045"/>
    <xdr:sp macro="" textlink="">
      <xdr:nvSpPr>
        <xdr:cNvPr id="397" name="テキスト ボックス 396"/>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398" name="楕円 397"/>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399" name="テキスト ボックス 398"/>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00" name="楕円 399"/>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159402</xdr:rowOff>
    </xdr:from>
    <xdr:ext cx="762000" cy="259045"/>
    <xdr:sp macro="" textlink="">
      <xdr:nvSpPr>
        <xdr:cNvPr id="401" name="テキスト ボックス 400"/>
        <xdr:cNvSpPr txBox="1"/>
      </xdr:nvSpPr>
      <xdr:spPr>
        <a:xfrm>
          <a:off x="1313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の発行抑制の取組により建設地方債等の残高が減少していることや、職員の若返りや対象職員数の減等により退職手当負担見込額が減少していることなどから、将来負担比率は減少傾向となっており、グループ内平均値を下回る比率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引き続き、比率に留意しながら、健全な財政運営に努めていく。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7" name="直線コネクタ 426"/>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8"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9" name="直線コネクタ 428"/>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0"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1" name="直線コネクタ 430"/>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126924</xdr:rowOff>
    </xdr:from>
    <xdr:to>
      <xdr:col>81</xdr:col>
      <xdr:colOff>44450</xdr:colOff>
      <xdr:row>15</xdr:row>
      <xdr:rowOff>140919</xdr:rowOff>
    </xdr:to>
    <xdr:cxnSp macro="">
      <xdr:nvCxnSpPr>
        <xdr:cNvPr id="432" name="直線コネクタ 431"/>
        <xdr:cNvCxnSpPr/>
      </xdr:nvCxnSpPr>
      <xdr:spPr>
        <a:xfrm flipV="1">
          <a:off x="16179800" y="2698674"/>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3"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4" name="フローチャート: 判断 433"/>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140919</xdr:rowOff>
    </xdr:from>
    <xdr:to>
      <xdr:col>77</xdr:col>
      <xdr:colOff>44450</xdr:colOff>
      <xdr:row>15</xdr:row>
      <xdr:rowOff>148158</xdr:rowOff>
    </xdr:to>
    <xdr:cxnSp macro="">
      <xdr:nvCxnSpPr>
        <xdr:cNvPr id="435" name="直線コネクタ 434"/>
        <xdr:cNvCxnSpPr/>
      </xdr:nvCxnSpPr>
      <xdr:spPr>
        <a:xfrm flipV="1">
          <a:off x="15290800" y="27126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6" name="フローチャート: 判断 435"/>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7" name="テキスト ボックス 436"/>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148158</xdr:rowOff>
    </xdr:from>
    <xdr:to>
      <xdr:col>72</xdr:col>
      <xdr:colOff>203200</xdr:colOff>
      <xdr:row>16</xdr:row>
      <xdr:rowOff>19660</xdr:rowOff>
    </xdr:to>
    <xdr:cxnSp macro="">
      <xdr:nvCxnSpPr>
        <xdr:cNvPr id="438" name="直線コネクタ 437"/>
        <xdr:cNvCxnSpPr/>
      </xdr:nvCxnSpPr>
      <xdr:spPr>
        <a:xfrm flipV="1">
          <a:off x="14401800" y="2719908"/>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9" name="フローチャート: 判断 438"/>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40" name="テキスト ボックス 439"/>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19660</xdr:rowOff>
    </xdr:from>
    <xdr:to>
      <xdr:col>68</xdr:col>
      <xdr:colOff>152400</xdr:colOff>
      <xdr:row>16</xdr:row>
      <xdr:rowOff>90602</xdr:rowOff>
    </xdr:to>
    <xdr:cxnSp macro="">
      <xdr:nvCxnSpPr>
        <xdr:cNvPr id="441" name="直線コネクタ 440"/>
        <xdr:cNvCxnSpPr/>
      </xdr:nvCxnSpPr>
      <xdr:spPr>
        <a:xfrm flipV="1">
          <a:off x="13512800" y="2762860"/>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2" name="フローチャート: 判断 441"/>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3" name="テキスト ボックス 442"/>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4" name="フローチャート: 判断 443"/>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171416</xdr:rowOff>
    </xdr:from>
    <xdr:ext cx="762000" cy="259045"/>
    <xdr:sp macro="" textlink="">
      <xdr:nvSpPr>
        <xdr:cNvPr id="445" name="テキスト ボックス 444"/>
        <xdr:cNvSpPr txBox="1"/>
      </xdr:nvSpPr>
      <xdr:spPr>
        <a:xfrm>
          <a:off x="13131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76124</xdr:rowOff>
    </xdr:from>
    <xdr:to>
      <xdr:col>81</xdr:col>
      <xdr:colOff>95250</xdr:colOff>
      <xdr:row>16</xdr:row>
      <xdr:rowOff>6274</xdr:rowOff>
    </xdr:to>
    <xdr:sp macro="" textlink="">
      <xdr:nvSpPr>
        <xdr:cNvPr id="451" name="楕円 450"/>
        <xdr:cNvSpPr/>
      </xdr:nvSpPr>
      <xdr:spPr>
        <a:xfrm>
          <a:off x="169672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92651</xdr:rowOff>
    </xdr:from>
    <xdr:ext cx="762000" cy="259045"/>
    <xdr:sp macro="" textlink="">
      <xdr:nvSpPr>
        <xdr:cNvPr id="452" name="将来負担の状況該当値テキスト"/>
        <xdr:cNvSpPr txBox="1"/>
      </xdr:nvSpPr>
      <xdr:spPr>
        <a:xfrm>
          <a:off x="17106900" y="249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90119</xdr:rowOff>
    </xdr:from>
    <xdr:to>
      <xdr:col>77</xdr:col>
      <xdr:colOff>95250</xdr:colOff>
      <xdr:row>16</xdr:row>
      <xdr:rowOff>20269</xdr:rowOff>
    </xdr:to>
    <xdr:sp macro="" textlink="">
      <xdr:nvSpPr>
        <xdr:cNvPr id="453" name="楕円 452"/>
        <xdr:cNvSpPr/>
      </xdr:nvSpPr>
      <xdr:spPr>
        <a:xfrm>
          <a:off x="161290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30446</xdr:rowOff>
    </xdr:from>
    <xdr:ext cx="736600" cy="259045"/>
    <xdr:sp macro="" textlink="">
      <xdr:nvSpPr>
        <xdr:cNvPr id="454" name="テキスト ボックス 453"/>
        <xdr:cNvSpPr txBox="1"/>
      </xdr:nvSpPr>
      <xdr:spPr>
        <a:xfrm>
          <a:off x="15798800" y="243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97358</xdr:rowOff>
    </xdr:from>
    <xdr:to>
      <xdr:col>73</xdr:col>
      <xdr:colOff>44450</xdr:colOff>
      <xdr:row>16</xdr:row>
      <xdr:rowOff>27508</xdr:rowOff>
    </xdr:to>
    <xdr:sp macro="" textlink="">
      <xdr:nvSpPr>
        <xdr:cNvPr id="455" name="楕円 454"/>
        <xdr:cNvSpPr/>
      </xdr:nvSpPr>
      <xdr:spPr>
        <a:xfrm>
          <a:off x="15240000" y="26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37685</xdr:rowOff>
    </xdr:from>
    <xdr:ext cx="762000" cy="259045"/>
    <xdr:sp macro="" textlink="">
      <xdr:nvSpPr>
        <xdr:cNvPr id="456" name="テキスト ボックス 455"/>
        <xdr:cNvSpPr txBox="1"/>
      </xdr:nvSpPr>
      <xdr:spPr>
        <a:xfrm>
          <a:off x="14909800" y="24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140310</xdr:rowOff>
    </xdr:from>
    <xdr:to>
      <xdr:col>68</xdr:col>
      <xdr:colOff>203200</xdr:colOff>
      <xdr:row>16</xdr:row>
      <xdr:rowOff>70460</xdr:rowOff>
    </xdr:to>
    <xdr:sp macro="" textlink="">
      <xdr:nvSpPr>
        <xdr:cNvPr id="457" name="楕円 456"/>
        <xdr:cNvSpPr/>
      </xdr:nvSpPr>
      <xdr:spPr>
        <a:xfrm>
          <a:off x="143510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80637</xdr:rowOff>
    </xdr:from>
    <xdr:ext cx="762000" cy="259045"/>
    <xdr:sp macro="" textlink="">
      <xdr:nvSpPr>
        <xdr:cNvPr id="458" name="テキスト ボックス 457"/>
        <xdr:cNvSpPr txBox="1"/>
      </xdr:nvSpPr>
      <xdr:spPr>
        <a:xfrm>
          <a:off x="14020800" y="248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39802</xdr:rowOff>
    </xdr:from>
    <xdr:to>
      <xdr:col>64</xdr:col>
      <xdr:colOff>152400</xdr:colOff>
      <xdr:row>16</xdr:row>
      <xdr:rowOff>141402</xdr:rowOff>
    </xdr:to>
    <xdr:sp macro="" textlink="">
      <xdr:nvSpPr>
        <xdr:cNvPr id="459" name="楕円 458"/>
        <xdr:cNvSpPr/>
      </xdr:nvSpPr>
      <xdr:spPr>
        <a:xfrm>
          <a:off x="13462000" y="27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151579</xdr:rowOff>
    </xdr:from>
    <xdr:ext cx="762000" cy="259045"/>
    <xdr:sp macro="" textlink="">
      <xdr:nvSpPr>
        <xdr:cNvPr id="460" name="テキスト ボックス 459"/>
        <xdr:cNvSpPr txBox="1"/>
      </xdr:nvSpPr>
      <xdr:spPr>
        <a:xfrm>
          <a:off x="13131800" y="255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6,298,992
6,155,641
5,157.61
1,698,938,900
1,673,096,766
15,825,863
1,046,375,610
3,089,149,308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平成２９年度は、市町村立教職員給与負担法の一部改正に伴い、千葉市の教職員に係る給与負担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千葉市へ移譲したことや退職手当の制度改正などにより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人件費に係る経常収支比率は改善した。一方、類似団体との比較については、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ことなどから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職員の給与については、民間の給与水準並びに国及び他団体の状況も踏まえ、引き続き適正化を進めていく。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40</xdr:row>
      <xdr:rowOff>76200</xdr:rowOff>
    </xdr:to>
    <xdr:cxnSp macro="">
      <xdr:nvCxnSpPr>
        <xdr:cNvPr id="60" name="直線コネクタ 59"/>
        <xdr:cNvCxnSpPr/>
      </xdr:nvCxnSpPr>
      <xdr:spPr>
        <a:xfrm flipV="1">
          <a:off x="4826000" y="58166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48277</xdr:rowOff>
    </xdr:from>
    <xdr:ext cx="762000" cy="259045"/>
    <xdr:sp macro="" textlink="">
      <xdr:nvSpPr>
        <xdr:cNvPr id="61" name="人件費最小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76200</xdr:rowOff>
    </xdr:from>
    <xdr:to>
      <xdr:col>24</xdr:col>
      <xdr:colOff>114300</xdr:colOff>
      <xdr:row>40</xdr:row>
      <xdr:rowOff>76200</xdr:rowOff>
    </xdr:to>
    <xdr:cxnSp macro="">
      <xdr:nvCxnSpPr>
        <xdr:cNvPr id="62" name="直線コネクタ 61"/>
        <xdr:cNvCxnSpPr/>
      </xdr:nvCxnSpPr>
      <xdr:spPr>
        <a:xfrm>
          <a:off x="47371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3"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4" name="直線コネクタ 63"/>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95250</xdr:rowOff>
    </xdr:from>
    <xdr:to>
      <xdr:col>24</xdr:col>
      <xdr:colOff>25400</xdr:colOff>
      <xdr:row>41</xdr:row>
      <xdr:rowOff>82550</xdr:rowOff>
    </xdr:to>
    <xdr:cxnSp macro="">
      <xdr:nvCxnSpPr>
        <xdr:cNvPr id="65" name="直線コネクタ 64"/>
        <xdr:cNvCxnSpPr/>
      </xdr:nvCxnSpPr>
      <xdr:spPr>
        <a:xfrm flipV="1">
          <a:off x="3987800" y="67818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6"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7" name="フローチャート: 判断 66"/>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107950</xdr:rowOff>
    </xdr:to>
    <xdr:cxnSp macro="">
      <xdr:nvCxnSpPr>
        <xdr:cNvPr id="68" name="直線コネクタ 67"/>
        <xdr:cNvCxnSpPr/>
      </xdr:nvCxnSpPr>
      <xdr:spPr>
        <a:xfrm flipV="1">
          <a:off x="3098800" y="711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9" name="フローチャート: 判断 68"/>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70" name="テキスト ボックス 69"/>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139700</xdr:rowOff>
    </xdr:from>
    <xdr:to>
      <xdr:col>15</xdr:col>
      <xdr:colOff>98425</xdr:colOff>
      <xdr:row>41</xdr:row>
      <xdr:rowOff>107950</xdr:rowOff>
    </xdr:to>
    <xdr:cxnSp macro="">
      <xdr:nvCxnSpPr>
        <xdr:cNvPr id="71" name="直線コネクタ 70"/>
        <xdr:cNvCxnSpPr/>
      </xdr:nvCxnSpPr>
      <xdr:spPr>
        <a:xfrm>
          <a:off x="2209800" y="699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2" name="フローチャート: 判断 71"/>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3" name="テキスト ボックス 72"/>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139700</xdr:rowOff>
    </xdr:to>
    <xdr:cxnSp macro="">
      <xdr:nvCxnSpPr>
        <xdr:cNvPr id="74" name="直線コネクタ 73"/>
        <xdr:cNvCxnSpPr/>
      </xdr:nvCxnSpPr>
      <xdr:spPr>
        <a:xfrm>
          <a:off x="1320800" y="694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101600</xdr:rowOff>
    </xdr:from>
    <xdr:to>
      <xdr:col>11</xdr:col>
      <xdr:colOff>60325</xdr:colOff>
      <xdr:row>39</xdr:row>
      <xdr:rowOff>31750</xdr:rowOff>
    </xdr:to>
    <xdr:sp macro="" textlink="">
      <xdr:nvSpPr>
        <xdr:cNvPr id="75" name="フローチャート: 判断 74"/>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41927</xdr:rowOff>
    </xdr:from>
    <xdr:ext cx="762000" cy="259045"/>
    <xdr:sp macro="" textlink="">
      <xdr:nvSpPr>
        <xdr:cNvPr id="76" name="テキスト ボックス 75"/>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127000</xdr:rowOff>
    </xdr:from>
    <xdr:to>
      <xdr:col>6</xdr:col>
      <xdr:colOff>171450</xdr:colOff>
      <xdr:row>39</xdr:row>
      <xdr:rowOff>57150</xdr:rowOff>
    </xdr:to>
    <xdr:sp macro="" textlink="">
      <xdr:nvSpPr>
        <xdr:cNvPr id="77" name="フローチャート: 判断 76"/>
        <xdr:cNvSpPr/>
      </xdr:nvSpPr>
      <xdr:spPr>
        <a:xfrm>
          <a:off x="1270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8" name="テキスト ボックス 77"/>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4" name="楕円 83"/>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5"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6" name="楕円 85"/>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7" name="テキスト ボックス 86"/>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57150</xdr:rowOff>
    </xdr:from>
    <xdr:to>
      <xdr:col>15</xdr:col>
      <xdr:colOff>149225</xdr:colOff>
      <xdr:row>41</xdr:row>
      <xdr:rowOff>158750</xdr:rowOff>
    </xdr:to>
    <xdr:sp macro="" textlink="">
      <xdr:nvSpPr>
        <xdr:cNvPr id="88" name="楕円 87"/>
        <xdr:cNvSpPr/>
      </xdr:nvSpPr>
      <xdr:spPr>
        <a:xfrm>
          <a:off x="3048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143527</xdr:rowOff>
    </xdr:from>
    <xdr:ext cx="762000" cy="259045"/>
    <xdr:sp macro="" textlink="">
      <xdr:nvSpPr>
        <xdr:cNvPr id="89" name="テキスト ボックス 88"/>
        <xdr:cNvSpPr txBox="1"/>
      </xdr:nvSpPr>
      <xdr:spPr>
        <a:xfrm>
          <a:off x="2717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88900</xdr:rowOff>
    </xdr:from>
    <xdr:to>
      <xdr:col>11</xdr:col>
      <xdr:colOff>60325</xdr:colOff>
      <xdr:row>41</xdr:row>
      <xdr:rowOff>19050</xdr:rowOff>
    </xdr:to>
    <xdr:sp macro="" textlink="">
      <xdr:nvSpPr>
        <xdr:cNvPr id="90" name="楕円 89"/>
        <xdr:cNvSpPr/>
      </xdr:nvSpPr>
      <xdr:spPr>
        <a:xfrm>
          <a:off x="2159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3827</xdr:rowOff>
    </xdr:from>
    <xdr:ext cx="762000" cy="259045"/>
    <xdr:sp macro="" textlink="">
      <xdr:nvSpPr>
        <xdr:cNvPr id="91" name="テキスト ボックス 90"/>
        <xdr:cNvSpPr txBox="1"/>
      </xdr:nvSpPr>
      <xdr:spPr>
        <a:xfrm>
          <a:off x="1828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2" name="楕円 91"/>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3" name="テキスト ボックス 92"/>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平成２９年度は警察装備費等の増加により、物件費に係る経常収支比率が増加した。また、</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推移している。</a:t>
          </a:r>
          <a:endPar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財政健全化計画に基づき、毎年度の当初予算編成過程において事務事業のスクラップアンドビルドなど、徹底した見直しを行ってきており、内部管理経費の節減等に努めていく。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5" name="直線コネクタ 114"/>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127000</xdr:rowOff>
    </xdr:from>
    <xdr:to>
      <xdr:col>82</xdr:col>
      <xdr:colOff>107950</xdr:colOff>
      <xdr:row>20</xdr:row>
      <xdr:rowOff>69850</xdr:rowOff>
    </xdr:to>
    <xdr:cxnSp macro="">
      <xdr:nvCxnSpPr>
        <xdr:cNvPr id="120" name="直線コネクタ 119"/>
        <xdr:cNvCxnSpPr/>
      </xdr:nvCxnSpPr>
      <xdr:spPr>
        <a:xfrm>
          <a:off x="15671800" y="3384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1"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2" name="フローチャート: 判断 121"/>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127000</xdr:rowOff>
    </xdr:from>
    <xdr:to>
      <xdr:col>78</xdr:col>
      <xdr:colOff>69850</xdr:colOff>
      <xdr:row>20</xdr:row>
      <xdr:rowOff>12700</xdr:rowOff>
    </xdr:to>
    <xdr:cxnSp macro="">
      <xdr:nvCxnSpPr>
        <xdr:cNvPr id="123" name="直線コネクタ 122"/>
        <xdr:cNvCxnSpPr/>
      </xdr:nvCxnSpPr>
      <xdr:spPr>
        <a:xfrm flipV="1">
          <a:off x="14782800" y="338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4" name="フローチャート: 判断 123"/>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5" name="テキスト ボックス 124"/>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12700</xdr:rowOff>
    </xdr:to>
    <xdr:cxnSp macro="">
      <xdr:nvCxnSpPr>
        <xdr:cNvPr id="126" name="直線コネクタ 125"/>
        <xdr:cNvCxnSpPr/>
      </xdr:nvCxnSpPr>
      <xdr:spPr>
        <a:xfrm>
          <a:off x="13893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7" name="フローチャート: 判断 126"/>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28" name="テキスト ボックス 127"/>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12700</xdr:rowOff>
    </xdr:to>
    <xdr:cxnSp macro="">
      <xdr:nvCxnSpPr>
        <xdr:cNvPr id="129" name="直線コネクタ 128"/>
        <xdr:cNvCxnSpPr/>
      </xdr:nvCxnSpPr>
      <xdr:spPr>
        <a:xfrm>
          <a:off x="13004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0" name="フローチャート: 判断 129"/>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1" name="テキスト ボックス 130"/>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2" name="フローチャート: 判断 131"/>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3" name="テキスト ボックス 132"/>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19050</xdr:rowOff>
    </xdr:from>
    <xdr:to>
      <xdr:col>82</xdr:col>
      <xdr:colOff>158750</xdr:colOff>
      <xdr:row>20</xdr:row>
      <xdr:rowOff>120650</xdr:rowOff>
    </xdr:to>
    <xdr:sp macro="" textlink="">
      <xdr:nvSpPr>
        <xdr:cNvPr id="139" name="楕円 138"/>
        <xdr:cNvSpPr/>
      </xdr:nvSpPr>
      <xdr:spPr>
        <a:xfrm>
          <a:off x="164592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162577</xdr:rowOff>
    </xdr:from>
    <xdr:ext cx="762000" cy="259045"/>
    <xdr:sp macro="" textlink="">
      <xdr:nvSpPr>
        <xdr:cNvPr id="140" name="物件費該当値テキスト"/>
        <xdr:cNvSpPr txBox="1"/>
      </xdr:nvSpPr>
      <xdr:spPr>
        <a:xfrm>
          <a:off x="165989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76200</xdr:rowOff>
    </xdr:from>
    <xdr:to>
      <xdr:col>78</xdr:col>
      <xdr:colOff>120650</xdr:colOff>
      <xdr:row>20</xdr:row>
      <xdr:rowOff>6350</xdr:rowOff>
    </xdr:to>
    <xdr:sp macro="" textlink="">
      <xdr:nvSpPr>
        <xdr:cNvPr id="141" name="楕円 140"/>
        <xdr:cNvSpPr/>
      </xdr:nvSpPr>
      <xdr:spPr>
        <a:xfrm>
          <a:off x="15621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162577</xdr:rowOff>
    </xdr:from>
    <xdr:ext cx="736600" cy="259045"/>
    <xdr:sp macro="" textlink="">
      <xdr:nvSpPr>
        <xdr:cNvPr id="142" name="テキスト ボックス 141"/>
        <xdr:cNvSpPr txBox="1"/>
      </xdr:nvSpPr>
      <xdr:spPr>
        <a:xfrm>
          <a:off x="15290800" y="342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3" name="楕円 142"/>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4" name="テキスト ボックス 143"/>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45" name="楕円 144"/>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46" name="テキスト ボックス 145"/>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47" name="楕円 146"/>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48" name="テキスト ボックス 147"/>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県の努力で削減困難な社会保障関係</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経</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費は増加傾向にあり、平成２</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年度においても児童保護措置費や</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障害者自立支援事業などの増加</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に伴い扶助費は増加したが、県税収入の増等に伴い分母も増加していることなどから、ほぼ横ばいで推移している。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4" name="直線コネクタ 173"/>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5"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6" name="直線コネクタ 175"/>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79" name="直線コネクタ 178"/>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0"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1" name="フローチャート: 判断 180"/>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2" name="直線コネクタ 181"/>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3" name="フローチャート: 判断 182"/>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4" name="テキスト ボックス 18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85" name="直線コネクタ 184"/>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6" name="フローチャート: 判断 185"/>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187" name="テキスト ボックス 186"/>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188" name="直線コネクタ 187"/>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89" name="フローチャート: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0" name="テキスト ボックス 18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1" name="フローチャート: 判断 190"/>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2" name="テキスト ボックス 19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8" name="楕円 197"/>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199"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0" name="楕円 199"/>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1" name="テキスト ボックス 200"/>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2" name="楕円 201"/>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3" name="テキスト ボックス 202"/>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4" name="楕円 203"/>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5" name="テキスト ボックス 204"/>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6" name="楕円 205"/>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07" name="テキスト ボックス 206"/>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維持補修費などのその他の経常的経費については、類似団体平均を下回って推移している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県有施設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していることから、維持補修費が増加することが見込まれるが、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公共施設等総合管理計画等に基づき、計画的な更新投資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を行い、維持補修費の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軽減・平準化に努めていく。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0" name="直線コネクタ 229"/>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4" name="直線コネクタ 23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115570</xdr:rowOff>
    </xdr:from>
    <xdr:to>
      <xdr:col>82</xdr:col>
      <xdr:colOff>107950</xdr:colOff>
      <xdr:row>53</xdr:row>
      <xdr:rowOff>161290</xdr:rowOff>
    </xdr:to>
    <xdr:cxnSp macro="">
      <xdr:nvCxnSpPr>
        <xdr:cNvPr id="235" name="直線コネクタ 234"/>
        <xdr:cNvCxnSpPr/>
      </xdr:nvCxnSpPr>
      <xdr:spPr>
        <a:xfrm flipV="1">
          <a:off x="15671800" y="9202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6"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7" name="フローチャート: 判断 236"/>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53</xdr:row>
      <xdr:rowOff>161290</xdr:rowOff>
    </xdr:to>
    <xdr:cxnSp macro="">
      <xdr:nvCxnSpPr>
        <xdr:cNvPr id="238" name="直線コネクタ 237"/>
        <xdr:cNvCxnSpPr/>
      </xdr:nvCxnSpPr>
      <xdr:spPr>
        <a:xfrm>
          <a:off x="14782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39" name="フローチャート: 判断 23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0" name="テキスト ボックス 23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53</xdr:row>
      <xdr:rowOff>161290</xdr:rowOff>
    </xdr:to>
    <xdr:cxnSp macro="">
      <xdr:nvCxnSpPr>
        <xdr:cNvPr id="241" name="直線コネクタ 240"/>
        <xdr:cNvCxnSpPr/>
      </xdr:nvCxnSpPr>
      <xdr:spPr>
        <a:xfrm>
          <a:off x="13893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2" name="フローチャート: 判断 241"/>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43" name="テキスト ボックス 242"/>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53</xdr:row>
      <xdr:rowOff>161290</xdr:rowOff>
    </xdr:to>
    <xdr:cxnSp macro="">
      <xdr:nvCxnSpPr>
        <xdr:cNvPr id="244" name="直線コネクタ 243"/>
        <xdr:cNvCxnSpPr/>
      </xdr:nvCxnSpPr>
      <xdr:spPr>
        <a:xfrm flipV="1">
          <a:off x="13004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5" name="フローチャート: 判断 244"/>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36847</xdr:rowOff>
    </xdr:from>
    <xdr:ext cx="762000" cy="259045"/>
    <xdr:sp macro="" textlink="">
      <xdr:nvSpPr>
        <xdr:cNvPr id="246" name="テキスト ボックス 245"/>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7" name="フローチャート: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48" name="テキスト ボックス 247"/>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64770</xdr:rowOff>
    </xdr:from>
    <xdr:to>
      <xdr:col>82</xdr:col>
      <xdr:colOff>158750</xdr:colOff>
      <xdr:row>53</xdr:row>
      <xdr:rowOff>166370</xdr:rowOff>
    </xdr:to>
    <xdr:sp macro="" textlink="">
      <xdr:nvSpPr>
        <xdr:cNvPr id="254" name="楕円 253"/>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144797</xdr:rowOff>
    </xdr:from>
    <xdr:ext cx="762000" cy="259045"/>
    <xdr:sp macro="" textlink="">
      <xdr:nvSpPr>
        <xdr:cNvPr id="255" name="その他該当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56" name="楕円 255"/>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57" name="テキスト ボックス 256"/>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110490</xdr:rowOff>
    </xdr:from>
    <xdr:to>
      <xdr:col>74</xdr:col>
      <xdr:colOff>31750</xdr:colOff>
      <xdr:row>54</xdr:row>
      <xdr:rowOff>40640</xdr:rowOff>
    </xdr:to>
    <xdr:sp macro="" textlink="">
      <xdr:nvSpPr>
        <xdr:cNvPr id="258" name="楕円 257"/>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50817</xdr:rowOff>
    </xdr:from>
    <xdr:ext cx="762000" cy="259045"/>
    <xdr:sp macro="" textlink="">
      <xdr:nvSpPr>
        <xdr:cNvPr id="259" name="テキスト ボックス 258"/>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60" name="楕円 259"/>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61" name="テキスト ボックス 260"/>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62" name="楕円 261"/>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63" name="テキスト ボックス 262"/>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介護給付費県負担金や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後期高齢者医療給付費県負担金など社会保障関係</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の増加等により、類似団体同様、年々増加する傾向にある。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今後も高齢化の進展などにより、この傾向は続くことが見込まれるため、</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健康寿命の延伸や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介護予防など各種の施策の推進に努めていく。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1" name="直線コネクタ 290"/>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2"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3" name="直線コネクタ 292"/>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4"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5" name="直線コネクタ 294"/>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58964</xdr:rowOff>
    </xdr:from>
    <xdr:to>
      <xdr:col>82</xdr:col>
      <xdr:colOff>107950</xdr:colOff>
      <xdr:row>38</xdr:row>
      <xdr:rowOff>7257</xdr:rowOff>
    </xdr:to>
    <xdr:cxnSp macro="">
      <xdr:nvCxnSpPr>
        <xdr:cNvPr id="296" name="直線コネクタ 295"/>
        <xdr:cNvCxnSpPr/>
      </xdr:nvCxnSpPr>
      <xdr:spPr>
        <a:xfrm>
          <a:off x="15671800" y="64026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297"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8" name="フローチャート: 判断 29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154214</xdr:rowOff>
    </xdr:from>
    <xdr:to>
      <xdr:col>78</xdr:col>
      <xdr:colOff>69850</xdr:colOff>
      <xdr:row>37</xdr:row>
      <xdr:rowOff>58964</xdr:rowOff>
    </xdr:to>
    <xdr:cxnSp macro="">
      <xdr:nvCxnSpPr>
        <xdr:cNvPr id="299" name="直線コネクタ 298"/>
        <xdr:cNvCxnSpPr/>
      </xdr:nvCxnSpPr>
      <xdr:spPr>
        <a:xfrm>
          <a:off x="14782800" y="632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0" name="フローチャート: 判断 299"/>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01" name="テキスト ボックス 300"/>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154214</xdr:rowOff>
    </xdr:to>
    <xdr:cxnSp macro="">
      <xdr:nvCxnSpPr>
        <xdr:cNvPr id="302" name="直線コネクタ 301"/>
        <xdr:cNvCxnSpPr/>
      </xdr:nvCxnSpPr>
      <xdr:spPr>
        <a:xfrm>
          <a:off x="13893800" y="6119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3" name="フローチャート: 判断 30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04" name="テキスト ボックス 30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118836</xdr:rowOff>
    </xdr:to>
    <xdr:cxnSp macro="">
      <xdr:nvCxnSpPr>
        <xdr:cNvPr id="305" name="直線コネクタ 304"/>
        <xdr:cNvCxnSpPr/>
      </xdr:nvCxnSpPr>
      <xdr:spPr>
        <a:xfrm>
          <a:off x="13004800" y="6054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6" name="フローチャート: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07" name="テキスト ボックス 306"/>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08" name="フローチャート: 判断 307"/>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09" name="テキスト ボックス 308"/>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127907</xdr:rowOff>
    </xdr:from>
    <xdr:to>
      <xdr:col>82</xdr:col>
      <xdr:colOff>158750</xdr:colOff>
      <xdr:row>38</xdr:row>
      <xdr:rowOff>58057</xdr:rowOff>
    </xdr:to>
    <xdr:sp macro="" textlink="">
      <xdr:nvSpPr>
        <xdr:cNvPr id="315" name="楕円 314"/>
        <xdr:cNvSpPr/>
      </xdr:nvSpPr>
      <xdr:spPr>
        <a:xfrm>
          <a:off x="16459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99984</xdr:rowOff>
    </xdr:from>
    <xdr:ext cx="762000" cy="259045"/>
    <xdr:sp macro="" textlink="">
      <xdr:nvSpPr>
        <xdr:cNvPr id="316" name="補助費等該当値テキスト"/>
        <xdr:cNvSpPr txBox="1"/>
      </xdr:nvSpPr>
      <xdr:spPr>
        <a:xfrm>
          <a:off x="16598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8164</xdr:rowOff>
    </xdr:from>
    <xdr:to>
      <xdr:col>78</xdr:col>
      <xdr:colOff>120650</xdr:colOff>
      <xdr:row>37</xdr:row>
      <xdr:rowOff>109764</xdr:rowOff>
    </xdr:to>
    <xdr:sp macro="" textlink="">
      <xdr:nvSpPr>
        <xdr:cNvPr id="317" name="楕円 316"/>
        <xdr:cNvSpPr/>
      </xdr:nvSpPr>
      <xdr:spPr>
        <a:xfrm>
          <a:off x="15621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94542</xdr:rowOff>
    </xdr:from>
    <xdr:ext cx="736600" cy="259045"/>
    <xdr:sp macro="" textlink="">
      <xdr:nvSpPr>
        <xdr:cNvPr id="318" name="テキスト ボックス 317"/>
        <xdr:cNvSpPr txBox="1"/>
      </xdr:nvSpPr>
      <xdr:spPr>
        <a:xfrm>
          <a:off x="15290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103414</xdr:rowOff>
    </xdr:from>
    <xdr:to>
      <xdr:col>74</xdr:col>
      <xdr:colOff>31750</xdr:colOff>
      <xdr:row>37</xdr:row>
      <xdr:rowOff>33564</xdr:rowOff>
    </xdr:to>
    <xdr:sp macro="" textlink="">
      <xdr:nvSpPr>
        <xdr:cNvPr id="319" name="楕円 318"/>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0" name="テキスト ボックス 319"/>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68036</xdr:rowOff>
    </xdr:from>
    <xdr:to>
      <xdr:col>69</xdr:col>
      <xdr:colOff>142875</xdr:colOff>
      <xdr:row>35</xdr:row>
      <xdr:rowOff>169636</xdr:rowOff>
    </xdr:to>
    <xdr:sp macro="" textlink="">
      <xdr:nvSpPr>
        <xdr:cNvPr id="321" name="楕円 320"/>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154413</xdr:rowOff>
    </xdr:from>
    <xdr:ext cx="762000" cy="259045"/>
    <xdr:sp macro="" textlink="">
      <xdr:nvSpPr>
        <xdr:cNvPr id="322" name="テキスト ボックス 321"/>
        <xdr:cNvSpPr txBox="1"/>
      </xdr:nvSpPr>
      <xdr:spPr>
        <a:xfrm>
          <a:off x="13512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23" name="楕円 322"/>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24" name="テキスト ボックス 323"/>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臨時財政対策債の残高が累増していることから、これに係る元利償還金が年々増加し、公債費に係る経常収支比率は年々増加傾向にある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。一方、類似団体との比較については、建設地方債等の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発行抑制の取組により、類似団体の平均よりは大幅に低い率で推移している。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県有施設等の多くが更新時期を迎えるが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、引き続き、財政健全化計画に基づき、健全な財政運営に努めていく。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95250</xdr:rowOff>
    </xdr:to>
    <xdr:cxnSp macro="">
      <xdr:nvCxnSpPr>
        <xdr:cNvPr id="355" name="直線コネクタ 354"/>
        <xdr:cNvCxnSpPr/>
      </xdr:nvCxnSpPr>
      <xdr:spPr>
        <a:xfrm>
          <a:off x="3987800" y="12547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6"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31750</xdr:rowOff>
    </xdr:to>
    <xdr:cxnSp macro="">
      <xdr:nvCxnSpPr>
        <xdr:cNvPr id="358" name="直線コネクタ 357"/>
        <xdr:cNvCxnSpPr/>
      </xdr:nvCxnSpPr>
      <xdr:spPr>
        <a:xfrm>
          <a:off x="3098800" y="1250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59" name="フローチャート: 判断 358"/>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0" name="テキスト ボックス 35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101600</xdr:rowOff>
    </xdr:from>
    <xdr:to>
      <xdr:col>15</xdr:col>
      <xdr:colOff>98425</xdr:colOff>
      <xdr:row>72</xdr:row>
      <xdr:rowOff>165100</xdr:rowOff>
    </xdr:to>
    <xdr:cxnSp macro="">
      <xdr:nvCxnSpPr>
        <xdr:cNvPr id="361" name="直線コネクタ 360"/>
        <xdr:cNvCxnSpPr/>
      </xdr:nvCxnSpPr>
      <xdr:spPr>
        <a:xfrm>
          <a:off x="2209800" y="1244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2" name="フローチャート: 判断 361"/>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60977</xdr:rowOff>
    </xdr:from>
    <xdr:ext cx="762000" cy="259045"/>
    <xdr:sp macro="" textlink="">
      <xdr:nvSpPr>
        <xdr:cNvPr id="363" name="テキスト ボックス 362"/>
        <xdr:cNvSpPr txBox="1"/>
      </xdr:nvSpPr>
      <xdr:spPr>
        <a:xfrm>
          <a:off x="2717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88900</xdr:rowOff>
    </xdr:from>
    <xdr:to>
      <xdr:col>11</xdr:col>
      <xdr:colOff>9525</xdr:colOff>
      <xdr:row>72</xdr:row>
      <xdr:rowOff>101600</xdr:rowOff>
    </xdr:to>
    <xdr:cxnSp macro="">
      <xdr:nvCxnSpPr>
        <xdr:cNvPr id="364" name="直線コネクタ 363"/>
        <xdr:cNvCxnSpPr/>
      </xdr:nvCxnSpPr>
      <xdr:spPr>
        <a:xfrm>
          <a:off x="1320800" y="1243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5" name="フローチャート: 判断 364"/>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6" name="テキスト ボックス 36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7" name="フローチャート: 判断 366"/>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68" name="テキスト ボックス 367"/>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44450</xdr:rowOff>
    </xdr:from>
    <xdr:to>
      <xdr:col>24</xdr:col>
      <xdr:colOff>76200</xdr:colOff>
      <xdr:row>73</xdr:row>
      <xdr:rowOff>146050</xdr:rowOff>
    </xdr:to>
    <xdr:sp macro="" textlink="">
      <xdr:nvSpPr>
        <xdr:cNvPr id="374" name="楕円 373"/>
        <xdr:cNvSpPr/>
      </xdr:nvSpPr>
      <xdr:spPr>
        <a:xfrm>
          <a:off x="4775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124477</xdr:rowOff>
    </xdr:from>
    <xdr:ext cx="762000" cy="259045"/>
    <xdr:sp macro="" textlink="">
      <xdr:nvSpPr>
        <xdr:cNvPr id="375" name="公債費該当値テキスト"/>
        <xdr:cNvSpPr txBox="1"/>
      </xdr:nvSpPr>
      <xdr:spPr>
        <a:xfrm>
          <a:off x="4914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76" name="楕円 375"/>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77" name="テキスト ボックス 376"/>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78" name="楕円 377"/>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79" name="テキスト ボックス 378"/>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50800</xdr:rowOff>
    </xdr:from>
    <xdr:to>
      <xdr:col>11</xdr:col>
      <xdr:colOff>60325</xdr:colOff>
      <xdr:row>72</xdr:row>
      <xdr:rowOff>152400</xdr:rowOff>
    </xdr:to>
    <xdr:sp macro="" textlink="">
      <xdr:nvSpPr>
        <xdr:cNvPr id="380" name="楕円 379"/>
        <xdr:cNvSpPr/>
      </xdr:nvSpPr>
      <xdr:spPr>
        <a:xfrm>
          <a:off x="21590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70</xdr:row>
      <xdr:rowOff>162577</xdr:rowOff>
    </xdr:from>
    <xdr:ext cx="762000" cy="259045"/>
    <xdr:sp macro="" textlink="">
      <xdr:nvSpPr>
        <xdr:cNvPr id="381" name="テキスト ボックス 380"/>
        <xdr:cNvSpPr txBox="1"/>
      </xdr:nvSpPr>
      <xdr:spPr>
        <a:xfrm>
          <a:off x="18288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38100</xdr:rowOff>
    </xdr:from>
    <xdr:to>
      <xdr:col>6</xdr:col>
      <xdr:colOff>171450</xdr:colOff>
      <xdr:row>72</xdr:row>
      <xdr:rowOff>139700</xdr:rowOff>
    </xdr:to>
    <xdr:sp macro="" textlink="">
      <xdr:nvSpPr>
        <xdr:cNvPr id="382" name="楕円 381"/>
        <xdr:cNvSpPr/>
      </xdr:nvSpPr>
      <xdr:spPr>
        <a:xfrm>
          <a:off x="1270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70</xdr:row>
      <xdr:rowOff>149877</xdr:rowOff>
    </xdr:from>
    <xdr:ext cx="762000" cy="259045"/>
    <xdr:sp macro="" textlink="">
      <xdr:nvSpPr>
        <xdr:cNvPr id="383" name="テキスト ボックス 382"/>
        <xdr:cNvSpPr txBox="1"/>
      </xdr:nvSpPr>
      <xdr:spPr>
        <a:xfrm>
          <a:off x="939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公債費以外の経常的経費の約６割を占める人件費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について、千葉市に係る教職員給与負担が千葉市に移譲されたことなどにより減少したことから、公債費以外の経常経費に係る経常収支比率についても減少した。一方、人件費が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類似団体平均を上回っていることから、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公債費以外の経常経費に係る経常収支比率についても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類似団体を上回る傾向で推移している。今後も、引き続き、給与水準の適正化や適正な定員管理に努めていく。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23585</xdr:rowOff>
    </xdr:from>
    <xdr:to>
      <xdr:col>82</xdr:col>
      <xdr:colOff>107950</xdr:colOff>
      <xdr:row>80</xdr:row>
      <xdr:rowOff>121557</xdr:rowOff>
    </xdr:to>
    <xdr:cxnSp macro="">
      <xdr:nvCxnSpPr>
        <xdr:cNvPr id="411" name="直線コネクタ 410"/>
        <xdr:cNvCxnSpPr/>
      </xdr:nvCxnSpPr>
      <xdr:spPr>
        <a:xfrm flipV="1">
          <a:off x="16510000" y="123679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12" name="公債費以外最小値テキスト"/>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13" name="直線コネクタ 412"/>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109962</xdr:rowOff>
    </xdr:from>
    <xdr:ext cx="762000" cy="259045"/>
    <xdr:sp macro="" textlink="">
      <xdr:nvSpPr>
        <xdr:cNvPr id="414" name="公債費以外最大値テキスト"/>
        <xdr:cNvSpPr txBox="1"/>
      </xdr:nvSpPr>
      <xdr:spPr>
        <a:xfrm>
          <a:off x="16598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23585</xdr:rowOff>
    </xdr:from>
    <xdr:to>
      <xdr:col>82</xdr:col>
      <xdr:colOff>196850</xdr:colOff>
      <xdr:row>72</xdr:row>
      <xdr:rowOff>23585</xdr:rowOff>
    </xdr:to>
    <xdr:cxnSp macro="">
      <xdr:nvCxnSpPr>
        <xdr:cNvPr id="415" name="直線コネクタ 414"/>
        <xdr:cNvCxnSpPr/>
      </xdr:nvCxnSpPr>
      <xdr:spPr>
        <a:xfrm>
          <a:off x="16421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162379</xdr:rowOff>
    </xdr:from>
    <xdr:to>
      <xdr:col>82</xdr:col>
      <xdr:colOff>107950</xdr:colOff>
      <xdr:row>80</xdr:row>
      <xdr:rowOff>132443</xdr:rowOff>
    </xdr:to>
    <xdr:cxnSp macro="">
      <xdr:nvCxnSpPr>
        <xdr:cNvPr id="416" name="直線コネクタ 415"/>
        <xdr:cNvCxnSpPr/>
      </xdr:nvCxnSpPr>
      <xdr:spPr>
        <a:xfrm flipV="1">
          <a:off x="15671800" y="137069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24691</xdr:rowOff>
    </xdr:from>
    <xdr:ext cx="762000" cy="259045"/>
    <xdr:sp macro="" textlink="">
      <xdr:nvSpPr>
        <xdr:cNvPr id="417" name="公債費以外平均値テキスト"/>
        <xdr:cNvSpPr txBox="1"/>
      </xdr:nvSpPr>
      <xdr:spPr>
        <a:xfrm>
          <a:off x="16598900" y="1305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8164</xdr:rowOff>
    </xdr:from>
    <xdr:to>
      <xdr:col>82</xdr:col>
      <xdr:colOff>158750</xdr:colOff>
      <xdr:row>77</xdr:row>
      <xdr:rowOff>109764</xdr:rowOff>
    </xdr:to>
    <xdr:sp macro="" textlink="">
      <xdr:nvSpPr>
        <xdr:cNvPr id="418" name="フローチャート: 判断 417"/>
        <xdr:cNvSpPr/>
      </xdr:nvSpPr>
      <xdr:spPr>
        <a:xfrm>
          <a:off x="164592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78014</xdr:rowOff>
    </xdr:from>
    <xdr:to>
      <xdr:col>78</xdr:col>
      <xdr:colOff>69850</xdr:colOff>
      <xdr:row>80</xdr:row>
      <xdr:rowOff>132443</xdr:rowOff>
    </xdr:to>
    <xdr:cxnSp macro="">
      <xdr:nvCxnSpPr>
        <xdr:cNvPr id="419" name="直線コネクタ 418"/>
        <xdr:cNvCxnSpPr/>
      </xdr:nvCxnSpPr>
      <xdr:spPr>
        <a:xfrm>
          <a:off x="14782800" y="1379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43543</xdr:rowOff>
    </xdr:from>
    <xdr:to>
      <xdr:col>78</xdr:col>
      <xdr:colOff>120650</xdr:colOff>
      <xdr:row>78</xdr:row>
      <xdr:rowOff>145143</xdr:rowOff>
    </xdr:to>
    <xdr:sp macro="" textlink="">
      <xdr:nvSpPr>
        <xdr:cNvPr id="420" name="フローチャート: 判断 419"/>
        <xdr:cNvSpPr/>
      </xdr:nvSpPr>
      <xdr:spPr>
        <a:xfrm>
          <a:off x="15621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155320</xdr:rowOff>
    </xdr:from>
    <xdr:ext cx="736600" cy="259045"/>
    <xdr:sp macro="" textlink="">
      <xdr:nvSpPr>
        <xdr:cNvPr id="421" name="テキスト ボックス 420"/>
        <xdr:cNvSpPr txBox="1"/>
      </xdr:nvSpPr>
      <xdr:spPr>
        <a:xfrm>
          <a:off x="15290800" y="1318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83457</xdr:rowOff>
    </xdr:from>
    <xdr:to>
      <xdr:col>73</xdr:col>
      <xdr:colOff>180975</xdr:colOff>
      <xdr:row>80</xdr:row>
      <xdr:rowOff>78014</xdr:rowOff>
    </xdr:to>
    <xdr:cxnSp macro="">
      <xdr:nvCxnSpPr>
        <xdr:cNvPr id="422" name="直線コネクタ 421"/>
        <xdr:cNvCxnSpPr/>
      </xdr:nvCxnSpPr>
      <xdr:spPr>
        <a:xfrm>
          <a:off x="13893800" y="134565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23" name="フローチャート: 判断 422"/>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24" name="テキスト ボックス 423"/>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156936</xdr:rowOff>
    </xdr:from>
    <xdr:to>
      <xdr:col>69</xdr:col>
      <xdr:colOff>92075</xdr:colOff>
      <xdr:row>78</xdr:row>
      <xdr:rowOff>83457</xdr:rowOff>
    </xdr:to>
    <xdr:cxnSp macro="">
      <xdr:nvCxnSpPr>
        <xdr:cNvPr id="425" name="直線コネクタ 424"/>
        <xdr:cNvCxnSpPr/>
      </xdr:nvCxnSpPr>
      <xdr:spPr>
        <a:xfrm>
          <a:off x="13004800" y="13358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27214</xdr:rowOff>
    </xdr:from>
    <xdr:to>
      <xdr:col>69</xdr:col>
      <xdr:colOff>142875</xdr:colOff>
      <xdr:row>76</xdr:row>
      <xdr:rowOff>128814</xdr:rowOff>
    </xdr:to>
    <xdr:sp macro="" textlink="">
      <xdr:nvSpPr>
        <xdr:cNvPr id="426" name="フローチャート: 判断 425"/>
        <xdr:cNvSpPr/>
      </xdr:nvSpPr>
      <xdr:spPr>
        <a:xfrm>
          <a:off x="13843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138992</xdr:rowOff>
    </xdr:from>
    <xdr:ext cx="762000" cy="259045"/>
    <xdr:sp macro="" textlink="">
      <xdr:nvSpPr>
        <xdr:cNvPr id="427" name="テキスト ボックス 426"/>
        <xdr:cNvSpPr txBox="1"/>
      </xdr:nvSpPr>
      <xdr:spPr>
        <a:xfrm>
          <a:off x="13512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28" name="フローチャート: 判断 427"/>
        <xdr:cNvSpPr/>
      </xdr:nvSpPr>
      <xdr:spPr>
        <a:xfrm>
          <a:off x="12954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199</xdr:rowOff>
    </xdr:from>
    <xdr:ext cx="762000" cy="259045"/>
    <xdr:sp macro="" textlink="">
      <xdr:nvSpPr>
        <xdr:cNvPr id="429" name="テキスト ボックス 428"/>
        <xdr:cNvSpPr txBox="1"/>
      </xdr:nvSpPr>
      <xdr:spPr>
        <a:xfrm>
          <a:off x="12623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111579</xdr:rowOff>
    </xdr:from>
    <xdr:to>
      <xdr:col>82</xdr:col>
      <xdr:colOff>158750</xdr:colOff>
      <xdr:row>80</xdr:row>
      <xdr:rowOff>41729</xdr:rowOff>
    </xdr:to>
    <xdr:sp macro="" textlink="">
      <xdr:nvSpPr>
        <xdr:cNvPr id="435" name="楕円 434"/>
        <xdr:cNvSpPr/>
      </xdr:nvSpPr>
      <xdr:spPr>
        <a:xfrm>
          <a:off x="16459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83656</xdr:rowOff>
    </xdr:from>
    <xdr:ext cx="762000" cy="259045"/>
    <xdr:sp macro="" textlink="">
      <xdr:nvSpPr>
        <xdr:cNvPr id="436" name="公債費以外該当値テキスト"/>
        <xdr:cNvSpPr txBox="1"/>
      </xdr:nvSpPr>
      <xdr:spPr>
        <a:xfrm>
          <a:off x="16598900" y="136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81643</xdr:rowOff>
    </xdr:from>
    <xdr:to>
      <xdr:col>78</xdr:col>
      <xdr:colOff>120650</xdr:colOff>
      <xdr:row>81</xdr:row>
      <xdr:rowOff>11793</xdr:rowOff>
    </xdr:to>
    <xdr:sp macro="" textlink="">
      <xdr:nvSpPr>
        <xdr:cNvPr id="437" name="楕円 436"/>
        <xdr:cNvSpPr/>
      </xdr:nvSpPr>
      <xdr:spPr>
        <a:xfrm>
          <a:off x="15621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168020</xdr:rowOff>
    </xdr:from>
    <xdr:ext cx="736600" cy="259045"/>
    <xdr:sp macro="" textlink="">
      <xdr:nvSpPr>
        <xdr:cNvPr id="438" name="テキスト ボックス 437"/>
        <xdr:cNvSpPr txBox="1"/>
      </xdr:nvSpPr>
      <xdr:spPr>
        <a:xfrm>
          <a:off x="15290800" y="1388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27214</xdr:rowOff>
    </xdr:from>
    <xdr:to>
      <xdr:col>74</xdr:col>
      <xdr:colOff>31750</xdr:colOff>
      <xdr:row>80</xdr:row>
      <xdr:rowOff>128814</xdr:rowOff>
    </xdr:to>
    <xdr:sp macro="" textlink="">
      <xdr:nvSpPr>
        <xdr:cNvPr id="439" name="楕円 438"/>
        <xdr:cNvSpPr/>
      </xdr:nvSpPr>
      <xdr:spPr>
        <a:xfrm>
          <a:off x="14732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113591</xdr:rowOff>
    </xdr:from>
    <xdr:ext cx="762000" cy="259045"/>
    <xdr:sp macro="" textlink="">
      <xdr:nvSpPr>
        <xdr:cNvPr id="440" name="テキスト ボックス 439"/>
        <xdr:cNvSpPr txBox="1"/>
      </xdr:nvSpPr>
      <xdr:spPr>
        <a:xfrm>
          <a:off x="14401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32657</xdr:rowOff>
    </xdr:from>
    <xdr:to>
      <xdr:col>69</xdr:col>
      <xdr:colOff>142875</xdr:colOff>
      <xdr:row>78</xdr:row>
      <xdr:rowOff>134257</xdr:rowOff>
    </xdr:to>
    <xdr:sp macro="" textlink="">
      <xdr:nvSpPr>
        <xdr:cNvPr id="441" name="楕円 440"/>
        <xdr:cNvSpPr/>
      </xdr:nvSpPr>
      <xdr:spPr>
        <a:xfrm>
          <a:off x="13843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2" name="テキスト ボックス 441"/>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106136</xdr:rowOff>
    </xdr:from>
    <xdr:to>
      <xdr:col>65</xdr:col>
      <xdr:colOff>53975</xdr:colOff>
      <xdr:row>78</xdr:row>
      <xdr:rowOff>36286</xdr:rowOff>
    </xdr:to>
    <xdr:sp macro="" textlink="">
      <xdr:nvSpPr>
        <xdr:cNvPr id="443" name="楕円 442"/>
        <xdr:cNvSpPr/>
      </xdr:nvSpPr>
      <xdr:spPr>
        <a:xfrm>
          <a:off x="12954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21063</xdr:rowOff>
    </xdr:from>
    <xdr:ext cx="762000" cy="259045"/>
    <xdr:sp macro="" textlink="">
      <xdr:nvSpPr>
        <xdr:cNvPr id="444" name="テキスト ボックス 443"/>
        <xdr:cNvSpPr txBox="1"/>
      </xdr:nvSpPr>
      <xdr:spPr>
        <a:xfrm>
          <a:off x="12623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101225</xdr:rowOff>
    </xdr:from>
    <xdr:to>
      <xdr:col>29</xdr:col>
      <xdr:colOff>127000</xdr:colOff>
      <xdr:row>16</xdr:row>
      <xdr:rowOff>29350</xdr:rowOff>
    </xdr:to>
    <xdr:cxnSp macro="">
      <xdr:nvCxnSpPr>
        <xdr:cNvPr id="50" name="直線コネクタ 49"/>
        <xdr:cNvCxnSpPr/>
      </xdr:nvCxnSpPr>
      <xdr:spPr bwMode="auto">
        <a:xfrm>
          <a:off x="5003800" y="2720600"/>
          <a:ext cx="647700" cy="99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141952</xdr:rowOff>
    </xdr:from>
    <xdr:ext cx="762000" cy="259045"/>
    <xdr:sp macro="" textlink="">
      <xdr:nvSpPr>
        <xdr:cNvPr id="51" name="人口1人当たり決算額の推移平均値テキスト130"/>
        <xdr:cNvSpPr txBox="1"/>
      </xdr:nvSpPr>
      <xdr:spPr>
        <a:xfrm>
          <a:off x="5740400" y="25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101225</xdr:rowOff>
    </xdr:from>
    <xdr:to>
      <xdr:col>26</xdr:col>
      <xdr:colOff>50800</xdr:colOff>
      <xdr:row>15</xdr:row>
      <xdr:rowOff>105835</xdr:rowOff>
    </xdr:to>
    <xdr:cxnSp macro="">
      <xdr:nvCxnSpPr>
        <xdr:cNvPr id="53" name="直線コネクタ 52"/>
        <xdr:cNvCxnSpPr/>
      </xdr:nvCxnSpPr>
      <xdr:spPr bwMode="auto">
        <a:xfrm flipV="1">
          <a:off x="4305300" y="2720600"/>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52760</xdr:rowOff>
    </xdr:from>
    <xdr:ext cx="736600" cy="259045"/>
    <xdr:sp macro="" textlink="">
      <xdr:nvSpPr>
        <xdr:cNvPr id="55" name="テキスト ボックス 54"/>
        <xdr:cNvSpPr txBox="1"/>
      </xdr:nvSpPr>
      <xdr:spPr>
        <a:xfrm>
          <a:off x="4622800" y="2329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105835</xdr:rowOff>
    </xdr:from>
    <xdr:to>
      <xdr:col>22</xdr:col>
      <xdr:colOff>114300</xdr:colOff>
      <xdr:row>15</xdr:row>
      <xdr:rowOff>110179</xdr:rowOff>
    </xdr:to>
    <xdr:cxnSp macro="">
      <xdr:nvCxnSpPr>
        <xdr:cNvPr id="56" name="直線コネクタ 55"/>
        <xdr:cNvCxnSpPr/>
      </xdr:nvCxnSpPr>
      <xdr:spPr bwMode="auto">
        <a:xfrm flipV="1">
          <a:off x="3606800" y="2725210"/>
          <a:ext cx="6985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60151</xdr:rowOff>
    </xdr:from>
    <xdr:ext cx="762000" cy="259045"/>
    <xdr:sp macro="" textlink="">
      <xdr:nvSpPr>
        <xdr:cNvPr id="58" name="テキスト ボックス 57"/>
        <xdr:cNvSpPr txBox="1"/>
      </xdr:nvSpPr>
      <xdr:spPr>
        <a:xfrm>
          <a:off x="3924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110179</xdr:rowOff>
    </xdr:from>
    <xdr:to>
      <xdr:col>18</xdr:col>
      <xdr:colOff>177800</xdr:colOff>
      <xdr:row>16</xdr:row>
      <xdr:rowOff>1822</xdr:rowOff>
    </xdr:to>
    <xdr:cxnSp macro="">
      <xdr:nvCxnSpPr>
        <xdr:cNvPr id="59" name="直線コネクタ 58"/>
        <xdr:cNvCxnSpPr/>
      </xdr:nvCxnSpPr>
      <xdr:spPr bwMode="auto">
        <a:xfrm flipV="1">
          <a:off x="2908300" y="2729554"/>
          <a:ext cx="698500" cy="6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92975</xdr:rowOff>
    </xdr:from>
    <xdr:ext cx="762000" cy="259045"/>
    <xdr:sp macro="" textlink="">
      <xdr:nvSpPr>
        <xdr:cNvPr id="61" name="テキスト ボックス 60"/>
        <xdr:cNvSpPr txBox="1"/>
      </xdr:nvSpPr>
      <xdr:spPr>
        <a:xfrm>
          <a:off x="3225800" y="23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158659</xdr:rowOff>
    </xdr:from>
    <xdr:ext cx="762000" cy="259045"/>
    <xdr:sp macro="" textlink="">
      <xdr:nvSpPr>
        <xdr:cNvPr id="63" name="テキスト ボックス 62"/>
        <xdr:cNvSpPr txBox="1"/>
      </xdr:nvSpPr>
      <xdr:spPr>
        <a:xfrm>
          <a:off x="2527300" y="24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150000</xdr:rowOff>
    </xdr:from>
    <xdr:to>
      <xdr:col>29</xdr:col>
      <xdr:colOff>177800</xdr:colOff>
      <xdr:row>16</xdr:row>
      <xdr:rowOff>80150</xdr:rowOff>
    </xdr:to>
    <xdr:sp macro="" textlink="">
      <xdr:nvSpPr>
        <xdr:cNvPr id="69" name="楕円 68"/>
        <xdr:cNvSpPr/>
      </xdr:nvSpPr>
      <xdr:spPr bwMode="auto">
        <a:xfrm>
          <a:off x="5600700" y="276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122077</xdr:rowOff>
    </xdr:from>
    <xdr:ext cx="762000" cy="259045"/>
    <xdr:sp macro="" textlink="">
      <xdr:nvSpPr>
        <xdr:cNvPr id="70" name="人口1人当たり決算額の推移該当値テキスト130"/>
        <xdr:cNvSpPr txBox="1"/>
      </xdr:nvSpPr>
      <xdr:spPr>
        <a:xfrm>
          <a:off x="5740400" y="27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50425</xdr:rowOff>
    </xdr:from>
    <xdr:to>
      <xdr:col>26</xdr:col>
      <xdr:colOff>101600</xdr:colOff>
      <xdr:row>15</xdr:row>
      <xdr:rowOff>152025</xdr:rowOff>
    </xdr:to>
    <xdr:sp macro="" textlink="">
      <xdr:nvSpPr>
        <xdr:cNvPr id="71" name="楕円 70"/>
        <xdr:cNvSpPr/>
      </xdr:nvSpPr>
      <xdr:spPr bwMode="auto">
        <a:xfrm>
          <a:off x="4953000" y="266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136802</xdr:rowOff>
    </xdr:from>
    <xdr:ext cx="736600" cy="259045"/>
    <xdr:sp macro="" textlink="">
      <xdr:nvSpPr>
        <xdr:cNvPr id="72" name="テキスト ボックス 71"/>
        <xdr:cNvSpPr txBox="1"/>
      </xdr:nvSpPr>
      <xdr:spPr>
        <a:xfrm>
          <a:off x="4622800" y="27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55035</xdr:rowOff>
    </xdr:from>
    <xdr:to>
      <xdr:col>22</xdr:col>
      <xdr:colOff>165100</xdr:colOff>
      <xdr:row>15</xdr:row>
      <xdr:rowOff>156635</xdr:rowOff>
    </xdr:to>
    <xdr:sp macro="" textlink="">
      <xdr:nvSpPr>
        <xdr:cNvPr id="73" name="楕円 72"/>
        <xdr:cNvSpPr/>
      </xdr:nvSpPr>
      <xdr:spPr bwMode="auto">
        <a:xfrm>
          <a:off x="4254500" y="267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141412</xdr:rowOff>
    </xdr:from>
    <xdr:ext cx="762000" cy="259045"/>
    <xdr:sp macro="" textlink="">
      <xdr:nvSpPr>
        <xdr:cNvPr id="74" name="テキスト ボックス 73"/>
        <xdr:cNvSpPr txBox="1"/>
      </xdr:nvSpPr>
      <xdr:spPr>
        <a:xfrm>
          <a:off x="3924300" y="276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59379</xdr:rowOff>
    </xdr:from>
    <xdr:to>
      <xdr:col>19</xdr:col>
      <xdr:colOff>38100</xdr:colOff>
      <xdr:row>15</xdr:row>
      <xdr:rowOff>160979</xdr:rowOff>
    </xdr:to>
    <xdr:sp macro="" textlink="">
      <xdr:nvSpPr>
        <xdr:cNvPr id="75" name="楕円 74"/>
        <xdr:cNvSpPr/>
      </xdr:nvSpPr>
      <xdr:spPr bwMode="auto">
        <a:xfrm>
          <a:off x="3556000" y="267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145756</xdr:rowOff>
    </xdr:from>
    <xdr:ext cx="762000" cy="259045"/>
    <xdr:sp macro="" textlink="">
      <xdr:nvSpPr>
        <xdr:cNvPr id="76" name="テキスト ボックス 75"/>
        <xdr:cNvSpPr txBox="1"/>
      </xdr:nvSpPr>
      <xdr:spPr>
        <a:xfrm>
          <a:off x="3225800" y="276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122472</xdr:rowOff>
    </xdr:from>
    <xdr:to>
      <xdr:col>15</xdr:col>
      <xdr:colOff>101600</xdr:colOff>
      <xdr:row>16</xdr:row>
      <xdr:rowOff>52622</xdr:rowOff>
    </xdr:to>
    <xdr:sp macro="" textlink="">
      <xdr:nvSpPr>
        <xdr:cNvPr id="77" name="楕円 76"/>
        <xdr:cNvSpPr/>
      </xdr:nvSpPr>
      <xdr:spPr bwMode="auto">
        <a:xfrm>
          <a:off x="2857500" y="274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37399</xdr:rowOff>
    </xdr:from>
    <xdr:ext cx="762000" cy="259045"/>
    <xdr:sp macro="" textlink="">
      <xdr:nvSpPr>
        <xdr:cNvPr id="78" name="テキスト ボックス 77"/>
        <xdr:cNvSpPr txBox="1"/>
      </xdr:nvSpPr>
      <xdr:spPr>
        <a:xfrm>
          <a:off x="2527300" y="282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74726</xdr:rowOff>
    </xdr:from>
    <xdr:to>
      <xdr:col>29</xdr:col>
      <xdr:colOff>127000</xdr:colOff>
      <xdr:row>37</xdr:row>
      <xdr:rowOff>183845</xdr:rowOff>
    </xdr:to>
    <xdr:cxnSp macro="">
      <xdr:nvCxnSpPr>
        <xdr:cNvPr id="113" name="直線コネクタ 112"/>
        <xdr:cNvCxnSpPr/>
      </xdr:nvCxnSpPr>
      <xdr:spPr bwMode="auto">
        <a:xfrm>
          <a:off x="5003800" y="7199426"/>
          <a:ext cx="647700" cy="109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28778</xdr:rowOff>
    </xdr:from>
    <xdr:to>
      <xdr:col>26</xdr:col>
      <xdr:colOff>50800</xdr:colOff>
      <xdr:row>37</xdr:row>
      <xdr:rowOff>74726</xdr:rowOff>
    </xdr:to>
    <xdr:cxnSp macro="">
      <xdr:nvCxnSpPr>
        <xdr:cNvPr id="116" name="直線コネクタ 115"/>
        <xdr:cNvCxnSpPr/>
      </xdr:nvCxnSpPr>
      <xdr:spPr bwMode="auto">
        <a:xfrm>
          <a:off x="4305300" y="7153478"/>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142011</xdr:rowOff>
    </xdr:from>
    <xdr:to>
      <xdr:col>22</xdr:col>
      <xdr:colOff>114300</xdr:colOff>
      <xdr:row>37</xdr:row>
      <xdr:rowOff>28778</xdr:rowOff>
    </xdr:to>
    <xdr:cxnSp macro="">
      <xdr:nvCxnSpPr>
        <xdr:cNvPr id="119" name="直線コネクタ 118"/>
        <xdr:cNvCxnSpPr/>
      </xdr:nvCxnSpPr>
      <xdr:spPr bwMode="auto">
        <a:xfrm>
          <a:off x="3606800" y="7095261"/>
          <a:ext cx="698500" cy="5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86098</xdr:rowOff>
    </xdr:from>
    <xdr:ext cx="762000" cy="259045"/>
    <xdr:sp macro="" textlink="">
      <xdr:nvSpPr>
        <xdr:cNvPr id="121" name="テキスト ボックス 120"/>
        <xdr:cNvSpPr txBox="1"/>
      </xdr:nvSpPr>
      <xdr:spPr>
        <a:xfrm>
          <a:off x="3924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142011</xdr:rowOff>
    </xdr:from>
    <xdr:to>
      <xdr:col>18</xdr:col>
      <xdr:colOff>177800</xdr:colOff>
      <xdr:row>36</xdr:row>
      <xdr:rowOff>144602</xdr:rowOff>
    </xdr:to>
    <xdr:cxnSp macro="">
      <xdr:nvCxnSpPr>
        <xdr:cNvPr id="122" name="直線コネクタ 121"/>
        <xdr:cNvCxnSpPr/>
      </xdr:nvCxnSpPr>
      <xdr:spPr bwMode="auto">
        <a:xfrm flipV="1">
          <a:off x="2908300" y="7095261"/>
          <a:ext cx="698500" cy="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52951</xdr:rowOff>
    </xdr:from>
    <xdr:ext cx="762000" cy="259045"/>
    <xdr:sp macro="" textlink="">
      <xdr:nvSpPr>
        <xdr:cNvPr id="124" name="テキスト ボックス 123"/>
        <xdr:cNvSpPr txBox="1"/>
      </xdr:nvSpPr>
      <xdr:spPr>
        <a:xfrm>
          <a:off x="32258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35806</xdr:rowOff>
    </xdr:from>
    <xdr:ext cx="762000" cy="259045"/>
    <xdr:sp macro="" textlink="">
      <xdr:nvSpPr>
        <xdr:cNvPr id="126" name="テキスト ボックス 125"/>
        <xdr:cNvSpPr txBox="1"/>
      </xdr:nvSpPr>
      <xdr:spPr>
        <a:xfrm>
          <a:off x="2527300" y="630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133045</xdr:rowOff>
    </xdr:from>
    <xdr:to>
      <xdr:col>29</xdr:col>
      <xdr:colOff>177800</xdr:colOff>
      <xdr:row>37</xdr:row>
      <xdr:rowOff>234645</xdr:rowOff>
    </xdr:to>
    <xdr:sp macro="" textlink="">
      <xdr:nvSpPr>
        <xdr:cNvPr id="132" name="楕円 131"/>
        <xdr:cNvSpPr/>
      </xdr:nvSpPr>
      <xdr:spPr bwMode="auto">
        <a:xfrm>
          <a:off x="5600700" y="725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41622</xdr:rowOff>
    </xdr:from>
    <xdr:ext cx="762000" cy="259045"/>
    <xdr:sp macro="" textlink="">
      <xdr:nvSpPr>
        <xdr:cNvPr id="133" name="人口1人当たり決算額の推移該当値テキスト445"/>
        <xdr:cNvSpPr txBox="1"/>
      </xdr:nvSpPr>
      <xdr:spPr>
        <a:xfrm>
          <a:off x="5740400" y="716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23926</xdr:rowOff>
    </xdr:from>
    <xdr:to>
      <xdr:col>26</xdr:col>
      <xdr:colOff>101600</xdr:colOff>
      <xdr:row>37</xdr:row>
      <xdr:rowOff>125526</xdr:rowOff>
    </xdr:to>
    <xdr:sp macro="" textlink="">
      <xdr:nvSpPr>
        <xdr:cNvPr id="134" name="楕円 133"/>
        <xdr:cNvSpPr/>
      </xdr:nvSpPr>
      <xdr:spPr bwMode="auto">
        <a:xfrm>
          <a:off x="4953000" y="7148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110303</xdr:rowOff>
    </xdr:from>
    <xdr:ext cx="736600" cy="259045"/>
    <xdr:sp macro="" textlink="">
      <xdr:nvSpPr>
        <xdr:cNvPr id="135" name="テキスト ボックス 134"/>
        <xdr:cNvSpPr txBox="1"/>
      </xdr:nvSpPr>
      <xdr:spPr>
        <a:xfrm>
          <a:off x="4622800" y="723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149428</xdr:rowOff>
    </xdr:from>
    <xdr:to>
      <xdr:col>22</xdr:col>
      <xdr:colOff>165100</xdr:colOff>
      <xdr:row>37</xdr:row>
      <xdr:rowOff>79578</xdr:rowOff>
    </xdr:to>
    <xdr:sp macro="" textlink="">
      <xdr:nvSpPr>
        <xdr:cNvPr id="136" name="楕円 135"/>
        <xdr:cNvSpPr/>
      </xdr:nvSpPr>
      <xdr:spPr bwMode="auto">
        <a:xfrm>
          <a:off x="4254500" y="710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64355</xdr:rowOff>
    </xdr:from>
    <xdr:ext cx="762000" cy="259045"/>
    <xdr:sp macro="" textlink="">
      <xdr:nvSpPr>
        <xdr:cNvPr id="137" name="テキスト ボックス 136"/>
        <xdr:cNvSpPr txBox="1"/>
      </xdr:nvSpPr>
      <xdr:spPr>
        <a:xfrm>
          <a:off x="3924300" y="71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91211</xdr:rowOff>
    </xdr:from>
    <xdr:to>
      <xdr:col>19</xdr:col>
      <xdr:colOff>38100</xdr:colOff>
      <xdr:row>37</xdr:row>
      <xdr:rowOff>21361</xdr:rowOff>
    </xdr:to>
    <xdr:sp macro="" textlink="">
      <xdr:nvSpPr>
        <xdr:cNvPr id="138" name="楕円 137"/>
        <xdr:cNvSpPr/>
      </xdr:nvSpPr>
      <xdr:spPr bwMode="auto">
        <a:xfrm>
          <a:off x="3556000" y="704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6138</xdr:rowOff>
    </xdr:from>
    <xdr:ext cx="762000" cy="259045"/>
    <xdr:sp macro="" textlink="">
      <xdr:nvSpPr>
        <xdr:cNvPr id="139" name="テキスト ボックス 138"/>
        <xdr:cNvSpPr txBox="1"/>
      </xdr:nvSpPr>
      <xdr:spPr>
        <a:xfrm>
          <a:off x="3225800" y="71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93802</xdr:rowOff>
    </xdr:from>
    <xdr:to>
      <xdr:col>15</xdr:col>
      <xdr:colOff>101600</xdr:colOff>
      <xdr:row>37</xdr:row>
      <xdr:rowOff>23952</xdr:rowOff>
    </xdr:to>
    <xdr:sp macro="" textlink="">
      <xdr:nvSpPr>
        <xdr:cNvPr id="140" name="楕円 139"/>
        <xdr:cNvSpPr/>
      </xdr:nvSpPr>
      <xdr:spPr bwMode="auto">
        <a:xfrm>
          <a:off x="2857500" y="704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8729</xdr:rowOff>
    </xdr:from>
    <xdr:ext cx="762000" cy="259045"/>
    <xdr:sp macro="" textlink="">
      <xdr:nvSpPr>
        <xdr:cNvPr id="141" name="テキスト ボックス 140"/>
        <xdr:cNvSpPr txBox="1"/>
      </xdr:nvSpPr>
      <xdr:spPr>
        <a:xfrm>
          <a:off x="2527300" y="713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6,298,992
6,155,641
5,157.61
1,698,938,900
1,673,096,766
15,825,863
1,046,375,610
3,089,149,308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133166</xdr:rowOff>
    </xdr:from>
    <xdr:to>
      <xdr:col>24</xdr:col>
      <xdr:colOff>63500</xdr:colOff>
      <xdr:row>36</xdr:row>
      <xdr:rowOff>86341</xdr:rowOff>
    </xdr:to>
    <xdr:cxnSp macro="">
      <xdr:nvCxnSpPr>
        <xdr:cNvPr id="61" name="直線コネクタ 60"/>
        <xdr:cNvCxnSpPr/>
      </xdr:nvCxnSpPr>
      <xdr:spPr>
        <a:xfrm>
          <a:off x="3797300" y="6133916"/>
          <a:ext cx="838200" cy="1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44854</xdr:rowOff>
    </xdr:from>
    <xdr:ext cx="534377" cy="259045"/>
    <xdr:sp macro="" textlink="">
      <xdr:nvSpPr>
        <xdr:cNvPr id="62" name="人件費平均値テキスト"/>
        <xdr:cNvSpPr txBox="1"/>
      </xdr:nvSpPr>
      <xdr:spPr>
        <a:xfrm>
          <a:off x="4686300" y="60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133166</xdr:rowOff>
    </xdr:from>
    <xdr:to>
      <xdr:col>19</xdr:col>
      <xdr:colOff>177800</xdr:colOff>
      <xdr:row>35</xdr:row>
      <xdr:rowOff>133661</xdr:rowOff>
    </xdr:to>
    <xdr:cxnSp macro="">
      <xdr:nvCxnSpPr>
        <xdr:cNvPr id="64" name="直線コネクタ 63"/>
        <xdr:cNvCxnSpPr/>
      </xdr:nvCxnSpPr>
      <xdr:spPr>
        <a:xfrm flipV="1">
          <a:off x="2908300" y="613391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99147</xdr:rowOff>
    </xdr:from>
    <xdr:ext cx="534377" cy="259045"/>
    <xdr:sp macro="" textlink="">
      <xdr:nvSpPr>
        <xdr:cNvPr id="66" name="テキスト ボックス 65"/>
        <xdr:cNvSpPr txBox="1"/>
      </xdr:nvSpPr>
      <xdr:spPr>
        <a:xfrm>
          <a:off x="35174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133661</xdr:rowOff>
    </xdr:from>
    <xdr:to>
      <xdr:col>15</xdr:col>
      <xdr:colOff>50800</xdr:colOff>
      <xdr:row>35</xdr:row>
      <xdr:rowOff>143301</xdr:rowOff>
    </xdr:to>
    <xdr:cxnSp macro="">
      <xdr:nvCxnSpPr>
        <xdr:cNvPr id="67" name="直線コネクタ 66"/>
        <xdr:cNvCxnSpPr/>
      </xdr:nvCxnSpPr>
      <xdr:spPr>
        <a:xfrm flipV="1">
          <a:off x="2019300" y="6134411"/>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105472</xdr:rowOff>
    </xdr:from>
    <xdr:ext cx="534377" cy="259045"/>
    <xdr:sp macro="" textlink="">
      <xdr:nvSpPr>
        <xdr:cNvPr id="69" name="テキスト ボックス 68"/>
        <xdr:cNvSpPr txBox="1"/>
      </xdr:nvSpPr>
      <xdr:spPr>
        <a:xfrm>
          <a:off x="2641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143301</xdr:rowOff>
    </xdr:from>
    <xdr:to>
      <xdr:col>10</xdr:col>
      <xdr:colOff>114300</xdr:colOff>
      <xdr:row>36</xdr:row>
      <xdr:rowOff>23076</xdr:rowOff>
    </xdr:to>
    <xdr:cxnSp macro="">
      <xdr:nvCxnSpPr>
        <xdr:cNvPr id="70" name="直線コネクタ 69"/>
        <xdr:cNvCxnSpPr/>
      </xdr:nvCxnSpPr>
      <xdr:spPr>
        <a:xfrm flipV="1">
          <a:off x="1130300" y="6144051"/>
          <a:ext cx="8890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138637</xdr:rowOff>
    </xdr:from>
    <xdr:ext cx="534377" cy="259045"/>
    <xdr:sp macro="" textlink="">
      <xdr:nvSpPr>
        <xdr:cNvPr id="72" name="テキスト ボックス 71"/>
        <xdr:cNvSpPr txBox="1"/>
      </xdr:nvSpPr>
      <xdr:spPr>
        <a:xfrm>
          <a:off x="1752111"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21346</xdr:rowOff>
    </xdr:from>
    <xdr:ext cx="534377" cy="259045"/>
    <xdr:sp macro="" textlink="">
      <xdr:nvSpPr>
        <xdr:cNvPr id="74" name="テキスト ボックス 73"/>
        <xdr:cNvSpPr txBox="1"/>
      </xdr:nvSpPr>
      <xdr:spPr>
        <a:xfrm>
          <a:off x="863111" y="58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35541</xdr:rowOff>
    </xdr:from>
    <xdr:to>
      <xdr:col>24</xdr:col>
      <xdr:colOff>114300</xdr:colOff>
      <xdr:row>36</xdr:row>
      <xdr:rowOff>137141</xdr:rowOff>
    </xdr:to>
    <xdr:sp macro="" textlink="">
      <xdr:nvSpPr>
        <xdr:cNvPr id="80" name="楕円 79"/>
        <xdr:cNvSpPr/>
      </xdr:nvSpPr>
      <xdr:spPr>
        <a:xfrm>
          <a:off x="4584700" y="62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13968</xdr:rowOff>
    </xdr:from>
    <xdr:ext cx="534377" cy="259045"/>
    <xdr:sp macro="" textlink="">
      <xdr:nvSpPr>
        <xdr:cNvPr id="81" name="人件費該当値テキスト"/>
        <xdr:cNvSpPr txBox="1"/>
      </xdr:nvSpPr>
      <xdr:spPr>
        <a:xfrm>
          <a:off x="4686300" y="61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82366</xdr:rowOff>
    </xdr:from>
    <xdr:to>
      <xdr:col>20</xdr:col>
      <xdr:colOff>38100</xdr:colOff>
      <xdr:row>36</xdr:row>
      <xdr:rowOff>12516</xdr:rowOff>
    </xdr:to>
    <xdr:sp macro="" textlink="">
      <xdr:nvSpPr>
        <xdr:cNvPr id="82" name="楕円 81"/>
        <xdr:cNvSpPr/>
      </xdr:nvSpPr>
      <xdr:spPr>
        <a:xfrm>
          <a:off x="3746500" y="60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3643</xdr:rowOff>
    </xdr:from>
    <xdr:ext cx="534377" cy="259045"/>
    <xdr:sp macro="" textlink="">
      <xdr:nvSpPr>
        <xdr:cNvPr id="83" name="テキスト ボックス 82"/>
        <xdr:cNvSpPr txBox="1"/>
      </xdr:nvSpPr>
      <xdr:spPr>
        <a:xfrm>
          <a:off x="3517411" y="61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82861</xdr:rowOff>
    </xdr:from>
    <xdr:to>
      <xdr:col>15</xdr:col>
      <xdr:colOff>101600</xdr:colOff>
      <xdr:row>36</xdr:row>
      <xdr:rowOff>13011</xdr:rowOff>
    </xdr:to>
    <xdr:sp macro="" textlink="">
      <xdr:nvSpPr>
        <xdr:cNvPr id="84" name="楕円 83"/>
        <xdr:cNvSpPr/>
      </xdr:nvSpPr>
      <xdr:spPr>
        <a:xfrm>
          <a:off x="2857500" y="60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4138</xdr:rowOff>
    </xdr:from>
    <xdr:ext cx="534377" cy="259045"/>
    <xdr:sp macro="" textlink="">
      <xdr:nvSpPr>
        <xdr:cNvPr id="85" name="テキスト ボックス 84"/>
        <xdr:cNvSpPr txBox="1"/>
      </xdr:nvSpPr>
      <xdr:spPr>
        <a:xfrm>
          <a:off x="2641111" y="61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92501</xdr:rowOff>
    </xdr:from>
    <xdr:to>
      <xdr:col>10</xdr:col>
      <xdr:colOff>165100</xdr:colOff>
      <xdr:row>36</xdr:row>
      <xdr:rowOff>22651</xdr:rowOff>
    </xdr:to>
    <xdr:sp macro="" textlink="">
      <xdr:nvSpPr>
        <xdr:cNvPr id="86" name="楕円 85"/>
        <xdr:cNvSpPr/>
      </xdr:nvSpPr>
      <xdr:spPr>
        <a:xfrm>
          <a:off x="1968500" y="60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13778</xdr:rowOff>
    </xdr:from>
    <xdr:ext cx="534377" cy="259045"/>
    <xdr:sp macro="" textlink="">
      <xdr:nvSpPr>
        <xdr:cNvPr id="87" name="テキスト ボックス 86"/>
        <xdr:cNvSpPr txBox="1"/>
      </xdr:nvSpPr>
      <xdr:spPr>
        <a:xfrm>
          <a:off x="1752111" y="6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143726</xdr:rowOff>
    </xdr:from>
    <xdr:to>
      <xdr:col>6</xdr:col>
      <xdr:colOff>38100</xdr:colOff>
      <xdr:row>36</xdr:row>
      <xdr:rowOff>73876</xdr:rowOff>
    </xdr:to>
    <xdr:sp macro="" textlink="">
      <xdr:nvSpPr>
        <xdr:cNvPr id="88" name="楕円 87"/>
        <xdr:cNvSpPr/>
      </xdr:nvSpPr>
      <xdr:spPr>
        <a:xfrm>
          <a:off x="1079500" y="61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65003</xdr:rowOff>
    </xdr:from>
    <xdr:ext cx="534377" cy="259045"/>
    <xdr:sp macro="" textlink="">
      <xdr:nvSpPr>
        <xdr:cNvPr id="89" name="テキスト ボックス 88"/>
        <xdr:cNvSpPr txBox="1"/>
      </xdr:nvSpPr>
      <xdr:spPr>
        <a:xfrm>
          <a:off x="863111" y="62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51186</xdr:rowOff>
    </xdr:from>
    <xdr:to>
      <xdr:col>24</xdr:col>
      <xdr:colOff>63500</xdr:colOff>
      <xdr:row>56</xdr:row>
      <xdr:rowOff>60696</xdr:rowOff>
    </xdr:to>
    <xdr:cxnSp macro="">
      <xdr:nvCxnSpPr>
        <xdr:cNvPr id="114" name="直線コネクタ 113"/>
        <xdr:cNvCxnSpPr/>
      </xdr:nvCxnSpPr>
      <xdr:spPr>
        <a:xfrm flipV="1">
          <a:off x="3797300" y="9652386"/>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169567</xdr:rowOff>
    </xdr:from>
    <xdr:ext cx="469744" cy="259045"/>
    <xdr:sp macro="" textlink="">
      <xdr:nvSpPr>
        <xdr:cNvPr id="115" name="物件費平均値テキスト"/>
        <xdr:cNvSpPr txBox="1"/>
      </xdr:nvSpPr>
      <xdr:spPr>
        <a:xfrm>
          <a:off x="4686300" y="9427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35413</xdr:rowOff>
    </xdr:from>
    <xdr:to>
      <xdr:col>19</xdr:col>
      <xdr:colOff>177800</xdr:colOff>
      <xdr:row>56</xdr:row>
      <xdr:rowOff>60696</xdr:rowOff>
    </xdr:to>
    <xdr:cxnSp macro="">
      <xdr:nvCxnSpPr>
        <xdr:cNvPr id="117" name="直線コネクタ 116"/>
        <xdr:cNvCxnSpPr/>
      </xdr:nvCxnSpPr>
      <xdr:spPr>
        <a:xfrm>
          <a:off x="2908300" y="9636613"/>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97573</xdr:rowOff>
    </xdr:from>
    <xdr:ext cx="469744" cy="259045"/>
    <xdr:sp macro="" textlink="">
      <xdr:nvSpPr>
        <xdr:cNvPr id="119" name="テキスト ボックス 118"/>
        <xdr:cNvSpPr txBox="1"/>
      </xdr:nvSpPr>
      <xdr:spPr>
        <a:xfrm>
          <a:off x="35497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35413</xdr:rowOff>
    </xdr:from>
    <xdr:to>
      <xdr:col>15</xdr:col>
      <xdr:colOff>50800</xdr:colOff>
      <xdr:row>56</xdr:row>
      <xdr:rowOff>50317</xdr:rowOff>
    </xdr:to>
    <xdr:cxnSp macro="">
      <xdr:nvCxnSpPr>
        <xdr:cNvPr id="120" name="直線コネクタ 119"/>
        <xdr:cNvCxnSpPr/>
      </xdr:nvCxnSpPr>
      <xdr:spPr>
        <a:xfrm flipV="1">
          <a:off x="2019300" y="963661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82486</xdr:rowOff>
    </xdr:from>
    <xdr:ext cx="534377" cy="259045"/>
    <xdr:sp macro="" textlink="">
      <xdr:nvSpPr>
        <xdr:cNvPr id="122" name="テキスト ボックス 121"/>
        <xdr:cNvSpPr txBox="1"/>
      </xdr:nvSpPr>
      <xdr:spPr>
        <a:xfrm>
          <a:off x="2641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43779</xdr:rowOff>
    </xdr:from>
    <xdr:to>
      <xdr:col>10</xdr:col>
      <xdr:colOff>114300</xdr:colOff>
      <xdr:row>56</xdr:row>
      <xdr:rowOff>50317</xdr:rowOff>
    </xdr:to>
    <xdr:cxnSp macro="">
      <xdr:nvCxnSpPr>
        <xdr:cNvPr id="123" name="直線コネクタ 122"/>
        <xdr:cNvCxnSpPr/>
      </xdr:nvCxnSpPr>
      <xdr:spPr>
        <a:xfrm>
          <a:off x="1130300" y="9644979"/>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112158</xdr:rowOff>
    </xdr:from>
    <xdr:ext cx="469744" cy="259045"/>
    <xdr:sp macro="" textlink="">
      <xdr:nvSpPr>
        <xdr:cNvPr id="125" name="テキスト ボックス 124"/>
        <xdr:cNvSpPr txBox="1"/>
      </xdr:nvSpPr>
      <xdr:spPr>
        <a:xfrm>
          <a:off x="1784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25061</xdr:rowOff>
    </xdr:from>
    <xdr:ext cx="534377" cy="259045"/>
    <xdr:sp macro="" textlink="">
      <xdr:nvSpPr>
        <xdr:cNvPr id="127" name="テキスト ボックス 126"/>
        <xdr:cNvSpPr txBox="1"/>
      </xdr:nvSpPr>
      <xdr:spPr>
        <a:xfrm>
          <a:off x="863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386</xdr:rowOff>
    </xdr:from>
    <xdr:to>
      <xdr:col>24</xdr:col>
      <xdr:colOff>114300</xdr:colOff>
      <xdr:row>56</xdr:row>
      <xdr:rowOff>101986</xdr:rowOff>
    </xdr:to>
    <xdr:sp macro="" textlink="">
      <xdr:nvSpPr>
        <xdr:cNvPr id="133" name="楕円 132"/>
        <xdr:cNvSpPr/>
      </xdr:nvSpPr>
      <xdr:spPr>
        <a:xfrm>
          <a:off x="4584700" y="96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150263</xdr:rowOff>
    </xdr:from>
    <xdr:ext cx="469744" cy="259045"/>
    <xdr:sp macro="" textlink="">
      <xdr:nvSpPr>
        <xdr:cNvPr id="134" name="物件費該当値テキスト"/>
        <xdr:cNvSpPr txBox="1"/>
      </xdr:nvSpPr>
      <xdr:spPr>
        <a:xfrm>
          <a:off x="4686300" y="95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9896</xdr:rowOff>
    </xdr:from>
    <xdr:to>
      <xdr:col>20</xdr:col>
      <xdr:colOff>38100</xdr:colOff>
      <xdr:row>56</xdr:row>
      <xdr:rowOff>111496</xdr:rowOff>
    </xdr:to>
    <xdr:sp macro="" textlink="">
      <xdr:nvSpPr>
        <xdr:cNvPr id="135" name="楕円 134"/>
        <xdr:cNvSpPr/>
      </xdr:nvSpPr>
      <xdr:spPr>
        <a:xfrm>
          <a:off x="3746500" y="9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102623</xdr:rowOff>
    </xdr:from>
    <xdr:ext cx="469744" cy="259045"/>
    <xdr:sp macro="" textlink="">
      <xdr:nvSpPr>
        <xdr:cNvPr id="136" name="テキスト ボックス 135"/>
        <xdr:cNvSpPr txBox="1"/>
      </xdr:nvSpPr>
      <xdr:spPr>
        <a:xfrm>
          <a:off x="3549728" y="97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156063</xdr:rowOff>
    </xdr:from>
    <xdr:to>
      <xdr:col>15</xdr:col>
      <xdr:colOff>101600</xdr:colOff>
      <xdr:row>56</xdr:row>
      <xdr:rowOff>86213</xdr:rowOff>
    </xdr:to>
    <xdr:sp macro="" textlink="">
      <xdr:nvSpPr>
        <xdr:cNvPr id="137" name="楕円 136"/>
        <xdr:cNvSpPr/>
      </xdr:nvSpPr>
      <xdr:spPr>
        <a:xfrm>
          <a:off x="2857500" y="95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77340</xdr:rowOff>
    </xdr:from>
    <xdr:ext cx="469744" cy="259045"/>
    <xdr:sp macro="" textlink="">
      <xdr:nvSpPr>
        <xdr:cNvPr id="138" name="テキスト ボックス 137"/>
        <xdr:cNvSpPr txBox="1"/>
      </xdr:nvSpPr>
      <xdr:spPr>
        <a:xfrm>
          <a:off x="2673428" y="96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170967</xdr:rowOff>
    </xdr:from>
    <xdr:to>
      <xdr:col>10</xdr:col>
      <xdr:colOff>165100</xdr:colOff>
      <xdr:row>56</xdr:row>
      <xdr:rowOff>101117</xdr:rowOff>
    </xdr:to>
    <xdr:sp macro="" textlink="">
      <xdr:nvSpPr>
        <xdr:cNvPr id="139" name="楕円 138"/>
        <xdr:cNvSpPr/>
      </xdr:nvSpPr>
      <xdr:spPr>
        <a:xfrm>
          <a:off x="1968500" y="96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92244</xdr:rowOff>
    </xdr:from>
    <xdr:ext cx="469744" cy="259045"/>
    <xdr:sp macro="" textlink="">
      <xdr:nvSpPr>
        <xdr:cNvPr id="140" name="テキスト ボックス 139"/>
        <xdr:cNvSpPr txBox="1"/>
      </xdr:nvSpPr>
      <xdr:spPr>
        <a:xfrm>
          <a:off x="1784428" y="96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164429</xdr:rowOff>
    </xdr:from>
    <xdr:to>
      <xdr:col>6</xdr:col>
      <xdr:colOff>38100</xdr:colOff>
      <xdr:row>56</xdr:row>
      <xdr:rowOff>94579</xdr:rowOff>
    </xdr:to>
    <xdr:sp macro="" textlink="">
      <xdr:nvSpPr>
        <xdr:cNvPr id="141" name="楕円 140"/>
        <xdr:cNvSpPr/>
      </xdr:nvSpPr>
      <xdr:spPr>
        <a:xfrm>
          <a:off x="1079500" y="9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85706</xdr:rowOff>
    </xdr:from>
    <xdr:ext cx="469744" cy="259045"/>
    <xdr:sp macro="" textlink="">
      <xdr:nvSpPr>
        <xdr:cNvPr id="142" name="テキスト ボックス 141"/>
        <xdr:cNvSpPr txBox="1"/>
      </xdr:nvSpPr>
      <xdr:spPr>
        <a:xfrm>
          <a:off x="895428" y="96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3938</xdr:rowOff>
    </xdr:from>
    <xdr:to>
      <xdr:col>24</xdr:col>
      <xdr:colOff>63500</xdr:colOff>
      <xdr:row>79</xdr:row>
      <xdr:rowOff>4826</xdr:rowOff>
    </xdr:to>
    <xdr:cxnSp macro="">
      <xdr:nvCxnSpPr>
        <xdr:cNvPr id="169" name="直線コネクタ 168"/>
        <xdr:cNvCxnSpPr/>
      </xdr:nvCxnSpPr>
      <xdr:spPr>
        <a:xfrm flipV="1">
          <a:off x="3797300" y="13548488"/>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0"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2794</xdr:rowOff>
    </xdr:from>
    <xdr:to>
      <xdr:col>19</xdr:col>
      <xdr:colOff>177800</xdr:colOff>
      <xdr:row>79</xdr:row>
      <xdr:rowOff>4826</xdr:rowOff>
    </xdr:to>
    <xdr:cxnSp macro="">
      <xdr:nvCxnSpPr>
        <xdr:cNvPr id="172" name="直線コネクタ 171"/>
        <xdr:cNvCxnSpPr/>
      </xdr:nvCxnSpPr>
      <xdr:spPr>
        <a:xfrm>
          <a:off x="2908300" y="13547344"/>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166640</xdr:rowOff>
    </xdr:from>
    <xdr:ext cx="469744" cy="259045"/>
    <xdr:sp macro="" textlink="">
      <xdr:nvSpPr>
        <xdr:cNvPr id="174" name="テキスト ボックス 173"/>
        <xdr:cNvSpPr txBox="1"/>
      </xdr:nvSpPr>
      <xdr:spPr>
        <a:xfrm>
          <a:off x="35497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2794</xdr:rowOff>
    </xdr:from>
    <xdr:to>
      <xdr:col>15</xdr:col>
      <xdr:colOff>50800</xdr:colOff>
      <xdr:row>79</xdr:row>
      <xdr:rowOff>3556</xdr:rowOff>
    </xdr:to>
    <xdr:cxnSp macro="">
      <xdr:nvCxnSpPr>
        <xdr:cNvPr id="175" name="直線コネクタ 174"/>
        <xdr:cNvCxnSpPr/>
      </xdr:nvCxnSpPr>
      <xdr:spPr>
        <a:xfrm flipV="1">
          <a:off x="2019300" y="135473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3954</xdr:rowOff>
    </xdr:from>
    <xdr:ext cx="469744" cy="259045"/>
    <xdr:sp macro="" textlink="">
      <xdr:nvSpPr>
        <xdr:cNvPr id="177" name="テキスト ボックス 176"/>
        <xdr:cNvSpPr txBox="1"/>
      </xdr:nvSpPr>
      <xdr:spPr>
        <a:xfrm>
          <a:off x="2673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3556</xdr:rowOff>
    </xdr:from>
    <xdr:to>
      <xdr:col>10</xdr:col>
      <xdr:colOff>114300</xdr:colOff>
      <xdr:row>79</xdr:row>
      <xdr:rowOff>9017</xdr:rowOff>
    </xdr:to>
    <xdr:cxnSp macro="">
      <xdr:nvCxnSpPr>
        <xdr:cNvPr id="178" name="直線コネクタ 177"/>
        <xdr:cNvCxnSpPr/>
      </xdr:nvCxnSpPr>
      <xdr:spPr>
        <a:xfrm flipV="1">
          <a:off x="1130300" y="13548106"/>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38625</xdr:rowOff>
    </xdr:from>
    <xdr:ext cx="469744" cy="259045"/>
    <xdr:sp macro="" textlink="">
      <xdr:nvSpPr>
        <xdr:cNvPr id="180" name="テキスト ボックス 179"/>
        <xdr:cNvSpPr txBox="1"/>
      </xdr:nvSpPr>
      <xdr:spPr>
        <a:xfrm>
          <a:off x="1784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51198</xdr:rowOff>
    </xdr:from>
    <xdr:ext cx="469744" cy="259045"/>
    <xdr:sp macro="" textlink="">
      <xdr:nvSpPr>
        <xdr:cNvPr id="182" name="テキスト ボックス 181"/>
        <xdr:cNvSpPr txBox="1"/>
      </xdr:nvSpPr>
      <xdr:spPr>
        <a:xfrm>
          <a:off x="895428"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124588</xdr:rowOff>
    </xdr:from>
    <xdr:to>
      <xdr:col>24</xdr:col>
      <xdr:colOff>114300</xdr:colOff>
      <xdr:row>79</xdr:row>
      <xdr:rowOff>54738</xdr:rowOff>
    </xdr:to>
    <xdr:sp macro="" textlink="">
      <xdr:nvSpPr>
        <xdr:cNvPr id="188" name="楕円 187"/>
        <xdr:cNvSpPr/>
      </xdr:nvSpPr>
      <xdr:spPr>
        <a:xfrm>
          <a:off x="4584700" y="134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39515</xdr:rowOff>
    </xdr:from>
    <xdr:ext cx="378565" cy="259045"/>
    <xdr:sp macro="" textlink="">
      <xdr:nvSpPr>
        <xdr:cNvPr id="189" name="維持補修費該当値テキスト"/>
        <xdr:cNvSpPr txBox="1"/>
      </xdr:nvSpPr>
      <xdr:spPr>
        <a:xfrm>
          <a:off x="4686300" y="13412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125476</xdr:rowOff>
    </xdr:from>
    <xdr:to>
      <xdr:col>20</xdr:col>
      <xdr:colOff>38100</xdr:colOff>
      <xdr:row>79</xdr:row>
      <xdr:rowOff>55626</xdr:rowOff>
    </xdr:to>
    <xdr:sp macro="" textlink="">
      <xdr:nvSpPr>
        <xdr:cNvPr id="190" name="楕円 189"/>
        <xdr:cNvSpPr/>
      </xdr:nvSpPr>
      <xdr:spPr>
        <a:xfrm>
          <a:off x="37465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79</xdr:row>
      <xdr:rowOff>46753</xdr:rowOff>
    </xdr:from>
    <xdr:ext cx="378565" cy="259045"/>
    <xdr:sp macro="" textlink="">
      <xdr:nvSpPr>
        <xdr:cNvPr id="191" name="テキスト ボックス 190"/>
        <xdr:cNvSpPr txBox="1"/>
      </xdr:nvSpPr>
      <xdr:spPr>
        <a:xfrm>
          <a:off x="3595317" y="13591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123444</xdr:rowOff>
    </xdr:from>
    <xdr:to>
      <xdr:col>15</xdr:col>
      <xdr:colOff>101600</xdr:colOff>
      <xdr:row>79</xdr:row>
      <xdr:rowOff>53594</xdr:rowOff>
    </xdr:to>
    <xdr:sp macro="" textlink="">
      <xdr:nvSpPr>
        <xdr:cNvPr id="192" name="楕円 191"/>
        <xdr:cNvSpPr/>
      </xdr:nvSpPr>
      <xdr:spPr>
        <a:xfrm>
          <a:off x="2857500" y="134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44721</xdr:rowOff>
    </xdr:from>
    <xdr:ext cx="378565" cy="259045"/>
    <xdr:sp macro="" textlink="">
      <xdr:nvSpPr>
        <xdr:cNvPr id="193" name="テキスト ボックス 192"/>
        <xdr:cNvSpPr txBox="1"/>
      </xdr:nvSpPr>
      <xdr:spPr>
        <a:xfrm>
          <a:off x="2719017" y="1358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124206</xdr:rowOff>
    </xdr:from>
    <xdr:to>
      <xdr:col>10</xdr:col>
      <xdr:colOff>165100</xdr:colOff>
      <xdr:row>79</xdr:row>
      <xdr:rowOff>54356</xdr:rowOff>
    </xdr:to>
    <xdr:sp macro="" textlink="">
      <xdr:nvSpPr>
        <xdr:cNvPr id="194" name="楕円 193"/>
        <xdr:cNvSpPr/>
      </xdr:nvSpPr>
      <xdr:spPr>
        <a:xfrm>
          <a:off x="1968500" y="134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45483</xdr:rowOff>
    </xdr:from>
    <xdr:ext cx="378565" cy="259045"/>
    <xdr:sp macro="" textlink="">
      <xdr:nvSpPr>
        <xdr:cNvPr id="195" name="テキスト ボックス 194"/>
        <xdr:cNvSpPr txBox="1"/>
      </xdr:nvSpPr>
      <xdr:spPr>
        <a:xfrm>
          <a:off x="1830017" y="1359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129667</xdr:rowOff>
    </xdr:from>
    <xdr:to>
      <xdr:col>6</xdr:col>
      <xdr:colOff>38100</xdr:colOff>
      <xdr:row>79</xdr:row>
      <xdr:rowOff>59817</xdr:rowOff>
    </xdr:to>
    <xdr:sp macro="" textlink="">
      <xdr:nvSpPr>
        <xdr:cNvPr id="196" name="楕円 195"/>
        <xdr:cNvSpPr/>
      </xdr:nvSpPr>
      <xdr:spPr>
        <a:xfrm>
          <a:off x="10795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50944</xdr:rowOff>
    </xdr:from>
    <xdr:ext cx="378565" cy="259045"/>
    <xdr:sp macro="" textlink="">
      <xdr:nvSpPr>
        <xdr:cNvPr id="197" name="テキスト ボックス 196"/>
        <xdr:cNvSpPr txBox="1"/>
      </xdr:nvSpPr>
      <xdr:spPr>
        <a:xfrm>
          <a:off x="941017" y="1359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82060</xdr:rowOff>
    </xdr:from>
    <xdr:to>
      <xdr:col>24</xdr:col>
      <xdr:colOff>63500</xdr:colOff>
      <xdr:row>97</xdr:row>
      <xdr:rowOff>117819</xdr:rowOff>
    </xdr:to>
    <xdr:cxnSp macro="">
      <xdr:nvCxnSpPr>
        <xdr:cNvPr id="227" name="直線コネクタ 226"/>
        <xdr:cNvCxnSpPr/>
      </xdr:nvCxnSpPr>
      <xdr:spPr>
        <a:xfrm flipV="1">
          <a:off x="3797300" y="16712710"/>
          <a:ext cx="8382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117819</xdr:rowOff>
    </xdr:from>
    <xdr:to>
      <xdr:col>19</xdr:col>
      <xdr:colOff>177800</xdr:colOff>
      <xdr:row>97</xdr:row>
      <xdr:rowOff>146394</xdr:rowOff>
    </xdr:to>
    <xdr:cxnSp macro="">
      <xdr:nvCxnSpPr>
        <xdr:cNvPr id="230" name="直線コネクタ 229"/>
        <xdr:cNvCxnSpPr/>
      </xdr:nvCxnSpPr>
      <xdr:spPr>
        <a:xfrm flipV="1">
          <a:off x="2908300" y="1674846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146394</xdr:rowOff>
    </xdr:from>
    <xdr:to>
      <xdr:col>15</xdr:col>
      <xdr:colOff>50800</xdr:colOff>
      <xdr:row>98</xdr:row>
      <xdr:rowOff>3194</xdr:rowOff>
    </xdr:to>
    <xdr:cxnSp macro="">
      <xdr:nvCxnSpPr>
        <xdr:cNvPr id="233" name="直線コネクタ 232"/>
        <xdr:cNvCxnSpPr/>
      </xdr:nvCxnSpPr>
      <xdr:spPr>
        <a:xfrm flipV="1">
          <a:off x="2019300" y="16777044"/>
          <a:ext cx="889000" cy="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3194</xdr:rowOff>
    </xdr:from>
    <xdr:to>
      <xdr:col>10</xdr:col>
      <xdr:colOff>114300</xdr:colOff>
      <xdr:row>98</xdr:row>
      <xdr:rowOff>31441</xdr:rowOff>
    </xdr:to>
    <xdr:cxnSp macro="">
      <xdr:nvCxnSpPr>
        <xdr:cNvPr id="236" name="直線コネクタ 235"/>
        <xdr:cNvCxnSpPr/>
      </xdr:nvCxnSpPr>
      <xdr:spPr>
        <a:xfrm flipV="1">
          <a:off x="1130300" y="16805294"/>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144488</xdr:rowOff>
    </xdr:from>
    <xdr:ext cx="469744" cy="259045"/>
    <xdr:sp macro="" textlink="">
      <xdr:nvSpPr>
        <xdr:cNvPr id="240" name="テキスト ボックス 239"/>
        <xdr:cNvSpPr txBox="1"/>
      </xdr:nvSpPr>
      <xdr:spPr>
        <a:xfrm>
          <a:off x="895428"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31260</xdr:rowOff>
    </xdr:from>
    <xdr:to>
      <xdr:col>24</xdr:col>
      <xdr:colOff>114300</xdr:colOff>
      <xdr:row>97</xdr:row>
      <xdr:rowOff>132860</xdr:rowOff>
    </xdr:to>
    <xdr:sp macro="" textlink="">
      <xdr:nvSpPr>
        <xdr:cNvPr id="246" name="楕円 245"/>
        <xdr:cNvSpPr/>
      </xdr:nvSpPr>
      <xdr:spPr>
        <a:xfrm>
          <a:off x="4584700" y="166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9687</xdr:rowOff>
    </xdr:from>
    <xdr:ext cx="469744" cy="259045"/>
    <xdr:sp macro="" textlink="">
      <xdr:nvSpPr>
        <xdr:cNvPr id="247" name="扶助費該当値テキスト"/>
        <xdr:cNvSpPr txBox="1"/>
      </xdr:nvSpPr>
      <xdr:spPr>
        <a:xfrm>
          <a:off x="4686300" y="1664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67019</xdr:rowOff>
    </xdr:from>
    <xdr:to>
      <xdr:col>20</xdr:col>
      <xdr:colOff>38100</xdr:colOff>
      <xdr:row>97</xdr:row>
      <xdr:rowOff>168619</xdr:rowOff>
    </xdr:to>
    <xdr:sp macro="" textlink="">
      <xdr:nvSpPr>
        <xdr:cNvPr id="248" name="楕円 247"/>
        <xdr:cNvSpPr/>
      </xdr:nvSpPr>
      <xdr:spPr>
        <a:xfrm>
          <a:off x="37465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159746</xdr:rowOff>
    </xdr:from>
    <xdr:ext cx="469744" cy="259045"/>
    <xdr:sp macro="" textlink="">
      <xdr:nvSpPr>
        <xdr:cNvPr id="249" name="テキスト ボックス 248"/>
        <xdr:cNvSpPr txBox="1"/>
      </xdr:nvSpPr>
      <xdr:spPr>
        <a:xfrm>
          <a:off x="3549728" y="167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95594</xdr:rowOff>
    </xdr:from>
    <xdr:to>
      <xdr:col>15</xdr:col>
      <xdr:colOff>101600</xdr:colOff>
      <xdr:row>98</xdr:row>
      <xdr:rowOff>25744</xdr:rowOff>
    </xdr:to>
    <xdr:sp macro="" textlink="">
      <xdr:nvSpPr>
        <xdr:cNvPr id="250" name="楕円 249"/>
        <xdr:cNvSpPr/>
      </xdr:nvSpPr>
      <xdr:spPr>
        <a:xfrm>
          <a:off x="2857500" y="167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16871</xdr:rowOff>
    </xdr:from>
    <xdr:ext cx="469744" cy="259045"/>
    <xdr:sp macro="" textlink="">
      <xdr:nvSpPr>
        <xdr:cNvPr id="251" name="テキスト ボックス 250"/>
        <xdr:cNvSpPr txBox="1"/>
      </xdr:nvSpPr>
      <xdr:spPr>
        <a:xfrm>
          <a:off x="2673428" y="168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123844</xdr:rowOff>
    </xdr:from>
    <xdr:to>
      <xdr:col>10</xdr:col>
      <xdr:colOff>165100</xdr:colOff>
      <xdr:row>98</xdr:row>
      <xdr:rowOff>53994</xdr:rowOff>
    </xdr:to>
    <xdr:sp macro="" textlink="">
      <xdr:nvSpPr>
        <xdr:cNvPr id="252" name="楕円 251"/>
        <xdr:cNvSpPr/>
      </xdr:nvSpPr>
      <xdr:spPr>
        <a:xfrm>
          <a:off x="1968500" y="1675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45121</xdr:rowOff>
    </xdr:from>
    <xdr:ext cx="469744" cy="259045"/>
    <xdr:sp macro="" textlink="">
      <xdr:nvSpPr>
        <xdr:cNvPr id="253" name="テキスト ボックス 252"/>
        <xdr:cNvSpPr txBox="1"/>
      </xdr:nvSpPr>
      <xdr:spPr>
        <a:xfrm>
          <a:off x="1784428" y="1684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152091</xdr:rowOff>
    </xdr:from>
    <xdr:to>
      <xdr:col>6</xdr:col>
      <xdr:colOff>38100</xdr:colOff>
      <xdr:row>98</xdr:row>
      <xdr:rowOff>82241</xdr:rowOff>
    </xdr:to>
    <xdr:sp macro="" textlink="">
      <xdr:nvSpPr>
        <xdr:cNvPr id="254" name="楕円 253"/>
        <xdr:cNvSpPr/>
      </xdr:nvSpPr>
      <xdr:spPr>
        <a:xfrm>
          <a:off x="1079500" y="167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73368</xdr:rowOff>
    </xdr:from>
    <xdr:ext cx="469744" cy="259045"/>
    <xdr:sp macro="" textlink="">
      <xdr:nvSpPr>
        <xdr:cNvPr id="255" name="テキスト ボックス 254"/>
        <xdr:cNvSpPr txBox="1"/>
      </xdr:nvSpPr>
      <xdr:spPr>
        <a:xfrm>
          <a:off x="895428" y="168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35654</xdr:rowOff>
    </xdr:from>
    <xdr:to>
      <xdr:col>55</xdr:col>
      <xdr:colOff>0</xdr:colOff>
      <xdr:row>38</xdr:row>
      <xdr:rowOff>113204</xdr:rowOff>
    </xdr:to>
    <xdr:cxnSp macro="">
      <xdr:nvCxnSpPr>
        <xdr:cNvPr id="285" name="直線コネクタ 284"/>
        <xdr:cNvCxnSpPr/>
      </xdr:nvCxnSpPr>
      <xdr:spPr>
        <a:xfrm flipV="1">
          <a:off x="9639300" y="6550754"/>
          <a:ext cx="838200" cy="7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96527</xdr:rowOff>
    </xdr:from>
    <xdr:to>
      <xdr:col>50</xdr:col>
      <xdr:colOff>114300</xdr:colOff>
      <xdr:row>38</xdr:row>
      <xdr:rowOff>113204</xdr:rowOff>
    </xdr:to>
    <xdr:cxnSp macro="">
      <xdr:nvCxnSpPr>
        <xdr:cNvPr id="288" name="直線コネクタ 287"/>
        <xdr:cNvCxnSpPr/>
      </xdr:nvCxnSpPr>
      <xdr:spPr>
        <a:xfrm>
          <a:off x="8750300" y="6611627"/>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96527</xdr:rowOff>
    </xdr:from>
    <xdr:to>
      <xdr:col>45</xdr:col>
      <xdr:colOff>177800</xdr:colOff>
      <xdr:row>39</xdr:row>
      <xdr:rowOff>47161</xdr:rowOff>
    </xdr:to>
    <xdr:cxnSp macro="">
      <xdr:nvCxnSpPr>
        <xdr:cNvPr id="291" name="直線コネクタ 290"/>
        <xdr:cNvCxnSpPr/>
      </xdr:nvCxnSpPr>
      <xdr:spPr>
        <a:xfrm flipV="1">
          <a:off x="7861300" y="6611627"/>
          <a:ext cx="889000" cy="1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47161</xdr:rowOff>
    </xdr:from>
    <xdr:to>
      <xdr:col>41</xdr:col>
      <xdr:colOff>50800</xdr:colOff>
      <xdr:row>39</xdr:row>
      <xdr:rowOff>76171</xdr:rowOff>
    </xdr:to>
    <xdr:cxnSp macro="">
      <xdr:nvCxnSpPr>
        <xdr:cNvPr id="294" name="直線コネクタ 293"/>
        <xdr:cNvCxnSpPr/>
      </xdr:nvCxnSpPr>
      <xdr:spPr>
        <a:xfrm flipV="1">
          <a:off x="6972300" y="6733711"/>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157181</xdr:rowOff>
    </xdr:from>
    <xdr:ext cx="534377" cy="259045"/>
    <xdr:sp macro="" textlink="">
      <xdr:nvSpPr>
        <xdr:cNvPr id="296" name="テキスト ボックス 295"/>
        <xdr:cNvSpPr txBox="1"/>
      </xdr:nvSpPr>
      <xdr:spPr>
        <a:xfrm>
          <a:off x="7594111" y="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8874</xdr:rowOff>
    </xdr:from>
    <xdr:ext cx="534377" cy="259045"/>
    <xdr:sp macro="" textlink="">
      <xdr:nvSpPr>
        <xdr:cNvPr id="298" name="テキスト ボックス 297"/>
        <xdr:cNvSpPr txBox="1"/>
      </xdr:nvSpPr>
      <xdr:spPr>
        <a:xfrm>
          <a:off x="6705111" y="63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156304</xdr:rowOff>
    </xdr:from>
    <xdr:to>
      <xdr:col>55</xdr:col>
      <xdr:colOff>50800</xdr:colOff>
      <xdr:row>38</xdr:row>
      <xdr:rowOff>86454</xdr:rowOff>
    </xdr:to>
    <xdr:sp macro="" textlink="">
      <xdr:nvSpPr>
        <xdr:cNvPr id="304" name="楕円 303"/>
        <xdr:cNvSpPr/>
      </xdr:nvSpPr>
      <xdr:spPr>
        <a:xfrm>
          <a:off x="10426700" y="64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71231</xdr:rowOff>
    </xdr:from>
    <xdr:ext cx="534377" cy="259045"/>
    <xdr:sp macro="" textlink="">
      <xdr:nvSpPr>
        <xdr:cNvPr id="305" name="補助費等該当値テキスト"/>
        <xdr:cNvSpPr txBox="1"/>
      </xdr:nvSpPr>
      <xdr:spPr>
        <a:xfrm>
          <a:off x="10528300" y="64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62404</xdr:rowOff>
    </xdr:from>
    <xdr:to>
      <xdr:col>50</xdr:col>
      <xdr:colOff>165100</xdr:colOff>
      <xdr:row>38</xdr:row>
      <xdr:rowOff>164004</xdr:rowOff>
    </xdr:to>
    <xdr:sp macro="" textlink="">
      <xdr:nvSpPr>
        <xdr:cNvPr id="306" name="楕円 305"/>
        <xdr:cNvSpPr/>
      </xdr:nvSpPr>
      <xdr:spPr>
        <a:xfrm>
          <a:off x="9588500" y="65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155131</xdr:rowOff>
    </xdr:from>
    <xdr:ext cx="534377" cy="259045"/>
    <xdr:sp macro="" textlink="">
      <xdr:nvSpPr>
        <xdr:cNvPr id="307" name="テキスト ボックス 306"/>
        <xdr:cNvSpPr txBox="1"/>
      </xdr:nvSpPr>
      <xdr:spPr>
        <a:xfrm>
          <a:off x="9359411" y="66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45727</xdr:rowOff>
    </xdr:from>
    <xdr:to>
      <xdr:col>46</xdr:col>
      <xdr:colOff>38100</xdr:colOff>
      <xdr:row>38</xdr:row>
      <xdr:rowOff>147327</xdr:rowOff>
    </xdr:to>
    <xdr:sp macro="" textlink="">
      <xdr:nvSpPr>
        <xdr:cNvPr id="308" name="楕円 307"/>
        <xdr:cNvSpPr/>
      </xdr:nvSpPr>
      <xdr:spPr>
        <a:xfrm>
          <a:off x="8699500" y="65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138454</xdr:rowOff>
    </xdr:from>
    <xdr:ext cx="534377" cy="259045"/>
    <xdr:sp macro="" textlink="">
      <xdr:nvSpPr>
        <xdr:cNvPr id="309" name="テキスト ボックス 308"/>
        <xdr:cNvSpPr txBox="1"/>
      </xdr:nvSpPr>
      <xdr:spPr>
        <a:xfrm>
          <a:off x="8483111" y="66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167811</xdr:rowOff>
    </xdr:from>
    <xdr:to>
      <xdr:col>41</xdr:col>
      <xdr:colOff>101600</xdr:colOff>
      <xdr:row>39</xdr:row>
      <xdr:rowOff>97961</xdr:rowOff>
    </xdr:to>
    <xdr:sp macro="" textlink="">
      <xdr:nvSpPr>
        <xdr:cNvPr id="310" name="楕円 309"/>
        <xdr:cNvSpPr/>
      </xdr:nvSpPr>
      <xdr:spPr>
        <a:xfrm>
          <a:off x="7810500" y="66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89088</xdr:rowOff>
    </xdr:from>
    <xdr:ext cx="534377" cy="259045"/>
    <xdr:sp macro="" textlink="">
      <xdr:nvSpPr>
        <xdr:cNvPr id="311" name="テキスト ボックス 310"/>
        <xdr:cNvSpPr txBox="1"/>
      </xdr:nvSpPr>
      <xdr:spPr>
        <a:xfrm>
          <a:off x="7594111" y="67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25371</xdr:rowOff>
    </xdr:from>
    <xdr:to>
      <xdr:col>36</xdr:col>
      <xdr:colOff>165100</xdr:colOff>
      <xdr:row>39</xdr:row>
      <xdr:rowOff>126971</xdr:rowOff>
    </xdr:to>
    <xdr:sp macro="" textlink="">
      <xdr:nvSpPr>
        <xdr:cNvPr id="312" name="楕円 311"/>
        <xdr:cNvSpPr/>
      </xdr:nvSpPr>
      <xdr:spPr>
        <a:xfrm>
          <a:off x="6921500" y="67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118098</xdr:rowOff>
    </xdr:from>
    <xdr:ext cx="534377" cy="259045"/>
    <xdr:sp macro="" textlink="">
      <xdr:nvSpPr>
        <xdr:cNvPr id="313" name="テキスト ボックス 312"/>
        <xdr:cNvSpPr txBox="1"/>
      </xdr:nvSpPr>
      <xdr:spPr>
        <a:xfrm>
          <a:off x="6705111" y="68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24474</xdr:rowOff>
    </xdr:from>
    <xdr:to>
      <xdr:col>55</xdr:col>
      <xdr:colOff>0</xdr:colOff>
      <xdr:row>58</xdr:row>
      <xdr:rowOff>43524</xdr:rowOff>
    </xdr:to>
    <xdr:cxnSp macro="">
      <xdr:nvCxnSpPr>
        <xdr:cNvPr id="342" name="直線コネクタ 341"/>
        <xdr:cNvCxnSpPr/>
      </xdr:nvCxnSpPr>
      <xdr:spPr>
        <a:xfrm flipV="1">
          <a:off x="9639300" y="996857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159946</xdr:rowOff>
    </xdr:from>
    <xdr:ext cx="534377" cy="259045"/>
    <xdr:sp macro="" textlink="">
      <xdr:nvSpPr>
        <xdr:cNvPr id="343" name="普通建設事業費平均値テキスト"/>
        <xdr:cNvSpPr txBox="1"/>
      </xdr:nvSpPr>
      <xdr:spPr>
        <a:xfrm>
          <a:off x="10528300" y="9589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18063</xdr:rowOff>
    </xdr:from>
    <xdr:to>
      <xdr:col>50</xdr:col>
      <xdr:colOff>114300</xdr:colOff>
      <xdr:row>58</xdr:row>
      <xdr:rowOff>43524</xdr:rowOff>
    </xdr:to>
    <xdr:cxnSp macro="">
      <xdr:nvCxnSpPr>
        <xdr:cNvPr id="345" name="直線コネクタ 344"/>
        <xdr:cNvCxnSpPr/>
      </xdr:nvCxnSpPr>
      <xdr:spPr>
        <a:xfrm>
          <a:off x="8750300" y="9962163"/>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92629</xdr:rowOff>
    </xdr:from>
    <xdr:ext cx="534377" cy="259045"/>
    <xdr:sp macro="" textlink="">
      <xdr:nvSpPr>
        <xdr:cNvPr id="347" name="テキスト ボックス 346"/>
        <xdr:cNvSpPr txBox="1"/>
      </xdr:nvSpPr>
      <xdr:spPr>
        <a:xfrm>
          <a:off x="93594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18063</xdr:rowOff>
    </xdr:from>
    <xdr:to>
      <xdr:col>45</xdr:col>
      <xdr:colOff>177800</xdr:colOff>
      <xdr:row>58</xdr:row>
      <xdr:rowOff>22320</xdr:rowOff>
    </xdr:to>
    <xdr:cxnSp macro="">
      <xdr:nvCxnSpPr>
        <xdr:cNvPr id="348" name="直線コネクタ 347"/>
        <xdr:cNvCxnSpPr/>
      </xdr:nvCxnSpPr>
      <xdr:spPr>
        <a:xfrm flipV="1">
          <a:off x="7861300" y="9962163"/>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109208</xdr:rowOff>
    </xdr:from>
    <xdr:ext cx="534377" cy="259045"/>
    <xdr:sp macro="" textlink="">
      <xdr:nvSpPr>
        <xdr:cNvPr id="350" name="テキスト ボックス 349"/>
        <xdr:cNvSpPr txBox="1"/>
      </xdr:nvSpPr>
      <xdr:spPr>
        <a:xfrm>
          <a:off x="8483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20578</xdr:rowOff>
    </xdr:from>
    <xdr:to>
      <xdr:col>41</xdr:col>
      <xdr:colOff>50800</xdr:colOff>
      <xdr:row>58</xdr:row>
      <xdr:rowOff>22320</xdr:rowOff>
    </xdr:to>
    <xdr:cxnSp macro="">
      <xdr:nvCxnSpPr>
        <xdr:cNvPr id="351" name="直線コネクタ 350"/>
        <xdr:cNvCxnSpPr/>
      </xdr:nvCxnSpPr>
      <xdr:spPr>
        <a:xfrm>
          <a:off x="6972300" y="996467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125754</xdr:rowOff>
    </xdr:from>
    <xdr:ext cx="534377" cy="259045"/>
    <xdr:sp macro="" textlink="">
      <xdr:nvSpPr>
        <xdr:cNvPr id="353" name="テキスト ボックス 352"/>
        <xdr:cNvSpPr txBox="1"/>
      </xdr:nvSpPr>
      <xdr:spPr>
        <a:xfrm>
          <a:off x="75941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134920</xdr:rowOff>
    </xdr:from>
    <xdr:ext cx="534377" cy="259045"/>
    <xdr:sp macro="" textlink="">
      <xdr:nvSpPr>
        <xdr:cNvPr id="355" name="テキスト ボックス 354"/>
        <xdr:cNvSpPr txBox="1"/>
      </xdr:nvSpPr>
      <xdr:spPr>
        <a:xfrm>
          <a:off x="6705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145124</xdr:rowOff>
    </xdr:from>
    <xdr:to>
      <xdr:col>55</xdr:col>
      <xdr:colOff>50800</xdr:colOff>
      <xdr:row>58</xdr:row>
      <xdr:rowOff>75274</xdr:rowOff>
    </xdr:to>
    <xdr:sp macro="" textlink="">
      <xdr:nvSpPr>
        <xdr:cNvPr id="361" name="楕円 360"/>
        <xdr:cNvSpPr/>
      </xdr:nvSpPr>
      <xdr:spPr>
        <a:xfrm>
          <a:off x="10426700" y="99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60051</xdr:rowOff>
    </xdr:from>
    <xdr:ext cx="534377" cy="259045"/>
    <xdr:sp macro="" textlink="">
      <xdr:nvSpPr>
        <xdr:cNvPr id="362" name="普通建設事業費該当値テキスト"/>
        <xdr:cNvSpPr txBox="1"/>
      </xdr:nvSpPr>
      <xdr:spPr>
        <a:xfrm>
          <a:off x="10528300" y="98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164174</xdr:rowOff>
    </xdr:from>
    <xdr:to>
      <xdr:col>50</xdr:col>
      <xdr:colOff>165100</xdr:colOff>
      <xdr:row>58</xdr:row>
      <xdr:rowOff>94324</xdr:rowOff>
    </xdr:to>
    <xdr:sp macro="" textlink="">
      <xdr:nvSpPr>
        <xdr:cNvPr id="363" name="楕円 362"/>
        <xdr:cNvSpPr/>
      </xdr:nvSpPr>
      <xdr:spPr>
        <a:xfrm>
          <a:off x="9588500" y="99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85451</xdr:rowOff>
    </xdr:from>
    <xdr:ext cx="534377" cy="259045"/>
    <xdr:sp macro="" textlink="">
      <xdr:nvSpPr>
        <xdr:cNvPr id="364" name="テキスト ボックス 363"/>
        <xdr:cNvSpPr txBox="1"/>
      </xdr:nvSpPr>
      <xdr:spPr>
        <a:xfrm>
          <a:off x="9359411" y="1002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138713</xdr:rowOff>
    </xdr:from>
    <xdr:to>
      <xdr:col>46</xdr:col>
      <xdr:colOff>38100</xdr:colOff>
      <xdr:row>58</xdr:row>
      <xdr:rowOff>68863</xdr:rowOff>
    </xdr:to>
    <xdr:sp macro="" textlink="">
      <xdr:nvSpPr>
        <xdr:cNvPr id="365" name="楕円 364"/>
        <xdr:cNvSpPr/>
      </xdr:nvSpPr>
      <xdr:spPr>
        <a:xfrm>
          <a:off x="8699500" y="99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59990</xdr:rowOff>
    </xdr:from>
    <xdr:ext cx="534377" cy="259045"/>
    <xdr:sp macro="" textlink="">
      <xdr:nvSpPr>
        <xdr:cNvPr id="366" name="テキスト ボックス 365"/>
        <xdr:cNvSpPr txBox="1"/>
      </xdr:nvSpPr>
      <xdr:spPr>
        <a:xfrm>
          <a:off x="8483111" y="100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142970</xdr:rowOff>
    </xdr:from>
    <xdr:to>
      <xdr:col>41</xdr:col>
      <xdr:colOff>101600</xdr:colOff>
      <xdr:row>58</xdr:row>
      <xdr:rowOff>73120</xdr:rowOff>
    </xdr:to>
    <xdr:sp macro="" textlink="">
      <xdr:nvSpPr>
        <xdr:cNvPr id="367" name="楕円 366"/>
        <xdr:cNvSpPr/>
      </xdr:nvSpPr>
      <xdr:spPr>
        <a:xfrm>
          <a:off x="7810500" y="99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64247</xdr:rowOff>
    </xdr:from>
    <xdr:ext cx="534377" cy="259045"/>
    <xdr:sp macro="" textlink="">
      <xdr:nvSpPr>
        <xdr:cNvPr id="368" name="テキスト ボックス 367"/>
        <xdr:cNvSpPr txBox="1"/>
      </xdr:nvSpPr>
      <xdr:spPr>
        <a:xfrm>
          <a:off x="7594111" y="100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141228</xdr:rowOff>
    </xdr:from>
    <xdr:to>
      <xdr:col>36</xdr:col>
      <xdr:colOff>165100</xdr:colOff>
      <xdr:row>58</xdr:row>
      <xdr:rowOff>71378</xdr:rowOff>
    </xdr:to>
    <xdr:sp macro="" textlink="">
      <xdr:nvSpPr>
        <xdr:cNvPr id="369" name="楕円 368"/>
        <xdr:cNvSpPr/>
      </xdr:nvSpPr>
      <xdr:spPr>
        <a:xfrm>
          <a:off x="6921500" y="99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62505</xdr:rowOff>
    </xdr:from>
    <xdr:ext cx="534377" cy="259045"/>
    <xdr:sp macro="" textlink="">
      <xdr:nvSpPr>
        <xdr:cNvPr id="370" name="テキスト ボックス 369"/>
        <xdr:cNvSpPr txBox="1"/>
      </xdr:nvSpPr>
      <xdr:spPr>
        <a:xfrm>
          <a:off x="6705111" y="10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137316</xdr:rowOff>
    </xdr:from>
    <xdr:to>
      <xdr:col>55</xdr:col>
      <xdr:colOff>0</xdr:colOff>
      <xdr:row>78</xdr:row>
      <xdr:rowOff>151310</xdr:rowOff>
    </xdr:to>
    <xdr:cxnSp macro="">
      <xdr:nvCxnSpPr>
        <xdr:cNvPr id="399" name="直線コネクタ 398"/>
        <xdr:cNvCxnSpPr/>
      </xdr:nvCxnSpPr>
      <xdr:spPr>
        <a:xfrm>
          <a:off x="9639300" y="13510416"/>
          <a:ext cx="8382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21203</xdr:rowOff>
    </xdr:from>
    <xdr:ext cx="534377" cy="259045"/>
    <xdr:sp macro="" textlink="">
      <xdr:nvSpPr>
        <xdr:cNvPr id="400" name="普通建設事業費 （ うち新規整備　）平均値テキスト"/>
        <xdr:cNvSpPr txBox="1"/>
      </xdr:nvSpPr>
      <xdr:spPr>
        <a:xfrm>
          <a:off x="10528300" y="13222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137316</xdr:rowOff>
    </xdr:from>
    <xdr:to>
      <xdr:col>50</xdr:col>
      <xdr:colOff>114300</xdr:colOff>
      <xdr:row>78</xdr:row>
      <xdr:rowOff>158299</xdr:rowOff>
    </xdr:to>
    <xdr:cxnSp macro="">
      <xdr:nvCxnSpPr>
        <xdr:cNvPr id="402" name="直線コネクタ 401"/>
        <xdr:cNvCxnSpPr/>
      </xdr:nvCxnSpPr>
      <xdr:spPr>
        <a:xfrm flipV="1">
          <a:off x="8750300" y="13510416"/>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124144</xdr:rowOff>
    </xdr:from>
    <xdr:ext cx="534377" cy="259045"/>
    <xdr:sp macro="" textlink="">
      <xdr:nvSpPr>
        <xdr:cNvPr id="404" name="テキスト ボックス 403"/>
        <xdr:cNvSpPr txBox="1"/>
      </xdr:nvSpPr>
      <xdr:spPr>
        <a:xfrm>
          <a:off x="93594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156764</xdr:rowOff>
    </xdr:from>
    <xdr:to>
      <xdr:col>45</xdr:col>
      <xdr:colOff>177800</xdr:colOff>
      <xdr:row>78</xdr:row>
      <xdr:rowOff>158299</xdr:rowOff>
    </xdr:to>
    <xdr:cxnSp macro="">
      <xdr:nvCxnSpPr>
        <xdr:cNvPr id="405" name="直線コネクタ 404"/>
        <xdr:cNvCxnSpPr/>
      </xdr:nvCxnSpPr>
      <xdr:spPr>
        <a:xfrm>
          <a:off x="7861300" y="1352986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131458</xdr:rowOff>
    </xdr:from>
    <xdr:ext cx="534377" cy="259045"/>
    <xdr:sp macro="" textlink="">
      <xdr:nvSpPr>
        <xdr:cNvPr id="407" name="テキスト ボックス 406"/>
        <xdr:cNvSpPr txBox="1"/>
      </xdr:nvSpPr>
      <xdr:spPr>
        <a:xfrm>
          <a:off x="84831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150694</xdr:rowOff>
    </xdr:from>
    <xdr:ext cx="534377" cy="259045"/>
    <xdr:sp macro="" textlink="">
      <xdr:nvSpPr>
        <xdr:cNvPr id="409" name="テキスト ボックス 408"/>
        <xdr:cNvSpPr txBox="1"/>
      </xdr:nvSpPr>
      <xdr:spPr>
        <a:xfrm>
          <a:off x="7594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100510</xdr:rowOff>
    </xdr:from>
    <xdr:to>
      <xdr:col>55</xdr:col>
      <xdr:colOff>50800</xdr:colOff>
      <xdr:row>79</xdr:row>
      <xdr:rowOff>30660</xdr:rowOff>
    </xdr:to>
    <xdr:sp macro="" textlink="">
      <xdr:nvSpPr>
        <xdr:cNvPr id="415" name="楕円 414"/>
        <xdr:cNvSpPr/>
      </xdr:nvSpPr>
      <xdr:spPr>
        <a:xfrm>
          <a:off x="10426700" y="134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15437</xdr:rowOff>
    </xdr:from>
    <xdr:ext cx="469744" cy="259045"/>
    <xdr:sp macro="" textlink="">
      <xdr:nvSpPr>
        <xdr:cNvPr id="416" name="普通建設事業費 （ うち新規整備　）該当値テキスト"/>
        <xdr:cNvSpPr txBox="1"/>
      </xdr:nvSpPr>
      <xdr:spPr>
        <a:xfrm>
          <a:off x="10528300" y="1338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86516</xdr:rowOff>
    </xdr:from>
    <xdr:to>
      <xdr:col>50</xdr:col>
      <xdr:colOff>165100</xdr:colOff>
      <xdr:row>79</xdr:row>
      <xdr:rowOff>16666</xdr:rowOff>
    </xdr:to>
    <xdr:sp macro="" textlink="">
      <xdr:nvSpPr>
        <xdr:cNvPr id="417" name="楕円 416"/>
        <xdr:cNvSpPr/>
      </xdr:nvSpPr>
      <xdr:spPr>
        <a:xfrm>
          <a:off x="9588500" y="134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7793</xdr:rowOff>
    </xdr:from>
    <xdr:ext cx="469744" cy="259045"/>
    <xdr:sp macro="" textlink="">
      <xdr:nvSpPr>
        <xdr:cNvPr id="418" name="テキスト ボックス 417"/>
        <xdr:cNvSpPr txBox="1"/>
      </xdr:nvSpPr>
      <xdr:spPr>
        <a:xfrm>
          <a:off x="9391728" y="1355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107499</xdr:rowOff>
    </xdr:from>
    <xdr:to>
      <xdr:col>46</xdr:col>
      <xdr:colOff>38100</xdr:colOff>
      <xdr:row>79</xdr:row>
      <xdr:rowOff>37649</xdr:rowOff>
    </xdr:to>
    <xdr:sp macro="" textlink="">
      <xdr:nvSpPr>
        <xdr:cNvPr id="419" name="楕円 418"/>
        <xdr:cNvSpPr/>
      </xdr:nvSpPr>
      <xdr:spPr>
        <a:xfrm>
          <a:off x="8699500" y="134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28776</xdr:rowOff>
    </xdr:from>
    <xdr:ext cx="469744" cy="259045"/>
    <xdr:sp macro="" textlink="">
      <xdr:nvSpPr>
        <xdr:cNvPr id="420" name="テキスト ボックス 419"/>
        <xdr:cNvSpPr txBox="1"/>
      </xdr:nvSpPr>
      <xdr:spPr>
        <a:xfrm>
          <a:off x="8515428" y="1357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105964</xdr:rowOff>
    </xdr:from>
    <xdr:to>
      <xdr:col>41</xdr:col>
      <xdr:colOff>101600</xdr:colOff>
      <xdr:row>79</xdr:row>
      <xdr:rowOff>36114</xdr:rowOff>
    </xdr:to>
    <xdr:sp macro="" textlink="">
      <xdr:nvSpPr>
        <xdr:cNvPr id="421" name="楕円 420"/>
        <xdr:cNvSpPr/>
      </xdr:nvSpPr>
      <xdr:spPr>
        <a:xfrm>
          <a:off x="7810500" y="134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27241</xdr:rowOff>
    </xdr:from>
    <xdr:ext cx="469744" cy="259045"/>
    <xdr:sp macro="" textlink="">
      <xdr:nvSpPr>
        <xdr:cNvPr id="422" name="テキスト ボックス 421"/>
        <xdr:cNvSpPr txBox="1"/>
      </xdr:nvSpPr>
      <xdr:spPr>
        <a:xfrm>
          <a:off x="7626428" y="1357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31736</xdr:rowOff>
    </xdr:from>
    <xdr:to>
      <xdr:col>55</xdr:col>
      <xdr:colOff>0</xdr:colOff>
      <xdr:row>98</xdr:row>
      <xdr:rowOff>53257</xdr:rowOff>
    </xdr:to>
    <xdr:cxnSp macro="">
      <xdr:nvCxnSpPr>
        <xdr:cNvPr id="451" name="直線コネクタ 450"/>
        <xdr:cNvCxnSpPr/>
      </xdr:nvCxnSpPr>
      <xdr:spPr>
        <a:xfrm flipV="1">
          <a:off x="9639300" y="16833836"/>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130489</xdr:rowOff>
    </xdr:from>
    <xdr:ext cx="534377" cy="259045"/>
    <xdr:sp macro="" textlink="">
      <xdr:nvSpPr>
        <xdr:cNvPr id="452" name="普通建設事業費 （ うち更新整備　）平均値テキスト"/>
        <xdr:cNvSpPr txBox="1"/>
      </xdr:nvSpPr>
      <xdr:spPr>
        <a:xfrm>
          <a:off x="10528300" y="1641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24453</xdr:rowOff>
    </xdr:from>
    <xdr:to>
      <xdr:col>50</xdr:col>
      <xdr:colOff>114300</xdr:colOff>
      <xdr:row>98</xdr:row>
      <xdr:rowOff>53257</xdr:rowOff>
    </xdr:to>
    <xdr:cxnSp macro="">
      <xdr:nvCxnSpPr>
        <xdr:cNvPr id="454" name="直線コネクタ 453"/>
        <xdr:cNvCxnSpPr/>
      </xdr:nvCxnSpPr>
      <xdr:spPr>
        <a:xfrm>
          <a:off x="8750300" y="1682655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71826</xdr:rowOff>
    </xdr:from>
    <xdr:ext cx="534377" cy="259045"/>
    <xdr:sp macro="" textlink="">
      <xdr:nvSpPr>
        <xdr:cNvPr id="456" name="テキスト ボックス 455"/>
        <xdr:cNvSpPr txBox="1"/>
      </xdr:nvSpPr>
      <xdr:spPr>
        <a:xfrm>
          <a:off x="93594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10117</xdr:rowOff>
    </xdr:from>
    <xdr:to>
      <xdr:col>45</xdr:col>
      <xdr:colOff>177800</xdr:colOff>
      <xdr:row>98</xdr:row>
      <xdr:rowOff>24453</xdr:rowOff>
    </xdr:to>
    <xdr:cxnSp macro="">
      <xdr:nvCxnSpPr>
        <xdr:cNvPr id="457" name="直線コネクタ 456"/>
        <xdr:cNvCxnSpPr/>
      </xdr:nvCxnSpPr>
      <xdr:spPr>
        <a:xfrm>
          <a:off x="7861300" y="16812217"/>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125482</xdr:rowOff>
    </xdr:from>
    <xdr:ext cx="534377" cy="259045"/>
    <xdr:sp macro="" textlink="">
      <xdr:nvSpPr>
        <xdr:cNvPr id="461" name="テキスト ボックス 460"/>
        <xdr:cNvSpPr txBox="1"/>
      </xdr:nvSpPr>
      <xdr:spPr>
        <a:xfrm>
          <a:off x="75941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152386</xdr:rowOff>
    </xdr:from>
    <xdr:to>
      <xdr:col>55</xdr:col>
      <xdr:colOff>50800</xdr:colOff>
      <xdr:row>98</xdr:row>
      <xdr:rowOff>82536</xdr:rowOff>
    </xdr:to>
    <xdr:sp macro="" textlink="">
      <xdr:nvSpPr>
        <xdr:cNvPr id="467" name="楕円 466"/>
        <xdr:cNvSpPr/>
      </xdr:nvSpPr>
      <xdr:spPr>
        <a:xfrm>
          <a:off x="10426700" y="167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67313</xdr:rowOff>
    </xdr:from>
    <xdr:ext cx="469744" cy="259045"/>
    <xdr:sp macro="" textlink="">
      <xdr:nvSpPr>
        <xdr:cNvPr id="468" name="普通建設事業費 （ うち更新整備　）該当値テキスト"/>
        <xdr:cNvSpPr txBox="1"/>
      </xdr:nvSpPr>
      <xdr:spPr>
        <a:xfrm>
          <a:off x="10528300" y="166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2457</xdr:rowOff>
    </xdr:from>
    <xdr:to>
      <xdr:col>50</xdr:col>
      <xdr:colOff>165100</xdr:colOff>
      <xdr:row>98</xdr:row>
      <xdr:rowOff>104057</xdr:rowOff>
    </xdr:to>
    <xdr:sp macro="" textlink="">
      <xdr:nvSpPr>
        <xdr:cNvPr id="469" name="楕円 468"/>
        <xdr:cNvSpPr/>
      </xdr:nvSpPr>
      <xdr:spPr>
        <a:xfrm>
          <a:off x="9588500" y="168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95184</xdr:rowOff>
    </xdr:from>
    <xdr:ext cx="469744" cy="259045"/>
    <xdr:sp macro="" textlink="">
      <xdr:nvSpPr>
        <xdr:cNvPr id="470" name="テキスト ボックス 469"/>
        <xdr:cNvSpPr txBox="1"/>
      </xdr:nvSpPr>
      <xdr:spPr>
        <a:xfrm>
          <a:off x="9391728" y="168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145103</xdr:rowOff>
    </xdr:from>
    <xdr:to>
      <xdr:col>46</xdr:col>
      <xdr:colOff>38100</xdr:colOff>
      <xdr:row>98</xdr:row>
      <xdr:rowOff>75253</xdr:rowOff>
    </xdr:to>
    <xdr:sp macro="" textlink="">
      <xdr:nvSpPr>
        <xdr:cNvPr id="471" name="楕円 470"/>
        <xdr:cNvSpPr/>
      </xdr:nvSpPr>
      <xdr:spPr>
        <a:xfrm>
          <a:off x="8699500" y="167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66380</xdr:rowOff>
    </xdr:from>
    <xdr:ext cx="469744" cy="259045"/>
    <xdr:sp macro="" textlink="">
      <xdr:nvSpPr>
        <xdr:cNvPr id="472" name="テキスト ボックス 471"/>
        <xdr:cNvSpPr txBox="1"/>
      </xdr:nvSpPr>
      <xdr:spPr>
        <a:xfrm>
          <a:off x="8515428" y="1686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130767</xdr:rowOff>
    </xdr:from>
    <xdr:to>
      <xdr:col>41</xdr:col>
      <xdr:colOff>101600</xdr:colOff>
      <xdr:row>98</xdr:row>
      <xdr:rowOff>60917</xdr:rowOff>
    </xdr:to>
    <xdr:sp macro="" textlink="">
      <xdr:nvSpPr>
        <xdr:cNvPr id="473" name="楕円 472"/>
        <xdr:cNvSpPr/>
      </xdr:nvSpPr>
      <xdr:spPr>
        <a:xfrm>
          <a:off x="7810500" y="16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52044</xdr:rowOff>
    </xdr:from>
    <xdr:ext cx="469744" cy="259045"/>
    <xdr:sp macro="" textlink="">
      <xdr:nvSpPr>
        <xdr:cNvPr id="474" name="テキスト ボックス 473"/>
        <xdr:cNvSpPr txBox="1"/>
      </xdr:nvSpPr>
      <xdr:spPr>
        <a:xfrm>
          <a:off x="7626428" y="168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40831</xdr:rowOff>
    </xdr:from>
    <xdr:to>
      <xdr:col>85</xdr:col>
      <xdr:colOff>127000</xdr:colOff>
      <xdr:row>39</xdr:row>
      <xdr:rowOff>41916</xdr:rowOff>
    </xdr:to>
    <xdr:cxnSp macro="">
      <xdr:nvCxnSpPr>
        <xdr:cNvPr id="501" name="直線コネクタ 500"/>
        <xdr:cNvCxnSpPr/>
      </xdr:nvCxnSpPr>
      <xdr:spPr>
        <a:xfrm flipV="1">
          <a:off x="15481300" y="6727381"/>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41916</xdr:rowOff>
    </xdr:from>
    <xdr:to>
      <xdr:col>81</xdr:col>
      <xdr:colOff>50800</xdr:colOff>
      <xdr:row>39</xdr:row>
      <xdr:rowOff>42183</xdr:rowOff>
    </xdr:to>
    <xdr:cxnSp macro="">
      <xdr:nvCxnSpPr>
        <xdr:cNvPr id="504" name="直線コネクタ 503"/>
        <xdr:cNvCxnSpPr/>
      </xdr:nvCxnSpPr>
      <xdr:spPr>
        <a:xfrm flipV="1">
          <a:off x="14592300" y="672846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34734</xdr:rowOff>
    </xdr:from>
    <xdr:to>
      <xdr:col>76</xdr:col>
      <xdr:colOff>114300</xdr:colOff>
      <xdr:row>39</xdr:row>
      <xdr:rowOff>42183</xdr:rowOff>
    </xdr:to>
    <xdr:cxnSp macro="">
      <xdr:nvCxnSpPr>
        <xdr:cNvPr id="507" name="直線コネクタ 506"/>
        <xdr:cNvCxnSpPr/>
      </xdr:nvCxnSpPr>
      <xdr:spPr>
        <a:xfrm>
          <a:off x="13703300" y="672128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33915</xdr:rowOff>
    </xdr:from>
    <xdr:to>
      <xdr:col>71</xdr:col>
      <xdr:colOff>177800</xdr:colOff>
      <xdr:row>39</xdr:row>
      <xdr:rowOff>34734</xdr:rowOff>
    </xdr:to>
    <xdr:cxnSp macro="">
      <xdr:nvCxnSpPr>
        <xdr:cNvPr id="510" name="直線コネクタ 509"/>
        <xdr:cNvCxnSpPr/>
      </xdr:nvCxnSpPr>
      <xdr:spPr>
        <a:xfrm>
          <a:off x="12814300" y="6720465"/>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161481</xdr:rowOff>
    </xdr:from>
    <xdr:to>
      <xdr:col>85</xdr:col>
      <xdr:colOff>177800</xdr:colOff>
      <xdr:row>39</xdr:row>
      <xdr:rowOff>91631</xdr:rowOff>
    </xdr:to>
    <xdr:sp macro="" textlink="">
      <xdr:nvSpPr>
        <xdr:cNvPr id="520" name="楕円 519"/>
        <xdr:cNvSpPr/>
      </xdr:nvSpPr>
      <xdr:spPr>
        <a:xfrm>
          <a:off x="162687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79158</xdr:rowOff>
    </xdr:from>
    <xdr:ext cx="378565" cy="259045"/>
    <xdr:sp macro="" textlink="">
      <xdr:nvSpPr>
        <xdr:cNvPr id="521" name="災害復旧事業費該当値テキスト"/>
        <xdr:cNvSpPr txBox="1"/>
      </xdr:nvSpPr>
      <xdr:spPr>
        <a:xfrm>
          <a:off x="16370300" y="659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162566</xdr:rowOff>
    </xdr:from>
    <xdr:to>
      <xdr:col>81</xdr:col>
      <xdr:colOff>101600</xdr:colOff>
      <xdr:row>39</xdr:row>
      <xdr:rowOff>92716</xdr:rowOff>
    </xdr:to>
    <xdr:sp macro="" textlink="">
      <xdr:nvSpPr>
        <xdr:cNvPr id="522" name="楕円 521"/>
        <xdr:cNvSpPr/>
      </xdr:nvSpPr>
      <xdr:spPr>
        <a:xfrm>
          <a:off x="15430500" y="66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83843</xdr:rowOff>
    </xdr:from>
    <xdr:ext cx="378565" cy="259045"/>
    <xdr:sp macro="" textlink="">
      <xdr:nvSpPr>
        <xdr:cNvPr id="523" name="テキスト ボックス 522"/>
        <xdr:cNvSpPr txBox="1"/>
      </xdr:nvSpPr>
      <xdr:spPr>
        <a:xfrm>
          <a:off x="15279317" y="677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162833</xdr:rowOff>
    </xdr:from>
    <xdr:to>
      <xdr:col>76</xdr:col>
      <xdr:colOff>165100</xdr:colOff>
      <xdr:row>39</xdr:row>
      <xdr:rowOff>92983</xdr:rowOff>
    </xdr:to>
    <xdr:sp macro="" textlink="">
      <xdr:nvSpPr>
        <xdr:cNvPr id="524" name="楕円 523"/>
        <xdr:cNvSpPr/>
      </xdr:nvSpPr>
      <xdr:spPr>
        <a:xfrm>
          <a:off x="14541500" y="66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84110</xdr:rowOff>
    </xdr:from>
    <xdr:ext cx="378565" cy="259045"/>
    <xdr:sp macro="" textlink="">
      <xdr:nvSpPr>
        <xdr:cNvPr id="525" name="テキスト ボックス 524"/>
        <xdr:cNvSpPr txBox="1"/>
      </xdr:nvSpPr>
      <xdr:spPr>
        <a:xfrm>
          <a:off x="14403017" y="677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155384</xdr:rowOff>
    </xdr:from>
    <xdr:to>
      <xdr:col>72</xdr:col>
      <xdr:colOff>38100</xdr:colOff>
      <xdr:row>39</xdr:row>
      <xdr:rowOff>85534</xdr:rowOff>
    </xdr:to>
    <xdr:sp macro="" textlink="">
      <xdr:nvSpPr>
        <xdr:cNvPr id="526" name="楕円 525"/>
        <xdr:cNvSpPr/>
      </xdr:nvSpPr>
      <xdr:spPr>
        <a:xfrm>
          <a:off x="13652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76661</xdr:rowOff>
    </xdr:from>
    <xdr:ext cx="378565" cy="259045"/>
    <xdr:sp macro="" textlink="">
      <xdr:nvSpPr>
        <xdr:cNvPr id="527" name="テキスト ボックス 526"/>
        <xdr:cNvSpPr txBox="1"/>
      </xdr:nvSpPr>
      <xdr:spPr>
        <a:xfrm>
          <a:off x="13514017" y="6763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154565</xdr:rowOff>
    </xdr:from>
    <xdr:to>
      <xdr:col>67</xdr:col>
      <xdr:colOff>101600</xdr:colOff>
      <xdr:row>39</xdr:row>
      <xdr:rowOff>84715</xdr:rowOff>
    </xdr:to>
    <xdr:sp macro="" textlink="">
      <xdr:nvSpPr>
        <xdr:cNvPr id="528" name="楕円 527"/>
        <xdr:cNvSpPr/>
      </xdr:nvSpPr>
      <xdr:spPr>
        <a:xfrm>
          <a:off x="12763500" y="66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75842</xdr:rowOff>
    </xdr:from>
    <xdr:ext cx="378565" cy="259045"/>
    <xdr:sp macro="" textlink="">
      <xdr:nvSpPr>
        <xdr:cNvPr id="529" name="テキスト ボックス 528"/>
        <xdr:cNvSpPr txBox="1"/>
      </xdr:nvSpPr>
      <xdr:spPr>
        <a:xfrm>
          <a:off x="12625017" y="676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77041</xdr:rowOff>
    </xdr:from>
    <xdr:to>
      <xdr:col>85</xdr:col>
      <xdr:colOff>126364</xdr:colOff>
      <xdr:row>77</xdr:row>
      <xdr:rowOff>16644</xdr:rowOff>
    </xdr:to>
    <xdr:cxnSp macro="">
      <xdr:nvCxnSpPr>
        <xdr:cNvPr id="597" name="直線コネクタ 596"/>
        <xdr:cNvCxnSpPr/>
      </xdr:nvCxnSpPr>
      <xdr:spPr>
        <a:xfrm flipV="1">
          <a:off x="16317595" y="12078541"/>
          <a:ext cx="1269" cy="113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20471</xdr:rowOff>
    </xdr:from>
    <xdr:ext cx="534377" cy="259045"/>
    <xdr:sp macro="" textlink="">
      <xdr:nvSpPr>
        <xdr:cNvPr id="598" name="公債費最小値テキスト"/>
        <xdr:cNvSpPr txBox="1"/>
      </xdr:nvSpPr>
      <xdr:spPr>
        <a:xfrm>
          <a:off x="16370300" y="13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16644</xdr:rowOff>
    </xdr:from>
    <xdr:to>
      <xdr:col>86</xdr:col>
      <xdr:colOff>25400</xdr:colOff>
      <xdr:row>77</xdr:row>
      <xdr:rowOff>16644</xdr:rowOff>
    </xdr:to>
    <xdr:cxnSp macro="">
      <xdr:nvCxnSpPr>
        <xdr:cNvPr id="599" name="直線コネクタ 598"/>
        <xdr:cNvCxnSpPr/>
      </xdr:nvCxnSpPr>
      <xdr:spPr>
        <a:xfrm>
          <a:off x="16230600" y="132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23718</xdr:rowOff>
    </xdr:from>
    <xdr:ext cx="534377" cy="259045"/>
    <xdr:sp macro="" textlink="">
      <xdr:nvSpPr>
        <xdr:cNvPr id="600" name="公債費最大値テキスト"/>
        <xdr:cNvSpPr txBox="1"/>
      </xdr:nvSpPr>
      <xdr:spPr>
        <a:xfrm>
          <a:off x="16370300" y="1185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77041</xdr:rowOff>
    </xdr:from>
    <xdr:to>
      <xdr:col>86</xdr:col>
      <xdr:colOff>25400</xdr:colOff>
      <xdr:row>70</xdr:row>
      <xdr:rowOff>77041</xdr:rowOff>
    </xdr:to>
    <xdr:cxnSp macro="">
      <xdr:nvCxnSpPr>
        <xdr:cNvPr id="601" name="直線コネクタ 600"/>
        <xdr:cNvCxnSpPr/>
      </xdr:nvCxnSpPr>
      <xdr:spPr>
        <a:xfrm>
          <a:off x="16230600" y="1207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6724</xdr:rowOff>
    </xdr:from>
    <xdr:to>
      <xdr:col>85</xdr:col>
      <xdr:colOff>127000</xdr:colOff>
      <xdr:row>77</xdr:row>
      <xdr:rowOff>30452</xdr:rowOff>
    </xdr:to>
    <xdr:cxnSp macro="">
      <xdr:nvCxnSpPr>
        <xdr:cNvPr id="602" name="直線コネクタ 601"/>
        <xdr:cNvCxnSpPr/>
      </xdr:nvCxnSpPr>
      <xdr:spPr>
        <a:xfrm flipV="1">
          <a:off x="15481300" y="13208374"/>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xdr:rowOff>
    </xdr:from>
    <xdr:ext cx="534377" cy="259045"/>
    <xdr:sp macro="" textlink="">
      <xdr:nvSpPr>
        <xdr:cNvPr id="603" name="公債費平均値テキスト"/>
        <xdr:cNvSpPr txBox="1"/>
      </xdr:nvSpPr>
      <xdr:spPr>
        <a:xfrm>
          <a:off x="16370300" y="12687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148724</xdr:rowOff>
    </xdr:from>
    <xdr:to>
      <xdr:col>85</xdr:col>
      <xdr:colOff>177800</xdr:colOff>
      <xdr:row>75</xdr:row>
      <xdr:rowOff>78874</xdr:rowOff>
    </xdr:to>
    <xdr:sp macro="" textlink="">
      <xdr:nvSpPr>
        <xdr:cNvPr id="604" name="フローチャート: 判断 603"/>
        <xdr:cNvSpPr/>
      </xdr:nvSpPr>
      <xdr:spPr>
        <a:xfrm>
          <a:off x="16268700" y="1283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30452</xdr:rowOff>
    </xdr:from>
    <xdr:to>
      <xdr:col>81</xdr:col>
      <xdr:colOff>50800</xdr:colOff>
      <xdr:row>77</xdr:row>
      <xdr:rowOff>47117</xdr:rowOff>
    </xdr:to>
    <xdr:cxnSp macro="">
      <xdr:nvCxnSpPr>
        <xdr:cNvPr id="605" name="直線コネクタ 604"/>
        <xdr:cNvCxnSpPr/>
      </xdr:nvCxnSpPr>
      <xdr:spPr>
        <a:xfrm flipV="1">
          <a:off x="14592300" y="13232102"/>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26035</xdr:rowOff>
    </xdr:from>
    <xdr:to>
      <xdr:col>81</xdr:col>
      <xdr:colOff>101600</xdr:colOff>
      <xdr:row>75</xdr:row>
      <xdr:rowOff>127635</xdr:rowOff>
    </xdr:to>
    <xdr:sp macro="" textlink="">
      <xdr:nvSpPr>
        <xdr:cNvPr id="606" name="フローチャート: 判断 605"/>
        <xdr:cNvSpPr/>
      </xdr:nvSpPr>
      <xdr:spPr>
        <a:xfrm>
          <a:off x="15430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144162</xdr:rowOff>
    </xdr:from>
    <xdr:ext cx="534377" cy="259045"/>
    <xdr:sp macro="" textlink="">
      <xdr:nvSpPr>
        <xdr:cNvPr id="607" name="テキスト ボックス 606"/>
        <xdr:cNvSpPr txBox="1"/>
      </xdr:nvSpPr>
      <xdr:spPr>
        <a:xfrm>
          <a:off x="15201411" y="126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47117</xdr:rowOff>
    </xdr:from>
    <xdr:to>
      <xdr:col>76</xdr:col>
      <xdr:colOff>114300</xdr:colOff>
      <xdr:row>77</xdr:row>
      <xdr:rowOff>61610</xdr:rowOff>
    </xdr:to>
    <xdr:cxnSp macro="">
      <xdr:nvCxnSpPr>
        <xdr:cNvPr id="608" name="直線コネクタ 607"/>
        <xdr:cNvCxnSpPr/>
      </xdr:nvCxnSpPr>
      <xdr:spPr>
        <a:xfrm flipV="1">
          <a:off x="13703300" y="13248767"/>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11976</xdr:rowOff>
    </xdr:from>
    <xdr:to>
      <xdr:col>76</xdr:col>
      <xdr:colOff>165100</xdr:colOff>
      <xdr:row>75</xdr:row>
      <xdr:rowOff>113576</xdr:rowOff>
    </xdr:to>
    <xdr:sp macro="" textlink="">
      <xdr:nvSpPr>
        <xdr:cNvPr id="609" name="フローチャート: 判断 608"/>
        <xdr:cNvSpPr/>
      </xdr:nvSpPr>
      <xdr:spPr>
        <a:xfrm>
          <a:off x="14541500" y="128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130103</xdr:rowOff>
    </xdr:from>
    <xdr:ext cx="534377" cy="259045"/>
    <xdr:sp macro="" textlink="">
      <xdr:nvSpPr>
        <xdr:cNvPr id="610" name="テキスト ボックス 609"/>
        <xdr:cNvSpPr txBox="1"/>
      </xdr:nvSpPr>
      <xdr:spPr>
        <a:xfrm>
          <a:off x="14325111" y="126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61610</xdr:rowOff>
    </xdr:from>
    <xdr:to>
      <xdr:col>71</xdr:col>
      <xdr:colOff>177800</xdr:colOff>
      <xdr:row>77</xdr:row>
      <xdr:rowOff>83510</xdr:rowOff>
    </xdr:to>
    <xdr:cxnSp macro="">
      <xdr:nvCxnSpPr>
        <xdr:cNvPr id="611" name="直線コネクタ 610"/>
        <xdr:cNvCxnSpPr/>
      </xdr:nvCxnSpPr>
      <xdr:spPr>
        <a:xfrm flipV="1">
          <a:off x="12814300" y="13263260"/>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23178</xdr:rowOff>
    </xdr:from>
    <xdr:to>
      <xdr:col>72</xdr:col>
      <xdr:colOff>38100</xdr:colOff>
      <xdr:row>75</xdr:row>
      <xdr:rowOff>124778</xdr:rowOff>
    </xdr:to>
    <xdr:sp macro="" textlink="">
      <xdr:nvSpPr>
        <xdr:cNvPr id="612" name="フローチャート: 判断 611"/>
        <xdr:cNvSpPr/>
      </xdr:nvSpPr>
      <xdr:spPr>
        <a:xfrm>
          <a:off x="13652500" y="128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141305</xdr:rowOff>
    </xdr:from>
    <xdr:ext cx="534377" cy="259045"/>
    <xdr:sp macro="" textlink="">
      <xdr:nvSpPr>
        <xdr:cNvPr id="613" name="テキスト ボックス 612"/>
        <xdr:cNvSpPr txBox="1"/>
      </xdr:nvSpPr>
      <xdr:spPr>
        <a:xfrm>
          <a:off x="13436111" y="1265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40117</xdr:rowOff>
    </xdr:from>
    <xdr:to>
      <xdr:col>67</xdr:col>
      <xdr:colOff>101600</xdr:colOff>
      <xdr:row>75</xdr:row>
      <xdr:rowOff>141717</xdr:rowOff>
    </xdr:to>
    <xdr:sp macro="" textlink="">
      <xdr:nvSpPr>
        <xdr:cNvPr id="614" name="フローチャート: 判断 613"/>
        <xdr:cNvSpPr/>
      </xdr:nvSpPr>
      <xdr:spPr>
        <a:xfrm>
          <a:off x="12763500" y="1289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158244</xdr:rowOff>
    </xdr:from>
    <xdr:ext cx="534377" cy="259045"/>
    <xdr:sp macro="" textlink="">
      <xdr:nvSpPr>
        <xdr:cNvPr id="615" name="テキスト ボックス 614"/>
        <xdr:cNvSpPr txBox="1"/>
      </xdr:nvSpPr>
      <xdr:spPr>
        <a:xfrm>
          <a:off x="12547111" y="1267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127374</xdr:rowOff>
    </xdr:from>
    <xdr:to>
      <xdr:col>85</xdr:col>
      <xdr:colOff>177800</xdr:colOff>
      <xdr:row>77</xdr:row>
      <xdr:rowOff>57524</xdr:rowOff>
    </xdr:to>
    <xdr:sp macro="" textlink="">
      <xdr:nvSpPr>
        <xdr:cNvPr id="621" name="楕円 620"/>
        <xdr:cNvSpPr/>
      </xdr:nvSpPr>
      <xdr:spPr>
        <a:xfrm>
          <a:off x="16268700" y="131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42301</xdr:rowOff>
    </xdr:from>
    <xdr:ext cx="534377" cy="259045"/>
    <xdr:sp macro="" textlink="">
      <xdr:nvSpPr>
        <xdr:cNvPr id="622" name="公債費該当値テキスト"/>
        <xdr:cNvSpPr txBox="1"/>
      </xdr:nvSpPr>
      <xdr:spPr>
        <a:xfrm>
          <a:off x="16370300" y="130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151102</xdr:rowOff>
    </xdr:from>
    <xdr:to>
      <xdr:col>81</xdr:col>
      <xdr:colOff>101600</xdr:colOff>
      <xdr:row>77</xdr:row>
      <xdr:rowOff>81252</xdr:rowOff>
    </xdr:to>
    <xdr:sp macro="" textlink="">
      <xdr:nvSpPr>
        <xdr:cNvPr id="623" name="楕円 622"/>
        <xdr:cNvSpPr/>
      </xdr:nvSpPr>
      <xdr:spPr>
        <a:xfrm>
          <a:off x="15430500" y="131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72379</xdr:rowOff>
    </xdr:from>
    <xdr:ext cx="534377" cy="259045"/>
    <xdr:sp macro="" textlink="">
      <xdr:nvSpPr>
        <xdr:cNvPr id="624" name="テキスト ボックス 623"/>
        <xdr:cNvSpPr txBox="1"/>
      </xdr:nvSpPr>
      <xdr:spPr>
        <a:xfrm>
          <a:off x="15201411" y="132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167767</xdr:rowOff>
    </xdr:from>
    <xdr:to>
      <xdr:col>76</xdr:col>
      <xdr:colOff>165100</xdr:colOff>
      <xdr:row>77</xdr:row>
      <xdr:rowOff>97917</xdr:rowOff>
    </xdr:to>
    <xdr:sp macro="" textlink="">
      <xdr:nvSpPr>
        <xdr:cNvPr id="625" name="楕円 624"/>
        <xdr:cNvSpPr/>
      </xdr:nvSpPr>
      <xdr:spPr>
        <a:xfrm>
          <a:off x="145415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89044</xdr:rowOff>
    </xdr:from>
    <xdr:ext cx="534377" cy="259045"/>
    <xdr:sp macro="" textlink="">
      <xdr:nvSpPr>
        <xdr:cNvPr id="626" name="テキスト ボックス 625"/>
        <xdr:cNvSpPr txBox="1"/>
      </xdr:nvSpPr>
      <xdr:spPr>
        <a:xfrm>
          <a:off x="1432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10810</xdr:rowOff>
    </xdr:from>
    <xdr:to>
      <xdr:col>72</xdr:col>
      <xdr:colOff>38100</xdr:colOff>
      <xdr:row>77</xdr:row>
      <xdr:rowOff>112410</xdr:rowOff>
    </xdr:to>
    <xdr:sp macro="" textlink="">
      <xdr:nvSpPr>
        <xdr:cNvPr id="627" name="楕円 626"/>
        <xdr:cNvSpPr/>
      </xdr:nvSpPr>
      <xdr:spPr>
        <a:xfrm>
          <a:off x="136525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103537</xdr:rowOff>
    </xdr:from>
    <xdr:ext cx="534377" cy="259045"/>
    <xdr:sp macro="" textlink="">
      <xdr:nvSpPr>
        <xdr:cNvPr id="628" name="テキスト ボックス 627"/>
        <xdr:cNvSpPr txBox="1"/>
      </xdr:nvSpPr>
      <xdr:spPr>
        <a:xfrm>
          <a:off x="13436111" y="133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32710</xdr:rowOff>
    </xdr:from>
    <xdr:to>
      <xdr:col>67</xdr:col>
      <xdr:colOff>101600</xdr:colOff>
      <xdr:row>77</xdr:row>
      <xdr:rowOff>134310</xdr:rowOff>
    </xdr:to>
    <xdr:sp macro="" textlink="">
      <xdr:nvSpPr>
        <xdr:cNvPr id="629" name="楕円 628"/>
        <xdr:cNvSpPr/>
      </xdr:nvSpPr>
      <xdr:spPr>
        <a:xfrm>
          <a:off x="12763500" y="132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125437</xdr:rowOff>
    </xdr:from>
    <xdr:ext cx="534377" cy="259045"/>
    <xdr:sp macro="" textlink="">
      <xdr:nvSpPr>
        <xdr:cNvPr id="630" name="テキスト ボックス 629"/>
        <xdr:cNvSpPr txBox="1"/>
      </xdr:nvSpPr>
      <xdr:spPr>
        <a:xfrm>
          <a:off x="12547111" y="133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2" name="正方形/長方形 63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3" name="正方形/長方形 63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4" name="正方形/長方形 63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5" name="正方形/長方形 63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2" name="直線コネクタ 651"/>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3"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4" name="直線コネクタ 653"/>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5"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56" name="直線コネクタ 655"/>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151854</xdr:rowOff>
    </xdr:from>
    <xdr:to>
      <xdr:col>85</xdr:col>
      <xdr:colOff>127000</xdr:colOff>
      <xdr:row>99</xdr:row>
      <xdr:rowOff>21667</xdr:rowOff>
    </xdr:to>
    <xdr:cxnSp macro="">
      <xdr:nvCxnSpPr>
        <xdr:cNvPr id="657" name="直線コネクタ 656"/>
        <xdr:cNvCxnSpPr/>
      </xdr:nvCxnSpPr>
      <xdr:spPr>
        <a:xfrm flipV="1">
          <a:off x="15481300" y="16953954"/>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58"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59" name="フローチャート: 判断 658"/>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125121</xdr:rowOff>
    </xdr:from>
    <xdr:to>
      <xdr:col>81</xdr:col>
      <xdr:colOff>50800</xdr:colOff>
      <xdr:row>99</xdr:row>
      <xdr:rowOff>21667</xdr:rowOff>
    </xdr:to>
    <xdr:cxnSp macro="">
      <xdr:nvCxnSpPr>
        <xdr:cNvPr id="660" name="直線コネクタ 659"/>
        <xdr:cNvCxnSpPr/>
      </xdr:nvCxnSpPr>
      <xdr:spPr>
        <a:xfrm>
          <a:off x="14592300" y="16927221"/>
          <a:ext cx="889000" cy="6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1" name="フローチャート: 判断 660"/>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2" name="テキスト ボックス 661"/>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79744</xdr:rowOff>
    </xdr:from>
    <xdr:to>
      <xdr:col>76</xdr:col>
      <xdr:colOff>114300</xdr:colOff>
      <xdr:row>98</xdr:row>
      <xdr:rowOff>125121</xdr:rowOff>
    </xdr:to>
    <xdr:cxnSp macro="">
      <xdr:nvCxnSpPr>
        <xdr:cNvPr id="663" name="直線コネクタ 662"/>
        <xdr:cNvCxnSpPr/>
      </xdr:nvCxnSpPr>
      <xdr:spPr>
        <a:xfrm>
          <a:off x="13703300" y="16881844"/>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4" name="フローチャート: 判断 663"/>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5" name="テキスト ボックス 664"/>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62522</xdr:rowOff>
    </xdr:from>
    <xdr:to>
      <xdr:col>71</xdr:col>
      <xdr:colOff>177800</xdr:colOff>
      <xdr:row>98</xdr:row>
      <xdr:rowOff>79744</xdr:rowOff>
    </xdr:to>
    <xdr:cxnSp macro="">
      <xdr:nvCxnSpPr>
        <xdr:cNvPr id="666" name="直線コネクタ 665"/>
        <xdr:cNvCxnSpPr/>
      </xdr:nvCxnSpPr>
      <xdr:spPr>
        <a:xfrm>
          <a:off x="12814300" y="16864622"/>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67" name="フローチャート: 判断 666"/>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127474</xdr:rowOff>
    </xdr:from>
    <xdr:ext cx="534377" cy="259045"/>
    <xdr:sp macro="" textlink="">
      <xdr:nvSpPr>
        <xdr:cNvPr id="668" name="テキスト ボックス 667"/>
        <xdr:cNvSpPr txBox="1"/>
      </xdr:nvSpPr>
      <xdr:spPr>
        <a:xfrm>
          <a:off x="13436111" y="169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69" name="フローチャート: 判断 668"/>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117682</xdr:rowOff>
    </xdr:from>
    <xdr:ext cx="534377" cy="259045"/>
    <xdr:sp macro="" textlink="">
      <xdr:nvSpPr>
        <xdr:cNvPr id="670" name="テキスト ボックス 669"/>
        <xdr:cNvSpPr txBox="1"/>
      </xdr:nvSpPr>
      <xdr:spPr>
        <a:xfrm>
          <a:off x="12547111" y="169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101054</xdr:rowOff>
    </xdr:from>
    <xdr:to>
      <xdr:col>85</xdr:col>
      <xdr:colOff>177800</xdr:colOff>
      <xdr:row>99</xdr:row>
      <xdr:rowOff>31204</xdr:rowOff>
    </xdr:to>
    <xdr:sp macro="" textlink="">
      <xdr:nvSpPr>
        <xdr:cNvPr id="676" name="楕円 675"/>
        <xdr:cNvSpPr/>
      </xdr:nvSpPr>
      <xdr:spPr>
        <a:xfrm>
          <a:off x="16268700" y="169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77"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142317</xdr:rowOff>
    </xdr:from>
    <xdr:to>
      <xdr:col>81</xdr:col>
      <xdr:colOff>101600</xdr:colOff>
      <xdr:row>99</xdr:row>
      <xdr:rowOff>72467</xdr:rowOff>
    </xdr:to>
    <xdr:sp macro="" textlink="">
      <xdr:nvSpPr>
        <xdr:cNvPr id="678" name="楕円 677"/>
        <xdr:cNvSpPr/>
      </xdr:nvSpPr>
      <xdr:spPr>
        <a:xfrm>
          <a:off x="15430500" y="169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63594</xdr:rowOff>
    </xdr:from>
    <xdr:ext cx="469744" cy="259045"/>
    <xdr:sp macro="" textlink="">
      <xdr:nvSpPr>
        <xdr:cNvPr id="679" name="テキスト ボックス 678"/>
        <xdr:cNvSpPr txBox="1"/>
      </xdr:nvSpPr>
      <xdr:spPr>
        <a:xfrm>
          <a:off x="15233728" y="170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74321</xdr:rowOff>
    </xdr:from>
    <xdr:to>
      <xdr:col>76</xdr:col>
      <xdr:colOff>165100</xdr:colOff>
      <xdr:row>99</xdr:row>
      <xdr:rowOff>4471</xdr:rowOff>
    </xdr:to>
    <xdr:sp macro="" textlink="">
      <xdr:nvSpPr>
        <xdr:cNvPr id="680" name="楕円 679"/>
        <xdr:cNvSpPr/>
      </xdr:nvSpPr>
      <xdr:spPr>
        <a:xfrm>
          <a:off x="14541500" y="16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167048</xdr:rowOff>
    </xdr:from>
    <xdr:ext cx="469744" cy="259045"/>
    <xdr:sp macro="" textlink="">
      <xdr:nvSpPr>
        <xdr:cNvPr id="681" name="テキスト ボックス 680"/>
        <xdr:cNvSpPr txBox="1"/>
      </xdr:nvSpPr>
      <xdr:spPr>
        <a:xfrm>
          <a:off x="14357428" y="169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28944</xdr:rowOff>
    </xdr:from>
    <xdr:to>
      <xdr:col>72</xdr:col>
      <xdr:colOff>38100</xdr:colOff>
      <xdr:row>98</xdr:row>
      <xdr:rowOff>130544</xdr:rowOff>
    </xdr:to>
    <xdr:sp macro="" textlink="">
      <xdr:nvSpPr>
        <xdr:cNvPr id="682" name="楕円 681"/>
        <xdr:cNvSpPr/>
      </xdr:nvSpPr>
      <xdr:spPr>
        <a:xfrm>
          <a:off x="13652500" y="168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147071</xdr:rowOff>
    </xdr:from>
    <xdr:ext cx="534377" cy="259045"/>
    <xdr:sp macro="" textlink="">
      <xdr:nvSpPr>
        <xdr:cNvPr id="683" name="テキスト ボックス 682"/>
        <xdr:cNvSpPr txBox="1"/>
      </xdr:nvSpPr>
      <xdr:spPr>
        <a:xfrm>
          <a:off x="13436111" y="166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11722</xdr:rowOff>
    </xdr:from>
    <xdr:to>
      <xdr:col>67</xdr:col>
      <xdr:colOff>101600</xdr:colOff>
      <xdr:row>98</xdr:row>
      <xdr:rowOff>113322</xdr:rowOff>
    </xdr:to>
    <xdr:sp macro="" textlink="">
      <xdr:nvSpPr>
        <xdr:cNvPr id="684" name="楕円 683"/>
        <xdr:cNvSpPr/>
      </xdr:nvSpPr>
      <xdr:spPr>
        <a:xfrm>
          <a:off x="12763500" y="168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129849</xdr:rowOff>
    </xdr:from>
    <xdr:ext cx="534377" cy="259045"/>
    <xdr:sp macro="" textlink="">
      <xdr:nvSpPr>
        <xdr:cNvPr id="685" name="テキスト ボックス 684"/>
        <xdr:cNvSpPr txBox="1"/>
      </xdr:nvSpPr>
      <xdr:spPr>
        <a:xfrm>
          <a:off x="12547111" y="165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7" name="テキスト ボックス 69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699" name="テキスト ボックス 69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1" name="テキスト ボックス 70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3" name="テキスト ボックス 70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07" name="直線コネクタ 706"/>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08"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09" name="直線コネクタ 708"/>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0"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1" name="直線コネクタ 710"/>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39370</xdr:rowOff>
    </xdr:from>
    <xdr:to>
      <xdr:col>116</xdr:col>
      <xdr:colOff>63500</xdr:colOff>
      <xdr:row>39</xdr:row>
      <xdr:rowOff>6350</xdr:rowOff>
    </xdr:to>
    <xdr:cxnSp macro="">
      <xdr:nvCxnSpPr>
        <xdr:cNvPr id="712" name="直線コネクタ 711"/>
        <xdr:cNvCxnSpPr/>
      </xdr:nvCxnSpPr>
      <xdr:spPr>
        <a:xfrm>
          <a:off x="21323300" y="6383020"/>
          <a:ext cx="8382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3"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4" name="フローチャート: 判断 713"/>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39370</xdr:rowOff>
    </xdr:from>
    <xdr:to>
      <xdr:col>111</xdr:col>
      <xdr:colOff>177800</xdr:colOff>
      <xdr:row>37</xdr:row>
      <xdr:rowOff>60960</xdr:rowOff>
    </xdr:to>
    <xdr:cxnSp macro="">
      <xdr:nvCxnSpPr>
        <xdr:cNvPr id="715" name="直線コネクタ 714"/>
        <xdr:cNvCxnSpPr/>
      </xdr:nvCxnSpPr>
      <xdr:spPr>
        <a:xfrm flipV="1">
          <a:off x="20434300" y="63830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16" name="フローチャート: 判断 715"/>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17" name="テキスト ボックス 716"/>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39370</xdr:rowOff>
    </xdr:from>
    <xdr:to>
      <xdr:col>107</xdr:col>
      <xdr:colOff>50800</xdr:colOff>
      <xdr:row>37</xdr:row>
      <xdr:rowOff>60960</xdr:rowOff>
    </xdr:to>
    <xdr:cxnSp macro="">
      <xdr:nvCxnSpPr>
        <xdr:cNvPr id="718" name="直線コネクタ 717"/>
        <xdr:cNvCxnSpPr/>
      </xdr:nvCxnSpPr>
      <xdr:spPr>
        <a:xfrm>
          <a:off x="19545300" y="63830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19" name="フローチャート: 判断 718"/>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0" name="テキスト ボックス 719"/>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39370</xdr:rowOff>
    </xdr:from>
    <xdr:to>
      <xdr:col>102</xdr:col>
      <xdr:colOff>114300</xdr:colOff>
      <xdr:row>37</xdr:row>
      <xdr:rowOff>67310</xdr:rowOff>
    </xdr:to>
    <xdr:cxnSp macro="">
      <xdr:nvCxnSpPr>
        <xdr:cNvPr id="721" name="直線コネクタ 720"/>
        <xdr:cNvCxnSpPr/>
      </xdr:nvCxnSpPr>
      <xdr:spPr>
        <a:xfrm flipV="1">
          <a:off x="18656300" y="63830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2" name="フローチャート: 判断 721"/>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3" name="テキスト ボックス 722"/>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4" name="フローチャート: 判断 723"/>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5" name="テキスト ボックス 724"/>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31" name="楕円 730"/>
        <xdr:cNvSpPr/>
      </xdr:nvSpPr>
      <xdr:spPr>
        <a:xfrm>
          <a:off x="22110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41927</xdr:rowOff>
    </xdr:from>
    <xdr:ext cx="313932" cy="259045"/>
    <xdr:sp macro="" textlink="">
      <xdr:nvSpPr>
        <xdr:cNvPr id="732" name="投資及び出資金該当値テキスト"/>
        <xdr:cNvSpPr txBox="1"/>
      </xdr:nvSpPr>
      <xdr:spPr>
        <a:xfrm>
          <a:off x="22212300" y="6557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160020</xdr:rowOff>
    </xdr:from>
    <xdr:to>
      <xdr:col>112</xdr:col>
      <xdr:colOff>38100</xdr:colOff>
      <xdr:row>37</xdr:row>
      <xdr:rowOff>90170</xdr:rowOff>
    </xdr:to>
    <xdr:sp macro="" textlink="">
      <xdr:nvSpPr>
        <xdr:cNvPr id="733" name="楕円 732"/>
        <xdr:cNvSpPr/>
      </xdr:nvSpPr>
      <xdr:spPr>
        <a:xfrm>
          <a:off x="21272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81297</xdr:rowOff>
    </xdr:from>
    <xdr:ext cx="378565" cy="259045"/>
    <xdr:sp macro="" textlink="">
      <xdr:nvSpPr>
        <xdr:cNvPr id="734" name="テキスト ボックス 733"/>
        <xdr:cNvSpPr txBox="1"/>
      </xdr:nvSpPr>
      <xdr:spPr>
        <a:xfrm>
          <a:off x="211213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10160</xdr:rowOff>
    </xdr:from>
    <xdr:to>
      <xdr:col>107</xdr:col>
      <xdr:colOff>101600</xdr:colOff>
      <xdr:row>37</xdr:row>
      <xdr:rowOff>111760</xdr:rowOff>
    </xdr:to>
    <xdr:sp macro="" textlink="">
      <xdr:nvSpPr>
        <xdr:cNvPr id="735" name="楕円 734"/>
        <xdr:cNvSpPr/>
      </xdr:nvSpPr>
      <xdr:spPr>
        <a:xfrm>
          <a:off x="20383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102887</xdr:rowOff>
    </xdr:from>
    <xdr:ext cx="378565" cy="259045"/>
    <xdr:sp macro="" textlink="">
      <xdr:nvSpPr>
        <xdr:cNvPr id="736" name="テキスト ボックス 735"/>
        <xdr:cNvSpPr txBox="1"/>
      </xdr:nvSpPr>
      <xdr:spPr>
        <a:xfrm>
          <a:off x="20245017" y="6446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160020</xdr:rowOff>
    </xdr:from>
    <xdr:to>
      <xdr:col>102</xdr:col>
      <xdr:colOff>165100</xdr:colOff>
      <xdr:row>37</xdr:row>
      <xdr:rowOff>90170</xdr:rowOff>
    </xdr:to>
    <xdr:sp macro="" textlink="">
      <xdr:nvSpPr>
        <xdr:cNvPr id="737" name="楕円 736"/>
        <xdr:cNvSpPr/>
      </xdr:nvSpPr>
      <xdr:spPr>
        <a:xfrm>
          <a:off x="19494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81297</xdr:rowOff>
    </xdr:from>
    <xdr:ext cx="378565" cy="259045"/>
    <xdr:sp macro="" textlink="">
      <xdr:nvSpPr>
        <xdr:cNvPr id="738" name="テキスト ボックス 737"/>
        <xdr:cNvSpPr txBox="1"/>
      </xdr:nvSpPr>
      <xdr:spPr>
        <a:xfrm>
          <a:off x="19356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16510</xdr:rowOff>
    </xdr:from>
    <xdr:to>
      <xdr:col>98</xdr:col>
      <xdr:colOff>38100</xdr:colOff>
      <xdr:row>37</xdr:row>
      <xdr:rowOff>118110</xdr:rowOff>
    </xdr:to>
    <xdr:sp macro="" textlink="">
      <xdr:nvSpPr>
        <xdr:cNvPr id="739" name="楕円 738"/>
        <xdr:cNvSpPr/>
      </xdr:nvSpPr>
      <xdr:spPr>
        <a:xfrm>
          <a:off x="18605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109237</xdr:rowOff>
    </xdr:from>
    <xdr:ext cx="378565" cy="259045"/>
    <xdr:sp macro="" textlink="">
      <xdr:nvSpPr>
        <xdr:cNvPr id="740" name="テキスト ボックス 739"/>
        <xdr:cNvSpPr txBox="1"/>
      </xdr:nvSpPr>
      <xdr:spPr>
        <a:xfrm>
          <a:off x="18467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9" name="直線コネクタ 74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0" name="テキスト ボックス 74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1" name="直線コネクタ 75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2" name="テキスト ボックス 75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3" name="直線コネクタ 75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4" name="テキスト ボックス 75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5" name="直線コネクタ 75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6" name="テキスト ボックス 75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7" name="直線コネクタ 75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8" name="テキスト ボックス 75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9" name="直線コネクタ 75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0" name="テキスト ボックス 75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4" name="直線コネクタ 763"/>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5"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66" name="直線コネクタ 765"/>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67"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68" name="直線コネクタ 767"/>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42512</xdr:rowOff>
    </xdr:from>
    <xdr:to>
      <xdr:col>116</xdr:col>
      <xdr:colOff>63500</xdr:colOff>
      <xdr:row>55</xdr:row>
      <xdr:rowOff>83203</xdr:rowOff>
    </xdr:to>
    <xdr:cxnSp macro="">
      <xdr:nvCxnSpPr>
        <xdr:cNvPr id="769" name="直線コネクタ 768"/>
        <xdr:cNvCxnSpPr/>
      </xdr:nvCxnSpPr>
      <xdr:spPr>
        <a:xfrm>
          <a:off x="21323300" y="9472262"/>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0"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1" name="フローチャート: 判断 770"/>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28273</xdr:rowOff>
    </xdr:from>
    <xdr:to>
      <xdr:col>111</xdr:col>
      <xdr:colOff>177800</xdr:colOff>
      <xdr:row>55</xdr:row>
      <xdr:rowOff>42512</xdr:rowOff>
    </xdr:to>
    <xdr:cxnSp macro="">
      <xdr:nvCxnSpPr>
        <xdr:cNvPr id="772" name="直線コネクタ 771"/>
        <xdr:cNvCxnSpPr/>
      </xdr:nvCxnSpPr>
      <xdr:spPr>
        <a:xfrm>
          <a:off x="20434300" y="9458023"/>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3" name="フローチャート: 判断 772"/>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4" name="テキスト ボックス 773"/>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1397</xdr:rowOff>
    </xdr:from>
    <xdr:to>
      <xdr:col>107</xdr:col>
      <xdr:colOff>50800</xdr:colOff>
      <xdr:row>55</xdr:row>
      <xdr:rowOff>28273</xdr:rowOff>
    </xdr:to>
    <xdr:cxnSp macro="">
      <xdr:nvCxnSpPr>
        <xdr:cNvPr id="775" name="直線コネクタ 774"/>
        <xdr:cNvCxnSpPr/>
      </xdr:nvCxnSpPr>
      <xdr:spPr>
        <a:xfrm>
          <a:off x="19545300" y="9431147"/>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76" name="フローチャート: 判断 775"/>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88384</xdr:rowOff>
    </xdr:from>
    <xdr:ext cx="534377" cy="259045"/>
    <xdr:sp macro="" textlink="">
      <xdr:nvSpPr>
        <xdr:cNvPr id="777" name="テキスト ボックス 776"/>
        <xdr:cNvSpPr txBox="1"/>
      </xdr:nvSpPr>
      <xdr:spPr>
        <a:xfrm>
          <a:off x="20167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94307</xdr:rowOff>
    </xdr:from>
    <xdr:to>
      <xdr:col>102</xdr:col>
      <xdr:colOff>114300</xdr:colOff>
      <xdr:row>55</xdr:row>
      <xdr:rowOff>1397</xdr:rowOff>
    </xdr:to>
    <xdr:cxnSp macro="">
      <xdr:nvCxnSpPr>
        <xdr:cNvPr id="778" name="直線コネクタ 777"/>
        <xdr:cNvCxnSpPr/>
      </xdr:nvCxnSpPr>
      <xdr:spPr>
        <a:xfrm>
          <a:off x="18656300" y="9352607"/>
          <a:ext cx="8890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79" name="フローチャート: 判断 778"/>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60828</xdr:rowOff>
    </xdr:from>
    <xdr:ext cx="534377" cy="259045"/>
    <xdr:sp macro="" textlink="">
      <xdr:nvSpPr>
        <xdr:cNvPr id="780" name="テキスト ボックス 779"/>
        <xdr:cNvSpPr txBox="1"/>
      </xdr:nvSpPr>
      <xdr:spPr>
        <a:xfrm>
          <a:off x="19278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1" name="フローチャート: 判断 780"/>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137017</xdr:rowOff>
    </xdr:from>
    <xdr:ext cx="534377" cy="259045"/>
    <xdr:sp macro="" textlink="">
      <xdr:nvSpPr>
        <xdr:cNvPr id="782" name="テキスト ボックス 781"/>
        <xdr:cNvSpPr txBox="1"/>
      </xdr:nvSpPr>
      <xdr:spPr>
        <a:xfrm>
          <a:off x="18389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32403</xdr:rowOff>
    </xdr:from>
    <xdr:to>
      <xdr:col>116</xdr:col>
      <xdr:colOff>114300</xdr:colOff>
      <xdr:row>55</xdr:row>
      <xdr:rowOff>134003</xdr:rowOff>
    </xdr:to>
    <xdr:sp macro="" textlink="">
      <xdr:nvSpPr>
        <xdr:cNvPr id="788" name="楕円 787"/>
        <xdr:cNvSpPr/>
      </xdr:nvSpPr>
      <xdr:spPr>
        <a:xfrm>
          <a:off x="22110700" y="94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55280</xdr:rowOff>
    </xdr:from>
    <xdr:ext cx="534377" cy="259045"/>
    <xdr:sp macro="" textlink="">
      <xdr:nvSpPr>
        <xdr:cNvPr id="789" name="貸付金該当値テキスト"/>
        <xdr:cNvSpPr txBox="1"/>
      </xdr:nvSpPr>
      <xdr:spPr>
        <a:xfrm>
          <a:off x="22212300" y="93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163162</xdr:rowOff>
    </xdr:from>
    <xdr:to>
      <xdr:col>112</xdr:col>
      <xdr:colOff>38100</xdr:colOff>
      <xdr:row>55</xdr:row>
      <xdr:rowOff>93312</xdr:rowOff>
    </xdr:to>
    <xdr:sp macro="" textlink="">
      <xdr:nvSpPr>
        <xdr:cNvPr id="790" name="楕円 789"/>
        <xdr:cNvSpPr/>
      </xdr:nvSpPr>
      <xdr:spPr>
        <a:xfrm>
          <a:off x="21272500" y="9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109839</xdr:rowOff>
    </xdr:from>
    <xdr:ext cx="534377" cy="259045"/>
    <xdr:sp macro="" textlink="">
      <xdr:nvSpPr>
        <xdr:cNvPr id="791" name="テキスト ボックス 790"/>
        <xdr:cNvSpPr txBox="1"/>
      </xdr:nvSpPr>
      <xdr:spPr>
        <a:xfrm>
          <a:off x="21043411" y="91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148923</xdr:rowOff>
    </xdr:from>
    <xdr:to>
      <xdr:col>107</xdr:col>
      <xdr:colOff>101600</xdr:colOff>
      <xdr:row>55</xdr:row>
      <xdr:rowOff>79073</xdr:rowOff>
    </xdr:to>
    <xdr:sp macro="" textlink="">
      <xdr:nvSpPr>
        <xdr:cNvPr id="792" name="楕円 791"/>
        <xdr:cNvSpPr/>
      </xdr:nvSpPr>
      <xdr:spPr>
        <a:xfrm>
          <a:off x="20383500" y="9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70200</xdr:rowOff>
    </xdr:from>
    <xdr:ext cx="534377" cy="259045"/>
    <xdr:sp macro="" textlink="">
      <xdr:nvSpPr>
        <xdr:cNvPr id="793" name="テキスト ボックス 792"/>
        <xdr:cNvSpPr txBox="1"/>
      </xdr:nvSpPr>
      <xdr:spPr>
        <a:xfrm>
          <a:off x="20167111" y="949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122047</xdr:rowOff>
    </xdr:from>
    <xdr:to>
      <xdr:col>102</xdr:col>
      <xdr:colOff>165100</xdr:colOff>
      <xdr:row>55</xdr:row>
      <xdr:rowOff>52197</xdr:rowOff>
    </xdr:to>
    <xdr:sp macro="" textlink="">
      <xdr:nvSpPr>
        <xdr:cNvPr id="794" name="楕円 793"/>
        <xdr:cNvSpPr/>
      </xdr:nvSpPr>
      <xdr:spPr>
        <a:xfrm>
          <a:off x="19494500" y="93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68724</xdr:rowOff>
    </xdr:from>
    <xdr:ext cx="534377" cy="259045"/>
    <xdr:sp macro="" textlink="">
      <xdr:nvSpPr>
        <xdr:cNvPr id="795" name="テキスト ボックス 794"/>
        <xdr:cNvSpPr txBox="1"/>
      </xdr:nvSpPr>
      <xdr:spPr>
        <a:xfrm>
          <a:off x="19278111" y="91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43507</xdr:rowOff>
    </xdr:from>
    <xdr:to>
      <xdr:col>98</xdr:col>
      <xdr:colOff>38100</xdr:colOff>
      <xdr:row>54</xdr:row>
      <xdr:rowOff>145107</xdr:rowOff>
    </xdr:to>
    <xdr:sp macro="" textlink="">
      <xdr:nvSpPr>
        <xdr:cNvPr id="796" name="楕円 795"/>
        <xdr:cNvSpPr/>
      </xdr:nvSpPr>
      <xdr:spPr>
        <a:xfrm>
          <a:off x="18605500" y="93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161634</xdr:rowOff>
    </xdr:from>
    <xdr:ext cx="534377" cy="259045"/>
    <xdr:sp macro="" textlink="">
      <xdr:nvSpPr>
        <xdr:cNvPr id="797" name="テキスト ボックス 796"/>
        <xdr:cNvSpPr txBox="1"/>
      </xdr:nvSpPr>
      <xdr:spPr>
        <a:xfrm>
          <a:off x="18389111" y="907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06" name="直線コネクタ 80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07" name="テキスト ボックス 806"/>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08" name="直線コネクタ 80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09" name="テキスト ボックス 808"/>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0" name="直線コネクタ 80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1" name="テキスト ボックス 810"/>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3" name="テキスト ボックス 812"/>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4" name="直線コネクタ 81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5" name="テキスト ボックス 814"/>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16" name="直線コネクタ 81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17" name="テキスト ボックス 816"/>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18" name="直線コネクタ 81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19" name="テキスト ボックス 818"/>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1" name="テキスト ボックス 82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3" name="直線コネクタ 822"/>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4"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5" name="直線コネクタ 824"/>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26"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27" name="直線コネクタ 826"/>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121983</xdr:rowOff>
    </xdr:from>
    <xdr:to>
      <xdr:col>116</xdr:col>
      <xdr:colOff>63500</xdr:colOff>
      <xdr:row>78</xdr:row>
      <xdr:rowOff>125127</xdr:rowOff>
    </xdr:to>
    <xdr:cxnSp macro="">
      <xdr:nvCxnSpPr>
        <xdr:cNvPr id="828" name="直線コネクタ 827"/>
        <xdr:cNvCxnSpPr/>
      </xdr:nvCxnSpPr>
      <xdr:spPr>
        <a:xfrm>
          <a:off x="21323300" y="13495083"/>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29"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0" name="フローチャート: 判断 829"/>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121983</xdr:rowOff>
    </xdr:from>
    <xdr:to>
      <xdr:col>111</xdr:col>
      <xdr:colOff>177800</xdr:colOff>
      <xdr:row>78</xdr:row>
      <xdr:rowOff>126555</xdr:rowOff>
    </xdr:to>
    <xdr:cxnSp macro="">
      <xdr:nvCxnSpPr>
        <xdr:cNvPr id="831" name="直線コネクタ 830"/>
        <xdr:cNvCxnSpPr/>
      </xdr:nvCxnSpPr>
      <xdr:spPr>
        <a:xfrm flipV="1">
          <a:off x="20434300" y="134950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2" name="フローチャート: 判断 831"/>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3" name="テキスト ボックス 832"/>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126555</xdr:rowOff>
    </xdr:from>
    <xdr:to>
      <xdr:col>107</xdr:col>
      <xdr:colOff>50800</xdr:colOff>
      <xdr:row>78</xdr:row>
      <xdr:rowOff>136556</xdr:rowOff>
    </xdr:to>
    <xdr:cxnSp macro="">
      <xdr:nvCxnSpPr>
        <xdr:cNvPr id="834" name="直線コネクタ 833"/>
        <xdr:cNvCxnSpPr/>
      </xdr:nvCxnSpPr>
      <xdr:spPr>
        <a:xfrm flipV="1">
          <a:off x="19545300" y="13499655"/>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5" name="フローチャート: 判断 834"/>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36" name="テキスト ボックス 835"/>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117126</xdr:rowOff>
    </xdr:from>
    <xdr:to>
      <xdr:col>102</xdr:col>
      <xdr:colOff>114300</xdr:colOff>
      <xdr:row>78</xdr:row>
      <xdr:rowOff>136556</xdr:rowOff>
    </xdr:to>
    <xdr:cxnSp macro="">
      <xdr:nvCxnSpPr>
        <xdr:cNvPr id="837" name="直線コネクタ 836"/>
        <xdr:cNvCxnSpPr/>
      </xdr:nvCxnSpPr>
      <xdr:spPr>
        <a:xfrm>
          <a:off x="18656300" y="13490226"/>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38" name="フローチャート: 判断 837"/>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39" name="テキスト ボックス 838"/>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0" name="フローチャート: 判断 839"/>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1" name="テキスト ボックス 840"/>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74327</xdr:rowOff>
    </xdr:from>
    <xdr:to>
      <xdr:col>116</xdr:col>
      <xdr:colOff>114300</xdr:colOff>
      <xdr:row>79</xdr:row>
      <xdr:rowOff>4477</xdr:rowOff>
    </xdr:to>
    <xdr:sp macro="" textlink="">
      <xdr:nvSpPr>
        <xdr:cNvPr id="847" name="楕円 846"/>
        <xdr:cNvSpPr/>
      </xdr:nvSpPr>
      <xdr:spPr>
        <a:xfrm>
          <a:off x="22110700" y="13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160704</xdr:rowOff>
    </xdr:from>
    <xdr:ext cx="378565" cy="259045"/>
    <xdr:sp macro="" textlink="">
      <xdr:nvSpPr>
        <xdr:cNvPr id="848" name="繰出金該当値テキスト"/>
        <xdr:cNvSpPr txBox="1"/>
      </xdr:nvSpPr>
      <xdr:spPr>
        <a:xfrm>
          <a:off x="22212300" y="1336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71183</xdr:rowOff>
    </xdr:from>
    <xdr:to>
      <xdr:col>112</xdr:col>
      <xdr:colOff>38100</xdr:colOff>
      <xdr:row>79</xdr:row>
      <xdr:rowOff>1333</xdr:rowOff>
    </xdr:to>
    <xdr:sp macro="" textlink="">
      <xdr:nvSpPr>
        <xdr:cNvPr id="849" name="楕円 848"/>
        <xdr:cNvSpPr/>
      </xdr:nvSpPr>
      <xdr:spPr>
        <a:xfrm>
          <a:off x="21272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163910</xdr:rowOff>
    </xdr:from>
    <xdr:ext cx="378565" cy="259045"/>
    <xdr:sp macro="" textlink="">
      <xdr:nvSpPr>
        <xdr:cNvPr id="850" name="テキスト ボックス 849"/>
        <xdr:cNvSpPr txBox="1"/>
      </xdr:nvSpPr>
      <xdr:spPr>
        <a:xfrm>
          <a:off x="21121317" y="1353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75755</xdr:rowOff>
    </xdr:from>
    <xdr:to>
      <xdr:col>107</xdr:col>
      <xdr:colOff>101600</xdr:colOff>
      <xdr:row>79</xdr:row>
      <xdr:rowOff>5905</xdr:rowOff>
    </xdr:to>
    <xdr:sp macro="" textlink="">
      <xdr:nvSpPr>
        <xdr:cNvPr id="851" name="楕円 850"/>
        <xdr:cNvSpPr/>
      </xdr:nvSpPr>
      <xdr:spPr>
        <a:xfrm>
          <a:off x="20383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168482</xdr:rowOff>
    </xdr:from>
    <xdr:ext cx="378565" cy="259045"/>
    <xdr:sp macro="" textlink="">
      <xdr:nvSpPr>
        <xdr:cNvPr id="852" name="テキスト ボックス 851"/>
        <xdr:cNvSpPr txBox="1"/>
      </xdr:nvSpPr>
      <xdr:spPr>
        <a:xfrm>
          <a:off x="20245017" y="135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85756</xdr:rowOff>
    </xdr:from>
    <xdr:to>
      <xdr:col>102</xdr:col>
      <xdr:colOff>165100</xdr:colOff>
      <xdr:row>79</xdr:row>
      <xdr:rowOff>15906</xdr:rowOff>
    </xdr:to>
    <xdr:sp macro="" textlink="">
      <xdr:nvSpPr>
        <xdr:cNvPr id="853" name="楕円 852"/>
        <xdr:cNvSpPr/>
      </xdr:nvSpPr>
      <xdr:spPr>
        <a:xfrm>
          <a:off x="19494500" y="13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7033</xdr:rowOff>
    </xdr:from>
    <xdr:ext cx="378565" cy="259045"/>
    <xdr:sp macro="" textlink="">
      <xdr:nvSpPr>
        <xdr:cNvPr id="854" name="テキスト ボックス 853"/>
        <xdr:cNvSpPr txBox="1"/>
      </xdr:nvSpPr>
      <xdr:spPr>
        <a:xfrm>
          <a:off x="19356017" y="13551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66326</xdr:rowOff>
    </xdr:from>
    <xdr:to>
      <xdr:col>98</xdr:col>
      <xdr:colOff>38100</xdr:colOff>
      <xdr:row>78</xdr:row>
      <xdr:rowOff>167926</xdr:rowOff>
    </xdr:to>
    <xdr:sp macro="" textlink="">
      <xdr:nvSpPr>
        <xdr:cNvPr id="855" name="楕円 854"/>
        <xdr:cNvSpPr/>
      </xdr:nvSpPr>
      <xdr:spPr>
        <a:xfrm>
          <a:off x="18605500" y="134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159053</xdr:rowOff>
    </xdr:from>
    <xdr:ext cx="378565" cy="259045"/>
    <xdr:sp macro="" textlink="">
      <xdr:nvSpPr>
        <xdr:cNvPr id="856" name="テキスト ボックス 855"/>
        <xdr:cNvSpPr txBox="1"/>
      </xdr:nvSpPr>
      <xdr:spPr>
        <a:xfrm>
          <a:off x="18467017" y="13532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年度の歳出決算総額は、県民一人当たり２６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構成項目のなかで一番のウエイトを占める人件費は、県民一人当たり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８４，８０１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と、市町村立教職員給与負担法の一部改正に伴い千葉市に係る教職員の給与負担が千葉市に移譲されたことなどから、減少した。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一方、補助費等については、介護給付費県負担金や後期高齢者医療給付費県負担金などの社会保障関係経費の増加により大幅に増加している。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また、国民健康保険事業の広域化に備え国民健康保険財政安定化基金を積み立てたことや県有施設の更新投資に備え県有施設長寿命化等推進基金への積立てを行ったことなどから、積立金が増加している。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投資及び出資金については、東葉高速鉄道の出資に係る支援期間が終了したことから、減少した。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さらに、公債費についても、類似団体を下回って推移しているものの、臨時財政対策債の残高が増加していることから増加傾向にある。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6,298,992
6,155,641
5,157.61
1,698,938,900
1,673,096,766
15,825,863
1,046,375,610
3,089,149,308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120650</xdr:rowOff>
    </xdr:from>
    <xdr:to>
      <xdr:col>24</xdr:col>
      <xdr:colOff>63500</xdr:colOff>
      <xdr:row>36</xdr:row>
      <xdr:rowOff>132080</xdr:rowOff>
    </xdr:to>
    <xdr:cxnSp macro="">
      <xdr:nvCxnSpPr>
        <xdr:cNvPr id="61" name="直線コネクタ 60"/>
        <xdr:cNvCxnSpPr/>
      </xdr:nvCxnSpPr>
      <xdr:spPr>
        <a:xfrm>
          <a:off x="3797300" y="6292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102252</xdr:rowOff>
    </xdr:from>
    <xdr:ext cx="378565" cy="259045"/>
    <xdr:sp macro="" textlink="">
      <xdr:nvSpPr>
        <xdr:cNvPr id="62" name="議会費平均値テキスト"/>
        <xdr:cNvSpPr txBox="1"/>
      </xdr:nvSpPr>
      <xdr:spPr>
        <a:xfrm>
          <a:off x="4686300" y="5931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120650</xdr:rowOff>
    </xdr:from>
    <xdr:to>
      <xdr:col>19</xdr:col>
      <xdr:colOff>177800</xdr:colOff>
      <xdr:row>36</xdr:row>
      <xdr:rowOff>133985</xdr:rowOff>
    </xdr:to>
    <xdr:cxnSp macro="">
      <xdr:nvCxnSpPr>
        <xdr:cNvPr id="64" name="直線コネクタ 63"/>
        <xdr:cNvCxnSpPr/>
      </xdr:nvCxnSpPr>
      <xdr:spPr>
        <a:xfrm flipV="1">
          <a:off x="2908300" y="62928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41292</xdr:rowOff>
    </xdr:from>
    <xdr:ext cx="378565" cy="259045"/>
    <xdr:sp macro="" textlink="">
      <xdr:nvSpPr>
        <xdr:cNvPr id="66" name="テキスト ボックス 65"/>
        <xdr:cNvSpPr txBox="1"/>
      </xdr:nvSpPr>
      <xdr:spPr>
        <a:xfrm>
          <a:off x="35953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133985</xdr:rowOff>
    </xdr:from>
    <xdr:to>
      <xdr:col>15</xdr:col>
      <xdr:colOff>50800</xdr:colOff>
      <xdr:row>36</xdr:row>
      <xdr:rowOff>158750</xdr:rowOff>
    </xdr:to>
    <xdr:cxnSp macro="">
      <xdr:nvCxnSpPr>
        <xdr:cNvPr id="67" name="直線コネクタ 66"/>
        <xdr:cNvCxnSpPr/>
      </xdr:nvCxnSpPr>
      <xdr:spPr>
        <a:xfrm flipV="1">
          <a:off x="2019300" y="63061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50817</xdr:rowOff>
    </xdr:from>
    <xdr:ext cx="378565" cy="259045"/>
    <xdr:sp macro="" textlink="">
      <xdr:nvSpPr>
        <xdr:cNvPr id="69" name="テキスト ボックス 68"/>
        <xdr:cNvSpPr txBox="1"/>
      </xdr:nvSpPr>
      <xdr:spPr>
        <a:xfrm>
          <a:off x="2719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158750</xdr:rowOff>
    </xdr:from>
    <xdr:to>
      <xdr:col>10</xdr:col>
      <xdr:colOff>114300</xdr:colOff>
      <xdr:row>37</xdr:row>
      <xdr:rowOff>13970</xdr:rowOff>
    </xdr:to>
    <xdr:cxnSp macro="">
      <xdr:nvCxnSpPr>
        <xdr:cNvPr id="70" name="直線コネクタ 69"/>
        <xdr:cNvCxnSpPr/>
      </xdr:nvCxnSpPr>
      <xdr:spPr>
        <a:xfrm flipV="1">
          <a:off x="1130300" y="6330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79392</xdr:rowOff>
    </xdr:from>
    <xdr:ext cx="378565" cy="259045"/>
    <xdr:sp macro="" textlink="">
      <xdr:nvSpPr>
        <xdr:cNvPr id="72" name="テキスト ボックス 71"/>
        <xdr:cNvSpPr txBox="1"/>
      </xdr:nvSpPr>
      <xdr:spPr>
        <a:xfrm>
          <a:off x="1830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104157</xdr:rowOff>
    </xdr:from>
    <xdr:ext cx="378565" cy="259045"/>
    <xdr:sp macro="" textlink="">
      <xdr:nvSpPr>
        <xdr:cNvPr id="74" name="テキスト ボックス 73"/>
        <xdr:cNvSpPr txBox="1"/>
      </xdr:nvSpPr>
      <xdr:spPr>
        <a:xfrm>
          <a:off x="94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81280</xdr:rowOff>
    </xdr:from>
    <xdr:to>
      <xdr:col>24</xdr:col>
      <xdr:colOff>114300</xdr:colOff>
      <xdr:row>37</xdr:row>
      <xdr:rowOff>11430</xdr:rowOff>
    </xdr:to>
    <xdr:sp macro="" textlink="">
      <xdr:nvSpPr>
        <xdr:cNvPr id="80" name="楕円 79"/>
        <xdr:cNvSpPr/>
      </xdr:nvSpPr>
      <xdr:spPr>
        <a:xfrm>
          <a:off x="45847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59707</xdr:rowOff>
    </xdr:from>
    <xdr:ext cx="378565" cy="259045"/>
    <xdr:sp macro="" textlink="">
      <xdr:nvSpPr>
        <xdr:cNvPr id="81" name="議会費該当値テキスト"/>
        <xdr:cNvSpPr txBox="1"/>
      </xdr:nvSpPr>
      <xdr:spPr>
        <a:xfrm>
          <a:off x="4686300" y="62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69850</xdr:rowOff>
    </xdr:from>
    <xdr:to>
      <xdr:col>20</xdr:col>
      <xdr:colOff>38100</xdr:colOff>
      <xdr:row>37</xdr:row>
      <xdr:rowOff>0</xdr:rowOff>
    </xdr:to>
    <xdr:sp macro="" textlink="">
      <xdr:nvSpPr>
        <xdr:cNvPr id="82" name="楕円 81"/>
        <xdr:cNvSpPr/>
      </xdr:nvSpPr>
      <xdr:spPr>
        <a:xfrm>
          <a:off x="3746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162577</xdr:rowOff>
    </xdr:from>
    <xdr:ext cx="378565" cy="259045"/>
    <xdr:sp macro="" textlink="">
      <xdr:nvSpPr>
        <xdr:cNvPr id="83" name="テキスト ボックス 82"/>
        <xdr:cNvSpPr txBox="1"/>
      </xdr:nvSpPr>
      <xdr:spPr>
        <a:xfrm>
          <a:off x="3595317" y="63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83185</xdr:rowOff>
    </xdr:from>
    <xdr:to>
      <xdr:col>15</xdr:col>
      <xdr:colOff>101600</xdr:colOff>
      <xdr:row>37</xdr:row>
      <xdr:rowOff>13335</xdr:rowOff>
    </xdr:to>
    <xdr:sp macro="" textlink="">
      <xdr:nvSpPr>
        <xdr:cNvPr id="84" name="楕円 83"/>
        <xdr:cNvSpPr/>
      </xdr:nvSpPr>
      <xdr:spPr>
        <a:xfrm>
          <a:off x="2857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4462</xdr:rowOff>
    </xdr:from>
    <xdr:ext cx="378565" cy="259045"/>
    <xdr:sp macro="" textlink="">
      <xdr:nvSpPr>
        <xdr:cNvPr id="85" name="テキスト ボックス 84"/>
        <xdr:cNvSpPr txBox="1"/>
      </xdr:nvSpPr>
      <xdr:spPr>
        <a:xfrm>
          <a:off x="2719017" y="634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29227</xdr:rowOff>
    </xdr:from>
    <xdr:ext cx="378565" cy="259045"/>
    <xdr:sp macro="" textlink="">
      <xdr:nvSpPr>
        <xdr:cNvPr id="87" name="テキスト ボックス 86"/>
        <xdr:cNvSpPr txBox="1"/>
      </xdr:nvSpPr>
      <xdr:spPr>
        <a:xfrm>
          <a:off x="1830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134620</xdr:rowOff>
    </xdr:from>
    <xdr:to>
      <xdr:col>6</xdr:col>
      <xdr:colOff>38100</xdr:colOff>
      <xdr:row>37</xdr:row>
      <xdr:rowOff>64770</xdr:rowOff>
    </xdr:to>
    <xdr:sp macro="" textlink="">
      <xdr:nvSpPr>
        <xdr:cNvPr id="88" name="楕円 87"/>
        <xdr:cNvSpPr/>
      </xdr:nvSpPr>
      <xdr:spPr>
        <a:xfrm>
          <a:off x="107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55897</xdr:rowOff>
    </xdr:from>
    <xdr:ext cx="378565" cy="259045"/>
    <xdr:sp macro="" textlink="">
      <xdr:nvSpPr>
        <xdr:cNvPr id="89" name="テキスト ボックス 88"/>
        <xdr:cNvSpPr txBox="1"/>
      </xdr:nvSpPr>
      <xdr:spPr>
        <a:xfrm>
          <a:off x="94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40282</xdr:rowOff>
    </xdr:from>
    <xdr:to>
      <xdr:col>24</xdr:col>
      <xdr:colOff>63500</xdr:colOff>
      <xdr:row>57</xdr:row>
      <xdr:rowOff>88402</xdr:rowOff>
    </xdr:to>
    <xdr:cxnSp macro="">
      <xdr:nvCxnSpPr>
        <xdr:cNvPr id="114" name="直線コネクタ 113"/>
        <xdr:cNvCxnSpPr/>
      </xdr:nvCxnSpPr>
      <xdr:spPr>
        <a:xfrm flipV="1">
          <a:off x="3797300" y="9812932"/>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99821</xdr:rowOff>
    </xdr:from>
    <xdr:ext cx="534377" cy="259045"/>
    <xdr:sp macro="" textlink="">
      <xdr:nvSpPr>
        <xdr:cNvPr id="115" name="総務費平均値テキスト"/>
        <xdr:cNvSpPr txBox="1"/>
      </xdr:nvSpPr>
      <xdr:spPr>
        <a:xfrm>
          <a:off x="4686300" y="9529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157691</xdr:rowOff>
    </xdr:from>
    <xdr:to>
      <xdr:col>19</xdr:col>
      <xdr:colOff>177800</xdr:colOff>
      <xdr:row>57</xdr:row>
      <xdr:rowOff>88402</xdr:rowOff>
    </xdr:to>
    <xdr:cxnSp macro="">
      <xdr:nvCxnSpPr>
        <xdr:cNvPr id="117" name="直線コネクタ 116"/>
        <xdr:cNvCxnSpPr/>
      </xdr:nvCxnSpPr>
      <xdr:spPr>
        <a:xfrm>
          <a:off x="2908300" y="9758891"/>
          <a:ext cx="8890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32903</xdr:rowOff>
    </xdr:from>
    <xdr:ext cx="534377" cy="259045"/>
    <xdr:sp macro="" textlink="">
      <xdr:nvSpPr>
        <xdr:cNvPr id="119" name="テキスト ボックス 118"/>
        <xdr:cNvSpPr txBox="1"/>
      </xdr:nvSpPr>
      <xdr:spPr>
        <a:xfrm>
          <a:off x="3517411" y="9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91305</xdr:rowOff>
    </xdr:from>
    <xdr:to>
      <xdr:col>15</xdr:col>
      <xdr:colOff>50800</xdr:colOff>
      <xdr:row>56</xdr:row>
      <xdr:rowOff>157691</xdr:rowOff>
    </xdr:to>
    <xdr:cxnSp macro="">
      <xdr:nvCxnSpPr>
        <xdr:cNvPr id="120" name="直線コネクタ 119"/>
        <xdr:cNvCxnSpPr/>
      </xdr:nvCxnSpPr>
      <xdr:spPr>
        <a:xfrm>
          <a:off x="2019300" y="9692505"/>
          <a:ext cx="889000" cy="6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47597</xdr:rowOff>
    </xdr:from>
    <xdr:to>
      <xdr:col>10</xdr:col>
      <xdr:colOff>114300</xdr:colOff>
      <xdr:row>56</xdr:row>
      <xdr:rowOff>91305</xdr:rowOff>
    </xdr:to>
    <xdr:cxnSp macro="">
      <xdr:nvCxnSpPr>
        <xdr:cNvPr id="123" name="直線コネクタ 122"/>
        <xdr:cNvCxnSpPr/>
      </xdr:nvCxnSpPr>
      <xdr:spPr>
        <a:xfrm>
          <a:off x="1130300" y="9648797"/>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138995</xdr:rowOff>
    </xdr:from>
    <xdr:ext cx="534377" cy="259045"/>
    <xdr:sp macro="" textlink="">
      <xdr:nvSpPr>
        <xdr:cNvPr id="125" name="テキスト ボックス 124"/>
        <xdr:cNvSpPr txBox="1"/>
      </xdr:nvSpPr>
      <xdr:spPr>
        <a:xfrm>
          <a:off x="1752111" y="93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160932</xdr:rowOff>
    </xdr:from>
    <xdr:to>
      <xdr:col>24</xdr:col>
      <xdr:colOff>114300</xdr:colOff>
      <xdr:row>57</xdr:row>
      <xdr:rowOff>91082</xdr:rowOff>
    </xdr:to>
    <xdr:sp macro="" textlink="">
      <xdr:nvSpPr>
        <xdr:cNvPr id="133" name="楕円 132"/>
        <xdr:cNvSpPr/>
      </xdr:nvSpPr>
      <xdr:spPr>
        <a:xfrm>
          <a:off x="4584700" y="97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75859</xdr:rowOff>
    </xdr:from>
    <xdr:ext cx="534377" cy="259045"/>
    <xdr:sp macro="" textlink="">
      <xdr:nvSpPr>
        <xdr:cNvPr id="134" name="総務費該当値テキスト"/>
        <xdr:cNvSpPr txBox="1"/>
      </xdr:nvSpPr>
      <xdr:spPr>
        <a:xfrm>
          <a:off x="4686300" y="96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37602</xdr:rowOff>
    </xdr:from>
    <xdr:to>
      <xdr:col>20</xdr:col>
      <xdr:colOff>38100</xdr:colOff>
      <xdr:row>57</xdr:row>
      <xdr:rowOff>139202</xdr:rowOff>
    </xdr:to>
    <xdr:sp macro="" textlink="">
      <xdr:nvSpPr>
        <xdr:cNvPr id="135" name="楕円 134"/>
        <xdr:cNvSpPr/>
      </xdr:nvSpPr>
      <xdr:spPr>
        <a:xfrm>
          <a:off x="37465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130329</xdr:rowOff>
    </xdr:from>
    <xdr:ext cx="469744" cy="259045"/>
    <xdr:sp macro="" textlink="">
      <xdr:nvSpPr>
        <xdr:cNvPr id="136" name="テキスト ボックス 135"/>
        <xdr:cNvSpPr txBox="1"/>
      </xdr:nvSpPr>
      <xdr:spPr>
        <a:xfrm>
          <a:off x="3549728" y="99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106891</xdr:rowOff>
    </xdr:from>
    <xdr:to>
      <xdr:col>15</xdr:col>
      <xdr:colOff>101600</xdr:colOff>
      <xdr:row>57</xdr:row>
      <xdr:rowOff>37041</xdr:rowOff>
    </xdr:to>
    <xdr:sp macro="" textlink="">
      <xdr:nvSpPr>
        <xdr:cNvPr id="137" name="楕円 136"/>
        <xdr:cNvSpPr/>
      </xdr:nvSpPr>
      <xdr:spPr>
        <a:xfrm>
          <a:off x="2857500" y="97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28168</xdr:rowOff>
    </xdr:from>
    <xdr:ext cx="534377" cy="259045"/>
    <xdr:sp macro="" textlink="">
      <xdr:nvSpPr>
        <xdr:cNvPr id="138" name="テキスト ボックス 137"/>
        <xdr:cNvSpPr txBox="1"/>
      </xdr:nvSpPr>
      <xdr:spPr>
        <a:xfrm>
          <a:off x="2641111" y="98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40505</xdr:rowOff>
    </xdr:from>
    <xdr:to>
      <xdr:col>10</xdr:col>
      <xdr:colOff>165100</xdr:colOff>
      <xdr:row>56</xdr:row>
      <xdr:rowOff>142105</xdr:rowOff>
    </xdr:to>
    <xdr:sp macro="" textlink="">
      <xdr:nvSpPr>
        <xdr:cNvPr id="139" name="楕円 138"/>
        <xdr:cNvSpPr/>
      </xdr:nvSpPr>
      <xdr:spPr>
        <a:xfrm>
          <a:off x="1968500" y="96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133232</xdr:rowOff>
    </xdr:from>
    <xdr:ext cx="534377" cy="259045"/>
    <xdr:sp macro="" textlink="">
      <xdr:nvSpPr>
        <xdr:cNvPr id="140" name="テキスト ボックス 139"/>
        <xdr:cNvSpPr txBox="1"/>
      </xdr:nvSpPr>
      <xdr:spPr>
        <a:xfrm>
          <a:off x="1752111" y="97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168247</xdr:rowOff>
    </xdr:from>
    <xdr:to>
      <xdr:col>6</xdr:col>
      <xdr:colOff>38100</xdr:colOff>
      <xdr:row>56</xdr:row>
      <xdr:rowOff>98397</xdr:rowOff>
    </xdr:to>
    <xdr:sp macro="" textlink="">
      <xdr:nvSpPr>
        <xdr:cNvPr id="141" name="楕円 140"/>
        <xdr:cNvSpPr/>
      </xdr:nvSpPr>
      <xdr:spPr>
        <a:xfrm>
          <a:off x="1079500" y="95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114924</xdr:rowOff>
    </xdr:from>
    <xdr:ext cx="534377" cy="259045"/>
    <xdr:sp macro="" textlink="">
      <xdr:nvSpPr>
        <xdr:cNvPr id="142" name="テキスト ボックス 141"/>
        <xdr:cNvSpPr txBox="1"/>
      </xdr:nvSpPr>
      <xdr:spPr>
        <a:xfrm>
          <a:off x="863111" y="937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168421</xdr:rowOff>
    </xdr:from>
    <xdr:to>
      <xdr:col>24</xdr:col>
      <xdr:colOff>63500</xdr:colOff>
      <xdr:row>79</xdr:row>
      <xdr:rowOff>33089</xdr:rowOff>
    </xdr:to>
    <xdr:cxnSp macro="">
      <xdr:nvCxnSpPr>
        <xdr:cNvPr id="168" name="直線コネクタ 167"/>
        <xdr:cNvCxnSpPr/>
      </xdr:nvCxnSpPr>
      <xdr:spPr>
        <a:xfrm flipV="1">
          <a:off x="3797300" y="13541521"/>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41369</xdr:rowOff>
    </xdr:from>
    <xdr:ext cx="534377" cy="259045"/>
    <xdr:sp macro="" textlink="">
      <xdr:nvSpPr>
        <xdr:cNvPr id="169" name="民生費平均値テキスト"/>
        <xdr:cNvSpPr txBox="1"/>
      </xdr:nvSpPr>
      <xdr:spPr>
        <a:xfrm>
          <a:off x="4686300" y="13243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33089</xdr:rowOff>
    </xdr:from>
    <xdr:to>
      <xdr:col>19</xdr:col>
      <xdr:colOff>177800</xdr:colOff>
      <xdr:row>79</xdr:row>
      <xdr:rowOff>33694</xdr:rowOff>
    </xdr:to>
    <xdr:cxnSp macro="">
      <xdr:nvCxnSpPr>
        <xdr:cNvPr id="171" name="直線コネクタ 170"/>
        <xdr:cNvCxnSpPr/>
      </xdr:nvCxnSpPr>
      <xdr:spPr>
        <a:xfrm flipV="1">
          <a:off x="2908300" y="13577639"/>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33694</xdr:rowOff>
    </xdr:from>
    <xdr:to>
      <xdr:col>15</xdr:col>
      <xdr:colOff>50800</xdr:colOff>
      <xdr:row>79</xdr:row>
      <xdr:rowOff>57972</xdr:rowOff>
    </xdr:to>
    <xdr:cxnSp macro="">
      <xdr:nvCxnSpPr>
        <xdr:cNvPr id="174" name="直線コネクタ 173"/>
        <xdr:cNvCxnSpPr/>
      </xdr:nvCxnSpPr>
      <xdr:spPr>
        <a:xfrm flipV="1">
          <a:off x="2019300" y="13578244"/>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57972</xdr:rowOff>
    </xdr:from>
    <xdr:to>
      <xdr:col>10</xdr:col>
      <xdr:colOff>114300</xdr:colOff>
      <xdr:row>79</xdr:row>
      <xdr:rowOff>76753</xdr:rowOff>
    </xdr:to>
    <xdr:cxnSp macro="">
      <xdr:nvCxnSpPr>
        <xdr:cNvPr id="177" name="直線コネクタ 176"/>
        <xdr:cNvCxnSpPr/>
      </xdr:nvCxnSpPr>
      <xdr:spPr>
        <a:xfrm flipV="1">
          <a:off x="1130300" y="13602522"/>
          <a:ext cx="889000" cy="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41183</xdr:rowOff>
    </xdr:from>
    <xdr:ext cx="534377" cy="259045"/>
    <xdr:sp macro="" textlink="">
      <xdr:nvSpPr>
        <xdr:cNvPr id="179" name="テキスト ボックス 178"/>
        <xdr:cNvSpPr txBox="1"/>
      </xdr:nvSpPr>
      <xdr:spPr>
        <a:xfrm>
          <a:off x="1752111" y="1324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45260</xdr:rowOff>
    </xdr:from>
    <xdr:ext cx="534377" cy="259045"/>
    <xdr:sp macro="" textlink="">
      <xdr:nvSpPr>
        <xdr:cNvPr id="181" name="テキスト ボックス 180"/>
        <xdr:cNvSpPr txBox="1"/>
      </xdr:nvSpPr>
      <xdr:spPr>
        <a:xfrm>
          <a:off x="863111" y="132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117621</xdr:rowOff>
    </xdr:from>
    <xdr:to>
      <xdr:col>24</xdr:col>
      <xdr:colOff>114300</xdr:colOff>
      <xdr:row>79</xdr:row>
      <xdr:rowOff>47771</xdr:rowOff>
    </xdr:to>
    <xdr:sp macro="" textlink="">
      <xdr:nvSpPr>
        <xdr:cNvPr id="187" name="楕円 186"/>
        <xdr:cNvSpPr/>
      </xdr:nvSpPr>
      <xdr:spPr>
        <a:xfrm>
          <a:off x="4584700" y="134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32548</xdr:rowOff>
    </xdr:from>
    <xdr:ext cx="534377" cy="259045"/>
    <xdr:sp macro="" textlink="">
      <xdr:nvSpPr>
        <xdr:cNvPr id="188" name="民生費該当値テキスト"/>
        <xdr:cNvSpPr txBox="1"/>
      </xdr:nvSpPr>
      <xdr:spPr>
        <a:xfrm>
          <a:off x="4686300" y="134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153739</xdr:rowOff>
    </xdr:from>
    <xdr:to>
      <xdr:col>20</xdr:col>
      <xdr:colOff>38100</xdr:colOff>
      <xdr:row>79</xdr:row>
      <xdr:rowOff>83889</xdr:rowOff>
    </xdr:to>
    <xdr:sp macro="" textlink="">
      <xdr:nvSpPr>
        <xdr:cNvPr id="189" name="楕円 188"/>
        <xdr:cNvSpPr/>
      </xdr:nvSpPr>
      <xdr:spPr>
        <a:xfrm>
          <a:off x="3746500" y="135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75016</xdr:rowOff>
    </xdr:from>
    <xdr:ext cx="534377" cy="259045"/>
    <xdr:sp macro="" textlink="">
      <xdr:nvSpPr>
        <xdr:cNvPr id="190" name="テキスト ボックス 189"/>
        <xdr:cNvSpPr txBox="1"/>
      </xdr:nvSpPr>
      <xdr:spPr>
        <a:xfrm>
          <a:off x="3517411" y="136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154344</xdr:rowOff>
    </xdr:from>
    <xdr:to>
      <xdr:col>15</xdr:col>
      <xdr:colOff>101600</xdr:colOff>
      <xdr:row>79</xdr:row>
      <xdr:rowOff>84494</xdr:rowOff>
    </xdr:to>
    <xdr:sp macro="" textlink="">
      <xdr:nvSpPr>
        <xdr:cNvPr id="191" name="楕円 190"/>
        <xdr:cNvSpPr/>
      </xdr:nvSpPr>
      <xdr:spPr>
        <a:xfrm>
          <a:off x="2857500" y="135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75621</xdr:rowOff>
    </xdr:from>
    <xdr:ext cx="534377" cy="259045"/>
    <xdr:sp macro="" textlink="">
      <xdr:nvSpPr>
        <xdr:cNvPr id="192" name="テキスト ボックス 191"/>
        <xdr:cNvSpPr txBox="1"/>
      </xdr:nvSpPr>
      <xdr:spPr>
        <a:xfrm>
          <a:off x="2641111" y="136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7172</xdr:rowOff>
    </xdr:from>
    <xdr:to>
      <xdr:col>10</xdr:col>
      <xdr:colOff>165100</xdr:colOff>
      <xdr:row>79</xdr:row>
      <xdr:rowOff>108772</xdr:rowOff>
    </xdr:to>
    <xdr:sp macro="" textlink="">
      <xdr:nvSpPr>
        <xdr:cNvPr id="193" name="楕円 192"/>
        <xdr:cNvSpPr/>
      </xdr:nvSpPr>
      <xdr:spPr>
        <a:xfrm>
          <a:off x="1968500" y="135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99899</xdr:rowOff>
    </xdr:from>
    <xdr:ext cx="534377" cy="259045"/>
    <xdr:sp macro="" textlink="">
      <xdr:nvSpPr>
        <xdr:cNvPr id="194" name="テキスト ボックス 193"/>
        <xdr:cNvSpPr txBox="1"/>
      </xdr:nvSpPr>
      <xdr:spPr>
        <a:xfrm>
          <a:off x="1752111" y="1364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25953</xdr:rowOff>
    </xdr:from>
    <xdr:to>
      <xdr:col>6</xdr:col>
      <xdr:colOff>38100</xdr:colOff>
      <xdr:row>79</xdr:row>
      <xdr:rowOff>127553</xdr:rowOff>
    </xdr:to>
    <xdr:sp macro="" textlink="">
      <xdr:nvSpPr>
        <xdr:cNvPr id="195" name="楕円 194"/>
        <xdr:cNvSpPr/>
      </xdr:nvSpPr>
      <xdr:spPr>
        <a:xfrm>
          <a:off x="1079500" y="13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118680</xdr:rowOff>
    </xdr:from>
    <xdr:ext cx="534377" cy="259045"/>
    <xdr:sp macro="" textlink="">
      <xdr:nvSpPr>
        <xdr:cNvPr id="196" name="テキスト ボックス 195"/>
        <xdr:cNvSpPr txBox="1"/>
      </xdr:nvSpPr>
      <xdr:spPr>
        <a:xfrm>
          <a:off x="863111" y="136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140195</xdr:rowOff>
    </xdr:from>
    <xdr:to>
      <xdr:col>24</xdr:col>
      <xdr:colOff>63500</xdr:colOff>
      <xdr:row>96</xdr:row>
      <xdr:rowOff>167094</xdr:rowOff>
    </xdr:to>
    <xdr:cxnSp macro="">
      <xdr:nvCxnSpPr>
        <xdr:cNvPr id="223" name="直線コネクタ 222"/>
        <xdr:cNvCxnSpPr/>
      </xdr:nvCxnSpPr>
      <xdr:spPr>
        <a:xfrm flipV="1">
          <a:off x="3797300" y="16599395"/>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146214</xdr:rowOff>
    </xdr:from>
    <xdr:to>
      <xdr:col>19</xdr:col>
      <xdr:colOff>177800</xdr:colOff>
      <xdr:row>96</xdr:row>
      <xdr:rowOff>167094</xdr:rowOff>
    </xdr:to>
    <xdr:cxnSp macro="">
      <xdr:nvCxnSpPr>
        <xdr:cNvPr id="226" name="直線コネクタ 225"/>
        <xdr:cNvCxnSpPr/>
      </xdr:nvCxnSpPr>
      <xdr:spPr>
        <a:xfrm>
          <a:off x="2908300" y="16605414"/>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51464</xdr:rowOff>
    </xdr:from>
    <xdr:ext cx="534377" cy="259045"/>
    <xdr:sp macro="" textlink="">
      <xdr:nvSpPr>
        <xdr:cNvPr id="228" name="テキスト ボックス 227"/>
        <xdr:cNvSpPr txBox="1"/>
      </xdr:nvSpPr>
      <xdr:spPr>
        <a:xfrm>
          <a:off x="35174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146214</xdr:rowOff>
    </xdr:from>
    <xdr:to>
      <xdr:col>15</xdr:col>
      <xdr:colOff>50800</xdr:colOff>
      <xdr:row>97</xdr:row>
      <xdr:rowOff>33440</xdr:rowOff>
    </xdr:to>
    <xdr:cxnSp macro="">
      <xdr:nvCxnSpPr>
        <xdr:cNvPr id="229" name="直線コネクタ 228"/>
        <xdr:cNvCxnSpPr/>
      </xdr:nvCxnSpPr>
      <xdr:spPr>
        <a:xfrm flipV="1">
          <a:off x="2019300" y="16605414"/>
          <a:ext cx="8890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41712</xdr:rowOff>
    </xdr:from>
    <xdr:ext cx="534377" cy="259045"/>
    <xdr:sp macro="" textlink="">
      <xdr:nvSpPr>
        <xdr:cNvPr id="231" name="テキスト ボックス 230"/>
        <xdr:cNvSpPr txBox="1"/>
      </xdr:nvSpPr>
      <xdr:spPr>
        <a:xfrm>
          <a:off x="26411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146938</xdr:rowOff>
    </xdr:from>
    <xdr:to>
      <xdr:col>10</xdr:col>
      <xdr:colOff>114300</xdr:colOff>
      <xdr:row>97</xdr:row>
      <xdr:rowOff>33440</xdr:rowOff>
    </xdr:to>
    <xdr:cxnSp macro="">
      <xdr:nvCxnSpPr>
        <xdr:cNvPr id="232" name="直線コネクタ 231"/>
        <xdr:cNvCxnSpPr/>
      </xdr:nvCxnSpPr>
      <xdr:spPr>
        <a:xfrm>
          <a:off x="1130300" y="16606138"/>
          <a:ext cx="889000" cy="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89395</xdr:rowOff>
    </xdr:from>
    <xdr:to>
      <xdr:col>24</xdr:col>
      <xdr:colOff>114300</xdr:colOff>
      <xdr:row>97</xdr:row>
      <xdr:rowOff>19545</xdr:rowOff>
    </xdr:to>
    <xdr:sp macro="" textlink="">
      <xdr:nvSpPr>
        <xdr:cNvPr id="242" name="楕円 241"/>
        <xdr:cNvSpPr/>
      </xdr:nvSpPr>
      <xdr:spPr>
        <a:xfrm>
          <a:off x="4584700" y="165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112272</xdr:rowOff>
    </xdr:from>
    <xdr:ext cx="534377" cy="259045"/>
    <xdr:sp macro="" textlink="">
      <xdr:nvSpPr>
        <xdr:cNvPr id="243" name="衛生費該当値テキスト"/>
        <xdr:cNvSpPr txBox="1"/>
      </xdr:nvSpPr>
      <xdr:spPr>
        <a:xfrm>
          <a:off x="4686300" y="164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116294</xdr:rowOff>
    </xdr:from>
    <xdr:to>
      <xdr:col>20</xdr:col>
      <xdr:colOff>38100</xdr:colOff>
      <xdr:row>97</xdr:row>
      <xdr:rowOff>46444</xdr:rowOff>
    </xdr:to>
    <xdr:sp macro="" textlink="">
      <xdr:nvSpPr>
        <xdr:cNvPr id="244" name="楕円 243"/>
        <xdr:cNvSpPr/>
      </xdr:nvSpPr>
      <xdr:spPr>
        <a:xfrm>
          <a:off x="3746500" y="165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37571</xdr:rowOff>
    </xdr:from>
    <xdr:ext cx="534377" cy="259045"/>
    <xdr:sp macro="" textlink="">
      <xdr:nvSpPr>
        <xdr:cNvPr id="245" name="テキスト ボックス 244"/>
        <xdr:cNvSpPr txBox="1"/>
      </xdr:nvSpPr>
      <xdr:spPr>
        <a:xfrm>
          <a:off x="3517411" y="166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95414</xdr:rowOff>
    </xdr:from>
    <xdr:to>
      <xdr:col>15</xdr:col>
      <xdr:colOff>101600</xdr:colOff>
      <xdr:row>97</xdr:row>
      <xdr:rowOff>25564</xdr:rowOff>
    </xdr:to>
    <xdr:sp macro="" textlink="">
      <xdr:nvSpPr>
        <xdr:cNvPr id="246" name="楕円 245"/>
        <xdr:cNvSpPr/>
      </xdr:nvSpPr>
      <xdr:spPr>
        <a:xfrm>
          <a:off x="2857500" y="165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7" name="テキスト ボックス 246"/>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154090</xdr:rowOff>
    </xdr:from>
    <xdr:to>
      <xdr:col>10</xdr:col>
      <xdr:colOff>165100</xdr:colOff>
      <xdr:row>97</xdr:row>
      <xdr:rowOff>84240</xdr:rowOff>
    </xdr:to>
    <xdr:sp macro="" textlink="">
      <xdr:nvSpPr>
        <xdr:cNvPr id="248" name="楕円 247"/>
        <xdr:cNvSpPr/>
      </xdr:nvSpPr>
      <xdr:spPr>
        <a:xfrm>
          <a:off x="1968500" y="166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100767</xdr:rowOff>
    </xdr:from>
    <xdr:ext cx="469744" cy="259045"/>
    <xdr:sp macro="" textlink="">
      <xdr:nvSpPr>
        <xdr:cNvPr id="249" name="テキスト ボックス 248"/>
        <xdr:cNvSpPr txBox="1"/>
      </xdr:nvSpPr>
      <xdr:spPr>
        <a:xfrm>
          <a:off x="1784428" y="163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96138</xdr:rowOff>
    </xdr:from>
    <xdr:to>
      <xdr:col>6</xdr:col>
      <xdr:colOff>38100</xdr:colOff>
      <xdr:row>97</xdr:row>
      <xdr:rowOff>26288</xdr:rowOff>
    </xdr:to>
    <xdr:sp macro="" textlink="">
      <xdr:nvSpPr>
        <xdr:cNvPr id="250" name="楕円 249"/>
        <xdr:cNvSpPr/>
      </xdr:nvSpPr>
      <xdr:spPr>
        <a:xfrm>
          <a:off x="1079500" y="165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42815</xdr:rowOff>
    </xdr:from>
    <xdr:ext cx="534377" cy="259045"/>
    <xdr:sp macro="" textlink="">
      <xdr:nvSpPr>
        <xdr:cNvPr id="251" name="テキスト ボックス 250"/>
        <xdr:cNvSpPr txBox="1"/>
      </xdr:nvSpPr>
      <xdr:spPr>
        <a:xfrm>
          <a:off x="863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41783</xdr:rowOff>
    </xdr:from>
    <xdr:to>
      <xdr:col>55</xdr:col>
      <xdr:colOff>0</xdr:colOff>
      <xdr:row>38</xdr:row>
      <xdr:rowOff>47117</xdr:rowOff>
    </xdr:to>
    <xdr:cxnSp macro="">
      <xdr:nvCxnSpPr>
        <xdr:cNvPr id="278" name="直線コネクタ 277"/>
        <xdr:cNvCxnSpPr/>
      </xdr:nvCxnSpPr>
      <xdr:spPr>
        <a:xfrm>
          <a:off x="9639300" y="655688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150639</xdr:rowOff>
    </xdr:from>
    <xdr:ext cx="378565" cy="259045"/>
    <xdr:sp macro="" textlink="">
      <xdr:nvSpPr>
        <xdr:cNvPr id="279" name="労働費平均値テキスト"/>
        <xdr:cNvSpPr txBox="1"/>
      </xdr:nvSpPr>
      <xdr:spPr>
        <a:xfrm>
          <a:off x="10528300" y="6151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146939</xdr:rowOff>
    </xdr:from>
    <xdr:to>
      <xdr:col>50</xdr:col>
      <xdr:colOff>114300</xdr:colOff>
      <xdr:row>38</xdr:row>
      <xdr:rowOff>41783</xdr:rowOff>
    </xdr:to>
    <xdr:cxnSp macro="">
      <xdr:nvCxnSpPr>
        <xdr:cNvPr id="281" name="直線コネクタ 280"/>
        <xdr:cNvCxnSpPr/>
      </xdr:nvCxnSpPr>
      <xdr:spPr>
        <a:xfrm>
          <a:off x="8750300" y="6319139"/>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146939</xdr:rowOff>
    </xdr:from>
    <xdr:to>
      <xdr:col>45</xdr:col>
      <xdr:colOff>177800</xdr:colOff>
      <xdr:row>37</xdr:row>
      <xdr:rowOff>129413</xdr:rowOff>
    </xdr:to>
    <xdr:cxnSp macro="">
      <xdr:nvCxnSpPr>
        <xdr:cNvPr id="284" name="直線コネクタ 283"/>
        <xdr:cNvCxnSpPr/>
      </xdr:nvCxnSpPr>
      <xdr:spPr>
        <a:xfrm flipV="1">
          <a:off x="7861300" y="6319139"/>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108839</xdr:rowOff>
    </xdr:from>
    <xdr:to>
      <xdr:col>41</xdr:col>
      <xdr:colOff>50800</xdr:colOff>
      <xdr:row>37</xdr:row>
      <xdr:rowOff>129413</xdr:rowOff>
    </xdr:to>
    <xdr:cxnSp macro="">
      <xdr:nvCxnSpPr>
        <xdr:cNvPr id="287" name="直線コネクタ 286"/>
        <xdr:cNvCxnSpPr/>
      </xdr:nvCxnSpPr>
      <xdr:spPr>
        <a:xfrm>
          <a:off x="6972300" y="6281039"/>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89" name="テキスト ボックス 288"/>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114444</xdr:rowOff>
    </xdr:from>
    <xdr:ext cx="469744" cy="259045"/>
    <xdr:sp macro="" textlink="">
      <xdr:nvSpPr>
        <xdr:cNvPr id="291" name="テキスト ボックス 290"/>
        <xdr:cNvSpPr txBox="1"/>
      </xdr:nvSpPr>
      <xdr:spPr>
        <a:xfrm>
          <a:off x="6737428" y="52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167767</xdr:rowOff>
    </xdr:from>
    <xdr:to>
      <xdr:col>55</xdr:col>
      <xdr:colOff>50800</xdr:colOff>
      <xdr:row>38</xdr:row>
      <xdr:rowOff>97917</xdr:rowOff>
    </xdr:to>
    <xdr:sp macro="" textlink="">
      <xdr:nvSpPr>
        <xdr:cNvPr id="297" name="楕円 296"/>
        <xdr:cNvSpPr/>
      </xdr:nvSpPr>
      <xdr:spPr>
        <a:xfrm>
          <a:off x="104267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82694</xdr:rowOff>
    </xdr:from>
    <xdr:ext cx="378565" cy="259045"/>
    <xdr:sp macro="" textlink="">
      <xdr:nvSpPr>
        <xdr:cNvPr id="298" name="労働費該当値テキスト"/>
        <xdr:cNvSpPr txBox="1"/>
      </xdr:nvSpPr>
      <xdr:spPr>
        <a:xfrm>
          <a:off x="10528300" y="642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162433</xdr:rowOff>
    </xdr:from>
    <xdr:to>
      <xdr:col>50</xdr:col>
      <xdr:colOff>165100</xdr:colOff>
      <xdr:row>38</xdr:row>
      <xdr:rowOff>92583</xdr:rowOff>
    </xdr:to>
    <xdr:sp macro="" textlink="">
      <xdr:nvSpPr>
        <xdr:cNvPr id="299" name="楕円 298"/>
        <xdr:cNvSpPr/>
      </xdr:nvSpPr>
      <xdr:spPr>
        <a:xfrm>
          <a:off x="9588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83710</xdr:rowOff>
    </xdr:from>
    <xdr:ext cx="378565" cy="259045"/>
    <xdr:sp macro="" textlink="">
      <xdr:nvSpPr>
        <xdr:cNvPr id="300" name="テキスト ボックス 299"/>
        <xdr:cNvSpPr txBox="1"/>
      </xdr:nvSpPr>
      <xdr:spPr>
        <a:xfrm>
          <a:off x="94373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96139</xdr:rowOff>
    </xdr:from>
    <xdr:to>
      <xdr:col>46</xdr:col>
      <xdr:colOff>38100</xdr:colOff>
      <xdr:row>37</xdr:row>
      <xdr:rowOff>26289</xdr:rowOff>
    </xdr:to>
    <xdr:sp macro="" textlink="">
      <xdr:nvSpPr>
        <xdr:cNvPr id="301" name="楕円 300"/>
        <xdr:cNvSpPr/>
      </xdr:nvSpPr>
      <xdr:spPr>
        <a:xfrm>
          <a:off x="8699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17416</xdr:rowOff>
    </xdr:from>
    <xdr:ext cx="469744" cy="259045"/>
    <xdr:sp macro="" textlink="">
      <xdr:nvSpPr>
        <xdr:cNvPr id="302" name="テキスト ボックス 301"/>
        <xdr:cNvSpPr txBox="1"/>
      </xdr:nvSpPr>
      <xdr:spPr>
        <a:xfrm>
          <a:off x="8515428" y="63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78613</xdr:rowOff>
    </xdr:from>
    <xdr:to>
      <xdr:col>41</xdr:col>
      <xdr:colOff>101600</xdr:colOff>
      <xdr:row>38</xdr:row>
      <xdr:rowOff>8763</xdr:rowOff>
    </xdr:to>
    <xdr:sp macro="" textlink="">
      <xdr:nvSpPr>
        <xdr:cNvPr id="303" name="楕円 302"/>
        <xdr:cNvSpPr/>
      </xdr:nvSpPr>
      <xdr:spPr>
        <a:xfrm>
          <a:off x="7810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171340</xdr:rowOff>
    </xdr:from>
    <xdr:ext cx="378565" cy="259045"/>
    <xdr:sp macro="" textlink="">
      <xdr:nvSpPr>
        <xdr:cNvPr id="304" name="テキスト ボックス 303"/>
        <xdr:cNvSpPr txBox="1"/>
      </xdr:nvSpPr>
      <xdr:spPr>
        <a:xfrm>
          <a:off x="7672017" y="651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58039</xdr:rowOff>
    </xdr:from>
    <xdr:to>
      <xdr:col>36</xdr:col>
      <xdr:colOff>165100</xdr:colOff>
      <xdr:row>36</xdr:row>
      <xdr:rowOff>159639</xdr:rowOff>
    </xdr:to>
    <xdr:sp macro="" textlink="">
      <xdr:nvSpPr>
        <xdr:cNvPr id="305" name="楕円 304"/>
        <xdr:cNvSpPr/>
      </xdr:nvSpPr>
      <xdr:spPr>
        <a:xfrm>
          <a:off x="6921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150766</xdr:rowOff>
    </xdr:from>
    <xdr:ext cx="469744" cy="259045"/>
    <xdr:sp macro="" textlink="">
      <xdr:nvSpPr>
        <xdr:cNvPr id="306" name="テキスト ボックス 305"/>
        <xdr:cNvSpPr txBox="1"/>
      </xdr:nvSpPr>
      <xdr:spPr>
        <a:xfrm>
          <a:off x="6737428"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149438</xdr:rowOff>
    </xdr:from>
    <xdr:to>
      <xdr:col>55</xdr:col>
      <xdr:colOff>0</xdr:colOff>
      <xdr:row>57</xdr:row>
      <xdr:rowOff>158445</xdr:rowOff>
    </xdr:to>
    <xdr:cxnSp macro="">
      <xdr:nvCxnSpPr>
        <xdr:cNvPr id="331" name="直線コネクタ 330"/>
        <xdr:cNvCxnSpPr/>
      </xdr:nvCxnSpPr>
      <xdr:spPr>
        <a:xfrm flipV="1">
          <a:off x="9639300" y="9922088"/>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5570</xdr:rowOff>
    </xdr:from>
    <xdr:ext cx="534377" cy="259045"/>
    <xdr:sp macro="" textlink="">
      <xdr:nvSpPr>
        <xdr:cNvPr id="332" name="農林水産業費平均値テキスト"/>
        <xdr:cNvSpPr txBox="1"/>
      </xdr:nvSpPr>
      <xdr:spPr>
        <a:xfrm>
          <a:off x="10528300" y="960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140043</xdr:rowOff>
    </xdr:from>
    <xdr:to>
      <xdr:col>50</xdr:col>
      <xdr:colOff>114300</xdr:colOff>
      <xdr:row>57</xdr:row>
      <xdr:rowOff>158445</xdr:rowOff>
    </xdr:to>
    <xdr:cxnSp macro="">
      <xdr:nvCxnSpPr>
        <xdr:cNvPr id="334" name="直線コネクタ 333"/>
        <xdr:cNvCxnSpPr/>
      </xdr:nvCxnSpPr>
      <xdr:spPr>
        <a:xfrm>
          <a:off x="8750300" y="991269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113735</xdr:rowOff>
    </xdr:from>
    <xdr:ext cx="534377" cy="259045"/>
    <xdr:sp macro="" textlink="">
      <xdr:nvSpPr>
        <xdr:cNvPr id="336" name="テキスト ボックス 335"/>
        <xdr:cNvSpPr txBox="1"/>
      </xdr:nvSpPr>
      <xdr:spPr>
        <a:xfrm>
          <a:off x="93594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140043</xdr:rowOff>
    </xdr:from>
    <xdr:to>
      <xdr:col>45</xdr:col>
      <xdr:colOff>177800</xdr:colOff>
      <xdr:row>57</xdr:row>
      <xdr:rowOff>166721</xdr:rowOff>
    </xdr:to>
    <xdr:cxnSp macro="">
      <xdr:nvCxnSpPr>
        <xdr:cNvPr id="337" name="直線コネクタ 336"/>
        <xdr:cNvCxnSpPr/>
      </xdr:nvCxnSpPr>
      <xdr:spPr>
        <a:xfrm flipV="1">
          <a:off x="7861300" y="9912693"/>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103471</xdr:rowOff>
    </xdr:from>
    <xdr:ext cx="534377" cy="259045"/>
    <xdr:sp macro="" textlink="">
      <xdr:nvSpPr>
        <xdr:cNvPr id="339" name="テキスト ボックス 338"/>
        <xdr:cNvSpPr txBox="1"/>
      </xdr:nvSpPr>
      <xdr:spPr>
        <a:xfrm>
          <a:off x="8483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159359</xdr:rowOff>
    </xdr:from>
    <xdr:to>
      <xdr:col>41</xdr:col>
      <xdr:colOff>50800</xdr:colOff>
      <xdr:row>57</xdr:row>
      <xdr:rowOff>166721</xdr:rowOff>
    </xdr:to>
    <xdr:cxnSp macro="">
      <xdr:nvCxnSpPr>
        <xdr:cNvPr id="340" name="直線コネクタ 339"/>
        <xdr:cNvCxnSpPr/>
      </xdr:nvCxnSpPr>
      <xdr:spPr>
        <a:xfrm>
          <a:off x="6972300" y="9932009"/>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136115</xdr:rowOff>
    </xdr:from>
    <xdr:ext cx="534377" cy="259045"/>
    <xdr:sp macro="" textlink="">
      <xdr:nvSpPr>
        <xdr:cNvPr id="342" name="テキスト ボックス 341"/>
        <xdr:cNvSpPr txBox="1"/>
      </xdr:nvSpPr>
      <xdr:spPr>
        <a:xfrm>
          <a:off x="7594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128434</xdr:rowOff>
    </xdr:from>
    <xdr:ext cx="534377" cy="259045"/>
    <xdr:sp macro="" textlink="">
      <xdr:nvSpPr>
        <xdr:cNvPr id="344" name="テキスト ボックス 343"/>
        <xdr:cNvSpPr txBox="1"/>
      </xdr:nvSpPr>
      <xdr:spPr>
        <a:xfrm>
          <a:off x="6705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98638</xdr:rowOff>
    </xdr:from>
    <xdr:to>
      <xdr:col>55</xdr:col>
      <xdr:colOff>50800</xdr:colOff>
      <xdr:row>58</xdr:row>
      <xdr:rowOff>28788</xdr:rowOff>
    </xdr:to>
    <xdr:sp macro="" textlink="">
      <xdr:nvSpPr>
        <xdr:cNvPr id="350" name="楕円 349"/>
        <xdr:cNvSpPr/>
      </xdr:nvSpPr>
      <xdr:spPr>
        <a:xfrm>
          <a:off x="10426700" y="98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13565</xdr:rowOff>
    </xdr:from>
    <xdr:ext cx="469744" cy="259045"/>
    <xdr:sp macro="" textlink="">
      <xdr:nvSpPr>
        <xdr:cNvPr id="351" name="農林水産業費該当値テキスト"/>
        <xdr:cNvSpPr txBox="1"/>
      </xdr:nvSpPr>
      <xdr:spPr>
        <a:xfrm>
          <a:off x="10528300" y="978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107645</xdr:rowOff>
    </xdr:from>
    <xdr:to>
      <xdr:col>50</xdr:col>
      <xdr:colOff>165100</xdr:colOff>
      <xdr:row>58</xdr:row>
      <xdr:rowOff>37795</xdr:rowOff>
    </xdr:to>
    <xdr:sp macro="" textlink="">
      <xdr:nvSpPr>
        <xdr:cNvPr id="352" name="楕円 351"/>
        <xdr:cNvSpPr/>
      </xdr:nvSpPr>
      <xdr:spPr>
        <a:xfrm>
          <a:off x="9588500" y="98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28922</xdr:rowOff>
    </xdr:from>
    <xdr:ext cx="469744" cy="259045"/>
    <xdr:sp macro="" textlink="">
      <xdr:nvSpPr>
        <xdr:cNvPr id="353" name="テキスト ボックス 352"/>
        <xdr:cNvSpPr txBox="1"/>
      </xdr:nvSpPr>
      <xdr:spPr>
        <a:xfrm>
          <a:off x="9391728" y="99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89243</xdr:rowOff>
    </xdr:from>
    <xdr:to>
      <xdr:col>46</xdr:col>
      <xdr:colOff>38100</xdr:colOff>
      <xdr:row>58</xdr:row>
      <xdr:rowOff>19393</xdr:rowOff>
    </xdr:to>
    <xdr:sp macro="" textlink="">
      <xdr:nvSpPr>
        <xdr:cNvPr id="354" name="楕円 353"/>
        <xdr:cNvSpPr/>
      </xdr:nvSpPr>
      <xdr:spPr>
        <a:xfrm>
          <a:off x="8699500" y="98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10520</xdr:rowOff>
    </xdr:from>
    <xdr:ext cx="469744" cy="259045"/>
    <xdr:sp macro="" textlink="">
      <xdr:nvSpPr>
        <xdr:cNvPr id="355" name="テキスト ボックス 354"/>
        <xdr:cNvSpPr txBox="1"/>
      </xdr:nvSpPr>
      <xdr:spPr>
        <a:xfrm>
          <a:off x="8515428" y="995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115921</xdr:rowOff>
    </xdr:from>
    <xdr:to>
      <xdr:col>41</xdr:col>
      <xdr:colOff>101600</xdr:colOff>
      <xdr:row>58</xdr:row>
      <xdr:rowOff>46071</xdr:rowOff>
    </xdr:to>
    <xdr:sp macro="" textlink="">
      <xdr:nvSpPr>
        <xdr:cNvPr id="356" name="楕円 355"/>
        <xdr:cNvSpPr/>
      </xdr:nvSpPr>
      <xdr:spPr>
        <a:xfrm>
          <a:off x="7810500" y="98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37198</xdr:rowOff>
    </xdr:from>
    <xdr:ext cx="469744" cy="259045"/>
    <xdr:sp macro="" textlink="">
      <xdr:nvSpPr>
        <xdr:cNvPr id="357" name="テキスト ボックス 356"/>
        <xdr:cNvSpPr txBox="1"/>
      </xdr:nvSpPr>
      <xdr:spPr>
        <a:xfrm>
          <a:off x="7626428" y="99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108559</xdr:rowOff>
    </xdr:from>
    <xdr:to>
      <xdr:col>36</xdr:col>
      <xdr:colOff>165100</xdr:colOff>
      <xdr:row>58</xdr:row>
      <xdr:rowOff>38709</xdr:rowOff>
    </xdr:to>
    <xdr:sp macro="" textlink="">
      <xdr:nvSpPr>
        <xdr:cNvPr id="358" name="楕円 357"/>
        <xdr:cNvSpPr/>
      </xdr:nvSpPr>
      <xdr:spPr>
        <a:xfrm>
          <a:off x="6921500" y="9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29836</xdr:rowOff>
    </xdr:from>
    <xdr:ext cx="469744" cy="259045"/>
    <xdr:sp macro="" textlink="">
      <xdr:nvSpPr>
        <xdr:cNvPr id="359" name="テキスト ボックス 358"/>
        <xdr:cNvSpPr txBox="1"/>
      </xdr:nvSpPr>
      <xdr:spPr>
        <a:xfrm>
          <a:off x="6737428" y="99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83121</xdr:rowOff>
    </xdr:from>
    <xdr:to>
      <xdr:col>55</xdr:col>
      <xdr:colOff>0</xdr:colOff>
      <xdr:row>75</xdr:row>
      <xdr:rowOff>113823</xdr:rowOff>
    </xdr:to>
    <xdr:cxnSp macro="">
      <xdr:nvCxnSpPr>
        <xdr:cNvPr id="384" name="直線コネクタ 383"/>
        <xdr:cNvCxnSpPr/>
      </xdr:nvCxnSpPr>
      <xdr:spPr>
        <a:xfrm>
          <a:off x="9639300" y="12941871"/>
          <a:ext cx="8382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64376</xdr:rowOff>
    </xdr:from>
    <xdr:to>
      <xdr:col>50</xdr:col>
      <xdr:colOff>114300</xdr:colOff>
      <xdr:row>75</xdr:row>
      <xdr:rowOff>83121</xdr:rowOff>
    </xdr:to>
    <xdr:cxnSp macro="">
      <xdr:nvCxnSpPr>
        <xdr:cNvPr id="387" name="直線コネクタ 386"/>
        <xdr:cNvCxnSpPr/>
      </xdr:nvCxnSpPr>
      <xdr:spPr>
        <a:xfrm>
          <a:off x="8750300" y="1292312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60422</xdr:rowOff>
    </xdr:from>
    <xdr:to>
      <xdr:col>45</xdr:col>
      <xdr:colOff>177800</xdr:colOff>
      <xdr:row>75</xdr:row>
      <xdr:rowOff>64376</xdr:rowOff>
    </xdr:to>
    <xdr:cxnSp macro="">
      <xdr:nvCxnSpPr>
        <xdr:cNvPr id="390" name="直線コネクタ 389"/>
        <xdr:cNvCxnSpPr/>
      </xdr:nvCxnSpPr>
      <xdr:spPr>
        <a:xfrm>
          <a:off x="7861300" y="12919172"/>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119037</xdr:rowOff>
    </xdr:from>
    <xdr:ext cx="534377" cy="259045"/>
    <xdr:sp macro="" textlink="">
      <xdr:nvSpPr>
        <xdr:cNvPr id="392" name="テキスト ボックス 391"/>
        <xdr:cNvSpPr txBox="1"/>
      </xdr:nvSpPr>
      <xdr:spPr>
        <a:xfrm>
          <a:off x="8483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169875</xdr:rowOff>
    </xdr:from>
    <xdr:to>
      <xdr:col>41</xdr:col>
      <xdr:colOff>50800</xdr:colOff>
      <xdr:row>75</xdr:row>
      <xdr:rowOff>60422</xdr:rowOff>
    </xdr:to>
    <xdr:cxnSp macro="">
      <xdr:nvCxnSpPr>
        <xdr:cNvPr id="393" name="直線コネクタ 392"/>
        <xdr:cNvCxnSpPr/>
      </xdr:nvCxnSpPr>
      <xdr:spPr>
        <a:xfrm>
          <a:off x="6972300" y="12857175"/>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125506</xdr:rowOff>
    </xdr:from>
    <xdr:ext cx="534377" cy="259045"/>
    <xdr:sp macro="" textlink="">
      <xdr:nvSpPr>
        <xdr:cNvPr id="395" name="テキスト ボックス 394"/>
        <xdr:cNvSpPr txBox="1"/>
      </xdr:nvSpPr>
      <xdr:spPr>
        <a:xfrm>
          <a:off x="7594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54731</xdr:rowOff>
    </xdr:from>
    <xdr:ext cx="534377" cy="259045"/>
    <xdr:sp macro="" textlink="">
      <xdr:nvSpPr>
        <xdr:cNvPr id="397" name="テキスト ボックス 396"/>
        <xdr:cNvSpPr txBox="1"/>
      </xdr:nvSpPr>
      <xdr:spPr>
        <a:xfrm>
          <a:off x="6705111" y="129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63023</xdr:rowOff>
    </xdr:from>
    <xdr:to>
      <xdr:col>55</xdr:col>
      <xdr:colOff>50800</xdr:colOff>
      <xdr:row>75</xdr:row>
      <xdr:rowOff>164623</xdr:rowOff>
    </xdr:to>
    <xdr:sp macro="" textlink="">
      <xdr:nvSpPr>
        <xdr:cNvPr id="403" name="楕円 402"/>
        <xdr:cNvSpPr/>
      </xdr:nvSpPr>
      <xdr:spPr>
        <a:xfrm>
          <a:off x="10426700" y="129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85900</xdr:rowOff>
    </xdr:from>
    <xdr:ext cx="534377" cy="259045"/>
    <xdr:sp macro="" textlink="">
      <xdr:nvSpPr>
        <xdr:cNvPr id="404" name="商工費該当値テキスト"/>
        <xdr:cNvSpPr txBox="1"/>
      </xdr:nvSpPr>
      <xdr:spPr>
        <a:xfrm>
          <a:off x="10528300" y="127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32321</xdr:rowOff>
    </xdr:from>
    <xdr:to>
      <xdr:col>50</xdr:col>
      <xdr:colOff>165100</xdr:colOff>
      <xdr:row>75</xdr:row>
      <xdr:rowOff>133921</xdr:rowOff>
    </xdr:to>
    <xdr:sp macro="" textlink="">
      <xdr:nvSpPr>
        <xdr:cNvPr id="405" name="楕円 404"/>
        <xdr:cNvSpPr/>
      </xdr:nvSpPr>
      <xdr:spPr>
        <a:xfrm>
          <a:off x="9588500" y="128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150448</xdr:rowOff>
    </xdr:from>
    <xdr:ext cx="534377" cy="259045"/>
    <xdr:sp macro="" textlink="">
      <xdr:nvSpPr>
        <xdr:cNvPr id="406" name="テキスト ボックス 405"/>
        <xdr:cNvSpPr txBox="1"/>
      </xdr:nvSpPr>
      <xdr:spPr>
        <a:xfrm>
          <a:off x="9359411" y="126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13576</xdr:rowOff>
    </xdr:from>
    <xdr:to>
      <xdr:col>46</xdr:col>
      <xdr:colOff>38100</xdr:colOff>
      <xdr:row>75</xdr:row>
      <xdr:rowOff>115176</xdr:rowOff>
    </xdr:to>
    <xdr:sp macro="" textlink="">
      <xdr:nvSpPr>
        <xdr:cNvPr id="407" name="楕円 406"/>
        <xdr:cNvSpPr/>
      </xdr:nvSpPr>
      <xdr:spPr>
        <a:xfrm>
          <a:off x="8699500" y="128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131703</xdr:rowOff>
    </xdr:from>
    <xdr:ext cx="534377" cy="259045"/>
    <xdr:sp macro="" textlink="">
      <xdr:nvSpPr>
        <xdr:cNvPr id="408" name="テキスト ボックス 407"/>
        <xdr:cNvSpPr txBox="1"/>
      </xdr:nvSpPr>
      <xdr:spPr>
        <a:xfrm>
          <a:off x="8483111" y="126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9622</xdr:rowOff>
    </xdr:from>
    <xdr:to>
      <xdr:col>41</xdr:col>
      <xdr:colOff>101600</xdr:colOff>
      <xdr:row>75</xdr:row>
      <xdr:rowOff>111222</xdr:rowOff>
    </xdr:to>
    <xdr:sp macro="" textlink="">
      <xdr:nvSpPr>
        <xdr:cNvPr id="409" name="楕円 408"/>
        <xdr:cNvSpPr/>
      </xdr:nvSpPr>
      <xdr:spPr>
        <a:xfrm>
          <a:off x="7810500" y="128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127749</xdr:rowOff>
    </xdr:from>
    <xdr:ext cx="534377" cy="259045"/>
    <xdr:sp macro="" textlink="">
      <xdr:nvSpPr>
        <xdr:cNvPr id="410" name="テキスト ボックス 409"/>
        <xdr:cNvSpPr txBox="1"/>
      </xdr:nvSpPr>
      <xdr:spPr>
        <a:xfrm>
          <a:off x="7594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119075</xdr:rowOff>
    </xdr:from>
    <xdr:to>
      <xdr:col>36</xdr:col>
      <xdr:colOff>165100</xdr:colOff>
      <xdr:row>75</xdr:row>
      <xdr:rowOff>49225</xdr:rowOff>
    </xdr:to>
    <xdr:sp macro="" textlink="">
      <xdr:nvSpPr>
        <xdr:cNvPr id="411" name="楕円 410"/>
        <xdr:cNvSpPr/>
      </xdr:nvSpPr>
      <xdr:spPr>
        <a:xfrm>
          <a:off x="6921500" y="128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65752</xdr:rowOff>
    </xdr:from>
    <xdr:ext cx="534377" cy="259045"/>
    <xdr:sp macro="" textlink="">
      <xdr:nvSpPr>
        <xdr:cNvPr id="412" name="テキスト ボックス 411"/>
        <xdr:cNvSpPr txBox="1"/>
      </xdr:nvSpPr>
      <xdr:spPr>
        <a:xfrm>
          <a:off x="6705111" y="125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163449</xdr:rowOff>
    </xdr:from>
    <xdr:to>
      <xdr:col>55</xdr:col>
      <xdr:colOff>0</xdr:colOff>
      <xdr:row>97</xdr:row>
      <xdr:rowOff>169227</xdr:rowOff>
    </xdr:to>
    <xdr:cxnSp macro="">
      <xdr:nvCxnSpPr>
        <xdr:cNvPr id="439" name="直線コネクタ 438"/>
        <xdr:cNvCxnSpPr/>
      </xdr:nvCxnSpPr>
      <xdr:spPr>
        <a:xfrm>
          <a:off x="9639300" y="16794099"/>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146981</xdr:rowOff>
    </xdr:from>
    <xdr:ext cx="534377" cy="259045"/>
    <xdr:sp macro="" textlink="">
      <xdr:nvSpPr>
        <xdr:cNvPr id="440" name="土木費平均値テキスト"/>
        <xdr:cNvSpPr txBox="1"/>
      </xdr:nvSpPr>
      <xdr:spPr>
        <a:xfrm>
          <a:off x="10528300" y="1643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163449</xdr:rowOff>
    </xdr:from>
    <xdr:to>
      <xdr:col>50</xdr:col>
      <xdr:colOff>114300</xdr:colOff>
      <xdr:row>98</xdr:row>
      <xdr:rowOff>1308</xdr:rowOff>
    </xdr:to>
    <xdr:cxnSp macro="">
      <xdr:nvCxnSpPr>
        <xdr:cNvPr id="442" name="直線コネクタ 441"/>
        <xdr:cNvCxnSpPr/>
      </xdr:nvCxnSpPr>
      <xdr:spPr>
        <a:xfrm flipV="1">
          <a:off x="8750300" y="16794099"/>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77398</xdr:rowOff>
    </xdr:from>
    <xdr:ext cx="534377" cy="259045"/>
    <xdr:sp macro="" textlink="">
      <xdr:nvSpPr>
        <xdr:cNvPr id="444" name="テキスト ボックス 443"/>
        <xdr:cNvSpPr txBox="1"/>
      </xdr:nvSpPr>
      <xdr:spPr>
        <a:xfrm>
          <a:off x="93594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1308</xdr:rowOff>
    </xdr:from>
    <xdr:to>
      <xdr:col>45</xdr:col>
      <xdr:colOff>177800</xdr:colOff>
      <xdr:row>98</xdr:row>
      <xdr:rowOff>1600</xdr:rowOff>
    </xdr:to>
    <xdr:cxnSp macro="">
      <xdr:nvCxnSpPr>
        <xdr:cNvPr id="445" name="直線コネクタ 444"/>
        <xdr:cNvCxnSpPr/>
      </xdr:nvCxnSpPr>
      <xdr:spPr>
        <a:xfrm flipV="1">
          <a:off x="7861300" y="16803408"/>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99547</xdr:rowOff>
    </xdr:from>
    <xdr:ext cx="534377" cy="259045"/>
    <xdr:sp macro="" textlink="">
      <xdr:nvSpPr>
        <xdr:cNvPr id="447" name="テキスト ボックス 446"/>
        <xdr:cNvSpPr txBox="1"/>
      </xdr:nvSpPr>
      <xdr:spPr>
        <a:xfrm>
          <a:off x="8483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165342</xdr:rowOff>
    </xdr:from>
    <xdr:to>
      <xdr:col>41</xdr:col>
      <xdr:colOff>50800</xdr:colOff>
      <xdr:row>98</xdr:row>
      <xdr:rowOff>1600</xdr:rowOff>
    </xdr:to>
    <xdr:cxnSp macro="">
      <xdr:nvCxnSpPr>
        <xdr:cNvPr id="448" name="直線コネクタ 447"/>
        <xdr:cNvCxnSpPr/>
      </xdr:nvCxnSpPr>
      <xdr:spPr>
        <a:xfrm>
          <a:off x="6972300" y="16795992"/>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89743</xdr:rowOff>
    </xdr:from>
    <xdr:ext cx="534377" cy="259045"/>
    <xdr:sp macro="" textlink="">
      <xdr:nvSpPr>
        <xdr:cNvPr id="450" name="テキスト ボックス 449"/>
        <xdr:cNvSpPr txBox="1"/>
      </xdr:nvSpPr>
      <xdr:spPr>
        <a:xfrm>
          <a:off x="7594111" y="16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94290</xdr:rowOff>
    </xdr:from>
    <xdr:ext cx="534377" cy="259045"/>
    <xdr:sp macro="" textlink="">
      <xdr:nvSpPr>
        <xdr:cNvPr id="452" name="テキスト ボックス 451"/>
        <xdr:cNvSpPr txBox="1"/>
      </xdr:nvSpPr>
      <xdr:spPr>
        <a:xfrm>
          <a:off x="6705111" y="1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118427</xdr:rowOff>
    </xdr:from>
    <xdr:to>
      <xdr:col>55</xdr:col>
      <xdr:colOff>50800</xdr:colOff>
      <xdr:row>98</xdr:row>
      <xdr:rowOff>48577</xdr:rowOff>
    </xdr:to>
    <xdr:sp macro="" textlink="">
      <xdr:nvSpPr>
        <xdr:cNvPr id="458" name="楕円 457"/>
        <xdr:cNvSpPr/>
      </xdr:nvSpPr>
      <xdr:spPr>
        <a:xfrm>
          <a:off x="10426700" y="167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33354</xdr:rowOff>
    </xdr:from>
    <xdr:ext cx="534377" cy="259045"/>
    <xdr:sp macro="" textlink="">
      <xdr:nvSpPr>
        <xdr:cNvPr id="459" name="土木費該当値テキスト"/>
        <xdr:cNvSpPr txBox="1"/>
      </xdr:nvSpPr>
      <xdr:spPr>
        <a:xfrm>
          <a:off x="10528300" y="166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112649</xdr:rowOff>
    </xdr:from>
    <xdr:to>
      <xdr:col>50</xdr:col>
      <xdr:colOff>165100</xdr:colOff>
      <xdr:row>98</xdr:row>
      <xdr:rowOff>42799</xdr:rowOff>
    </xdr:to>
    <xdr:sp macro="" textlink="">
      <xdr:nvSpPr>
        <xdr:cNvPr id="460" name="楕円 459"/>
        <xdr:cNvSpPr/>
      </xdr:nvSpPr>
      <xdr:spPr>
        <a:xfrm>
          <a:off x="9588500" y="167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33926</xdr:rowOff>
    </xdr:from>
    <xdr:ext cx="534377" cy="259045"/>
    <xdr:sp macro="" textlink="">
      <xdr:nvSpPr>
        <xdr:cNvPr id="461" name="テキスト ボックス 460"/>
        <xdr:cNvSpPr txBox="1"/>
      </xdr:nvSpPr>
      <xdr:spPr>
        <a:xfrm>
          <a:off x="9359411" y="168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121958</xdr:rowOff>
    </xdr:from>
    <xdr:to>
      <xdr:col>46</xdr:col>
      <xdr:colOff>38100</xdr:colOff>
      <xdr:row>98</xdr:row>
      <xdr:rowOff>52108</xdr:rowOff>
    </xdr:to>
    <xdr:sp macro="" textlink="">
      <xdr:nvSpPr>
        <xdr:cNvPr id="462" name="楕円 461"/>
        <xdr:cNvSpPr/>
      </xdr:nvSpPr>
      <xdr:spPr>
        <a:xfrm>
          <a:off x="8699500" y="167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43235</xdr:rowOff>
    </xdr:from>
    <xdr:ext cx="534377" cy="259045"/>
    <xdr:sp macro="" textlink="">
      <xdr:nvSpPr>
        <xdr:cNvPr id="463" name="テキスト ボックス 462"/>
        <xdr:cNvSpPr txBox="1"/>
      </xdr:nvSpPr>
      <xdr:spPr>
        <a:xfrm>
          <a:off x="8483111" y="168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122250</xdr:rowOff>
    </xdr:from>
    <xdr:to>
      <xdr:col>41</xdr:col>
      <xdr:colOff>101600</xdr:colOff>
      <xdr:row>98</xdr:row>
      <xdr:rowOff>52400</xdr:rowOff>
    </xdr:to>
    <xdr:sp macro="" textlink="">
      <xdr:nvSpPr>
        <xdr:cNvPr id="464" name="楕円 463"/>
        <xdr:cNvSpPr/>
      </xdr:nvSpPr>
      <xdr:spPr>
        <a:xfrm>
          <a:off x="7810500" y="16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43527</xdr:rowOff>
    </xdr:from>
    <xdr:ext cx="534377" cy="259045"/>
    <xdr:sp macro="" textlink="">
      <xdr:nvSpPr>
        <xdr:cNvPr id="465" name="テキスト ボックス 464"/>
        <xdr:cNvSpPr txBox="1"/>
      </xdr:nvSpPr>
      <xdr:spPr>
        <a:xfrm>
          <a:off x="7594111" y="16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114542</xdr:rowOff>
    </xdr:from>
    <xdr:to>
      <xdr:col>36</xdr:col>
      <xdr:colOff>165100</xdr:colOff>
      <xdr:row>98</xdr:row>
      <xdr:rowOff>44692</xdr:rowOff>
    </xdr:to>
    <xdr:sp macro="" textlink="">
      <xdr:nvSpPr>
        <xdr:cNvPr id="466" name="楕円 465"/>
        <xdr:cNvSpPr/>
      </xdr:nvSpPr>
      <xdr:spPr>
        <a:xfrm>
          <a:off x="6921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35819</xdr:rowOff>
    </xdr:from>
    <xdr:ext cx="534377" cy="259045"/>
    <xdr:sp macro="" textlink="">
      <xdr:nvSpPr>
        <xdr:cNvPr id="467" name="テキスト ボックス 466"/>
        <xdr:cNvSpPr txBox="1"/>
      </xdr:nvSpPr>
      <xdr:spPr>
        <a:xfrm>
          <a:off x="6705111" y="168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99568</xdr:rowOff>
    </xdr:from>
    <xdr:to>
      <xdr:col>85</xdr:col>
      <xdr:colOff>127000</xdr:colOff>
      <xdr:row>35</xdr:row>
      <xdr:rowOff>171196</xdr:rowOff>
    </xdr:to>
    <xdr:cxnSp macro="">
      <xdr:nvCxnSpPr>
        <xdr:cNvPr id="495" name="直線コネクタ 494"/>
        <xdr:cNvCxnSpPr/>
      </xdr:nvCxnSpPr>
      <xdr:spPr>
        <a:xfrm flipV="1">
          <a:off x="15481300" y="6100318"/>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47388</xdr:rowOff>
    </xdr:from>
    <xdr:ext cx="534377" cy="259045"/>
    <xdr:sp macro="" textlink="">
      <xdr:nvSpPr>
        <xdr:cNvPr id="496" name="警察費平均値テキスト"/>
        <xdr:cNvSpPr txBox="1"/>
      </xdr:nvSpPr>
      <xdr:spPr>
        <a:xfrm>
          <a:off x="16370300" y="60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148336</xdr:rowOff>
    </xdr:from>
    <xdr:to>
      <xdr:col>81</xdr:col>
      <xdr:colOff>50800</xdr:colOff>
      <xdr:row>35</xdr:row>
      <xdr:rowOff>171196</xdr:rowOff>
    </xdr:to>
    <xdr:cxnSp macro="">
      <xdr:nvCxnSpPr>
        <xdr:cNvPr id="498" name="直線コネクタ 497"/>
        <xdr:cNvCxnSpPr/>
      </xdr:nvCxnSpPr>
      <xdr:spPr>
        <a:xfrm>
          <a:off x="14592300" y="61490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96012</xdr:rowOff>
    </xdr:from>
    <xdr:to>
      <xdr:col>76</xdr:col>
      <xdr:colOff>114300</xdr:colOff>
      <xdr:row>35</xdr:row>
      <xdr:rowOff>148336</xdr:rowOff>
    </xdr:to>
    <xdr:cxnSp macro="">
      <xdr:nvCxnSpPr>
        <xdr:cNvPr id="501" name="直線コネクタ 500"/>
        <xdr:cNvCxnSpPr/>
      </xdr:nvCxnSpPr>
      <xdr:spPr>
        <a:xfrm>
          <a:off x="13703300" y="5925312"/>
          <a:ext cx="889000" cy="2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96012</xdr:rowOff>
    </xdr:from>
    <xdr:to>
      <xdr:col>71</xdr:col>
      <xdr:colOff>177800</xdr:colOff>
      <xdr:row>36</xdr:row>
      <xdr:rowOff>132842</xdr:rowOff>
    </xdr:to>
    <xdr:cxnSp macro="">
      <xdr:nvCxnSpPr>
        <xdr:cNvPr id="504" name="直線コネクタ 503"/>
        <xdr:cNvCxnSpPr/>
      </xdr:nvCxnSpPr>
      <xdr:spPr>
        <a:xfrm flipV="1">
          <a:off x="12814300" y="5925312"/>
          <a:ext cx="889000" cy="3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46245</xdr:rowOff>
    </xdr:from>
    <xdr:ext cx="534377" cy="259045"/>
    <xdr:sp macro="" textlink="">
      <xdr:nvSpPr>
        <xdr:cNvPr id="506" name="テキスト ボックス 505"/>
        <xdr:cNvSpPr txBox="1"/>
      </xdr:nvSpPr>
      <xdr:spPr>
        <a:xfrm>
          <a:off x="13436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48768</xdr:rowOff>
    </xdr:from>
    <xdr:to>
      <xdr:col>85</xdr:col>
      <xdr:colOff>177800</xdr:colOff>
      <xdr:row>35</xdr:row>
      <xdr:rowOff>150368</xdr:rowOff>
    </xdr:to>
    <xdr:sp macro="" textlink="">
      <xdr:nvSpPr>
        <xdr:cNvPr id="514" name="楕円 513"/>
        <xdr:cNvSpPr/>
      </xdr:nvSpPr>
      <xdr:spPr>
        <a:xfrm>
          <a:off x="16268700" y="60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71645</xdr:rowOff>
    </xdr:from>
    <xdr:ext cx="534377" cy="259045"/>
    <xdr:sp macro="" textlink="">
      <xdr:nvSpPr>
        <xdr:cNvPr id="515" name="警察費該当値テキスト"/>
        <xdr:cNvSpPr txBox="1"/>
      </xdr:nvSpPr>
      <xdr:spPr>
        <a:xfrm>
          <a:off x="16370300"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120396</xdr:rowOff>
    </xdr:from>
    <xdr:to>
      <xdr:col>81</xdr:col>
      <xdr:colOff>101600</xdr:colOff>
      <xdr:row>36</xdr:row>
      <xdr:rowOff>50546</xdr:rowOff>
    </xdr:to>
    <xdr:sp macro="" textlink="">
      <xdr:nvSpPr>
        <xdr:cNvPr id="516" name="楕円 515"/>
        <xdr:cNvSpPr/>
      </xdr:nvSpPr>
      <xdr:spPr>
        <a:xfrm>
          <a:off x="15430500" y="61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41673</xdr:rowOff>
    </xdr:from>
    <xdr:ext cx="534377" cy="259045"/>
    <xdr:sp macro="" textlink="">
      <xdr:nvSpPr>
        <xdr:cNvPr id="517" name="テキスト ボックス 516"/>
        <xdr:cNvSpPr txBox="1"/>
      </xdr:nvSpPr>
      <xdr:spPr>
        <a:xfrm>
          <a:off x="15201411" y="62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97536</xdr:rowOff>
    </xdr:from>
    <xdr:to>
      <xdr:col>76</xdr:col>
      <xdr:colOff>165100</xdr:colOff>
      <xdr:row>36</xdr:row>
      <xdr:rowOff>27686</xdr:rowOff>
    </xdr:to>
    <xdr:sp macro="" textlink="">
      <xdr:nvSpPr>
        <xdr:cNvPr id="518" name="楕円 517"/>
        <xdr:cNvSpPr/>
      </xdr:nvSpPr>
      <xdr:spPr>
        <a:xfrm>
          <a:off x="14541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18813</xdr:rowOff>
    </xdr:from>
    <xdr:ext cx="534377" cy="259045"/>
    <xdr:sp macro="" textlink="">
      <xdr:nvSpPr>
        <xdr:cNvPr id="519" name="テキスト ボックス 518"/>
        <xdr:cNvSpPr txBox="1"/>
      </xdr:nvSpPr>
      <xdr:spPr>
        <a:xfrm>
          <a:off x="14325111" y="61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45212</xdr:rowOff>
    </xdr:from>
    <xdr:to>
      <xdr:col>72</xdr:col>
      <xdr:colOff>38100</xdr:colOff>
      <xdr:row>34</xdr:row>
      <xdr:rowOff>146812</xdr:rowOff>
    </xdr:to>
    <xdr:sp macro="" textlink="">
      <xdr:nvSpPr>
        <xdr:cNvPr id="520" name="楕円 519"/>
        <xdr:cNvSpPr/>
      </xdr:nvSpPr>
      <xdr:spPr>
        <a:xfrm>
          <a:off x="13652500" y="58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163339</xdr:rowOff>
    </xdr:from>
    <xdr:ext cx="534377" cy="259045"/>
    <xdr:sp macro="" textlink="">
      <xdr:nvSpPr>
        <xdr:cNvPr id="521" name="テキスト ボックス 520"/>
        <xdr:cNvSpPr txBox="1"/>
      </xdr:nvSpPr>
      <xdr:spPr>
        <a:xfrm>
          <a:off x="13436111" y="564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82042</xdr:rowOff>
    </xdr:from>
    <xdr:to>
      <xdr:col>67</xdr:col>
      <xdr:colOff>101600</xdr:colOff>
      <xdr:row>37</xdr:row>
      <xdr:rowOff>12192</xdr:rowOff>
    </xdr:to>
    <xdr:sp macro="" textlink="">
      <xdr:nvSpPr>
        <xdr:cNvPr id="522" name="楕円 521"/>
        <xdr:cNvSpPr/>
      </xdr:nvSpPr>
      <xdr:spPr>
        <a:xfrm>
          <a:off x="12763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3319</xdr:rowOff>
    </xdr:from>
    <xdr:ext cx="534377" cy="259045"/>
    <xdr:sp macro="" textlink="">
      <xdr:nvSpPr>
        <xdr:cNvPr id="523" name="テキスト ボックス 522"/>
        <xdr:cNvSpPr txBox="1"/>
      </xdr:nvSpPr>
      <xdr:spPr>
        <a:xfrm>
          <a:off x="12547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94114</xdr:rowOff>
    </xdr:from>
    <xdr:to>
      <xdr:col>85</xdr:col>
      <xdr:colOff>127000</xdr:colOff>
      <xdr:row>56</xdr:row>
      <xdr:rowOff>55442</xdr:rowOff>
    </xdr:to>
    <xdr:cxnSp macro="">
      <xdr:nvCxnSpPr>
        <xdr:cNvPr id="551" name="直線コネクタ 550"/>
        <xdr:cNvCxnSpPr/>
      </xdr:nvCxnSpPr>
      <xdr:spPr>
        <a:xfrm>
          <a:off x="15481300" y="9523864"/>
          <a:ext cx="8382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145019</xdr:rowOff>
    </xdr:from>
    <xdr:ext cx="534377" cy="259045"/>
    <xdr:sp macro="" textlink="">
      <xdr:nvSpPr>
        <xdr:cNvPr id="552" name="教育費平均値テキスト"/>
        <xdr:cNvSpPr txBox="1"/>
      </xdr:nvSpPr>
      <xdr:spPr>
        <a:xfrm>
          <a:off x="16370300" y="9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81826</xdr:rowOff>
    </xdr:from>
    <xdr:to>
      <xdr:col>81</xdr:col>
      <xdr:colOff>50800</xdr:colOff>
      <xdr:row>55</xdr:row>
      <xdr:rowOff>94114</xdr:rowOff>
    </xdr:to>
    <xdr:cxnSp macro="">
      <xdr:nvCxnSpPr>
        <xdr:cNvPr id="554" name="直線コネクタ 553"/>
        <xdr:cNvCxnSpPr/>
      </xdr:nvCxnSpPr>
      <xdr:spPr>
        <a:xfrm>
          <a:off x="14592300" y="9511576"/>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29653</xdr:rowOff>
    </xdr:from>
    <xdr:ext cx="534377" cy="259045"/>
    <xdr:sp macro="" textlink="">
      <xdr:nvSpPr>
        <xdr:cNvPr id="556" name="テキスト ボックス 555"/>
        <xdr:cNvSpPr txBox="1"/>
      </xdr:nvSpPr>
      <xdr:spPr>
        <a:xfrm>
          <a:off x="152014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81826</xdr:rowOff>
    </xdr:from>
    <xdr:to>
      <xdr:col>76</xdr:col>
      <xdr:colOff>114300</xdr:colOff>
      <xdr:row>55</xdr:row>
      <xdr:rowOff>94152</xdr:rowOff>
    </xdr:to>
    <xdr:cxnSp macro="">
      <xdr:nvCxnSpPr>
        <xdr:cNvPr id="557" name="直線コネクタ 556"/>
        <xdr:cNvCxnSpPr/>
      </xdr:nvCxnSpPr>
      <xdr:spPr>
        <a:xfrm flipV="1">
          <a:off x="13703300" y="9511576"/>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31329</xdr:rowOff>
    </xdr:from>
    <xdr:ext cx="534377" cy="259045"/>
    <xdr:sp macro="" textlink="">
      <xdr:nvSpPr>
        <xdr:cNvPr id="559" name="テキスト ボックス 558"/>
        <xdr:cNvSpPr txBox="1"/>
      </xdr:nvSpPr>
      <xdr:spPr>
        <a:xfrm>
          <a:off x="14325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94152</xdr:rowOff>
    </xdr:from>
    <xdr:to>
      <xdr:col>71</xdr:col>
      <xdr:colOff>177800</xdr:colOff>
      <xdr:row>55</xdr:row>
      <xdr:rowOff>140024</xdr:rowOff>
    </xdr:to>
    <xdr:cxnSp macro="">
      <xdr:nvCxnSpPr>
        <xdr:cNvPr id="560" name="直線コネクタ 559"/>
        <xdr:cNvCxnSpPr/>
      </xdr:nvCxnSpPr>
      <xdr:spPr>
        <a:xfrm flipV="1">
          <a:off x="12814300" y="9523902"/>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66095</xdr:rowOff>
    </xdr:from>
    <xdr:ext cx="534377" cy="259045"/>
    <xdr:sp macro="" textlink="">
      <xdr:nvSpPr>
        <xdr:cNvPr id="562" name="テキスト ボックス 561"/>
        <xdr:cNvSpPr txBox="1"/>
      </xdr:nvSpPr>
      <xdr:spPr>
        <a:xfrm>
          <a:off x="13436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117035</xdr:rowOff>
    </xdr:from>
    <xdr:ext cx="534377" cy="259045"/>
    <xdr:sp macro="" textlink="">
      <xdr:nvSpPr>
        <xdr:cNvPr id="564" name="テキスト ボックス 563"/>
        <xdr:cNvSpPr txBox="1"/>
      </xdr:nvSpPr>
      <xdr:spPr>
        <a:xfrm>
          <a:off x="12547111" y="92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4642</xdr:rowOff>
    </xdr:from>
    <xdr:to>
      <xdr:col>85</xdr:col>
      <xdr:colOff>177800</xdr:colOff>
      <xdr:row>56</xdr:row>
      <xdr:rowOff>106242</xdr:rowOff>
    </xdr:to>
    <xdr:sp macro="" textlink="">
      <xdr:nvSpPr>
        <xdr:cNvPr id="570" name="楕円 569"/>
        <xdr:cNvSpPr/>
      </xdr:nvSpPr>
      <xdr:spPr>
        <a:xfrm>
          <a:off x="16268700" y="96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154519</xdr:rowOff>
    </xdr:from>
    <xdr:ext cx="534377" cy="259045"/>
    <xdr:sp macro="" textlink="">
      <xdr:nvSpPr>
        <xdr:cNvPr id="571" name="教育費該当値テキスト"/>
        <xdr:cNvSpPr txBox="1"/>
      </xdr:nvSpPr>
      <xdr:spPr>
        <a:xfrm>
          <a:off x="16370300" y="95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43314</xdr:rowOff>
    </xdr:from>
    <xdr:to>
      <xdr:col>81</xdr:col>
      <xdr:colOff>101600</xdr:colOff>
      <xdr:row>55</xdr:row>
      <xdr:rowOff>144914</xdr:rowOff>
    </xdr:to>
    <xdr:sp macro="" textlink="">
      <xdr:nvSpPr>
        <xdr:cNvPr id="572" name="楕円 571"/>
        <xdr:cNvSpPr/>
      </xdr:nvSpPr>
      <xdr:spPr>
        <a:xfrm>
          <a:off x="15430500" y="94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136041</xdr:rowOff>
    </xdr:from>
    <xdr:ext cx="534377" cy="259045"/>
    <xdr:sp macro="" textlink="">
      <xdr:nvSpPr>
        <xdr:cNvPr id="573" name="テキスト ボックス 572"/>
        <xdr:cNvSpPr txBox="1"/>
      </xdr:nvSpPr>
      <xdr:spPr>
        <a:xfrm>
          <a:off x="15201411" y="95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31026</xdr:rowOff>
    </xdr:from>
    <xdr:to>
      <xdr:col>76</xdr:col>
      <xdr:colOff>165100</xdr:colOff>
      <xdr:row>55</xdr:row>
      <xdr:rowOff>132626</xdr:rowOff>
    </xdr:to>
    <xdr:sp macro="" textlink="">
      <xdr:nvSpPr>
        <xdr:cNvPr id="574" name="楕円 573"/>
        <xdr:cNvSpPr/>
      </xdr:nvSpPr>
      <xdr:spPr>
        <a:xfrm>
          <a:off x="14541500" y="94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123753</xdr:rowOff>
    </xdr:from>
    <xdr:ext cx="534377" cy="259045"/>
    <xdr:sp macro="" textlink="">
      <xdr:nvSpPr>
        <xdr:cNvPr id="575" name="テキスト ボックス 574"/>
        <xdr:cNvSpPr txBox="1"/>
      </xdr:nvSpPr>
      <xdr:spPr>
        <a:xfrm>
          <a:off x="14325111" y="95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43352</xdr:rowOff>
    </xdr:from>
    <xdr:to>
      <xdr:col>72</xdr:col>
      <xdr:colOff>38100</xdr:colOff>
      <xdr:row>55</xdr:row>
      <xdr:rowOff>144952</xdr:rowOff>
    </xdr:to>
    <xdr:sp macro="" textlink="">
      <xdr:nvSpPr>
        <xdr:cNvPr id="576" name="楕円 575"/>
        <xdr:cNvSpPr/>
      </xdr:nvSpPr>
      <xdr:spPr>
        <a:xfrm>
          <a:off x="13652500" y="94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136079</xdr:rowOff>
    </xdr:from>
    <xdr:ext cx="534377" cy="259045"/>
    <xdr:sp macro="" textlink="">
      <xdr:nvSpPr>
        <xdr:cNvPr id="577" name="テキスト ボックス 576"/>
        <xdr:cNvSpPr txBox="1"/>
      </xdr:nvSpPr>
      <xdr:spPr>
        <a:xfrm>
          <a:off x="13436111" y="95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89224</xdr:rowOff>
    </xdr:from>
    <xdr:to>
      <xdr:col>67</xdr:col>
      <xdr:colOff>101600</xdr:colOff>
      <xdr:row>56</xdr:row>
      <xdr:rowOff>19374</xdr:rowOff>
    </xdr:to>
    <xdr:sp macro="" textlink="">
      <xdr:nvSpPr>
        <xdr:cNvPr id="578" name="楕円 577"/>
        <xdr:cNvSpPr/>
      </xdr:nvSpPr>
      <xdr:spPr>
        <a:xfrm>
          <a:off x="12763500" y="95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10501</xdr:rowOff>
    </xdr:from>
    <xdr:ext cx="534377" cy="259045"/>
    <xdr:sp macro="" textlink="">
      <xdr:nvSpPr>
        <xdr:cNvPr id="579" name="テキスト ボックス 578"/>
        <xdr:cNvSpPr txBox="1"/>
      </xdr:nvSpPr>
      <xdr:spPr>
        <a:xfrm>
          <a:off x="12547111" y="96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40830</xdr:rowOff>
    </xdr:from>
    <xdr:to>
      <xdr:col>85</xdr:col>
      <xdr:colOff>127000</xdr:colOff>
      <xdr:row>79</xdr:row>
      <xdr:rowOff>41917</xdr:rowOff>
    </xdr:to>
    <xdr:cxnSp macro="">
      <xdr:nvCxnSpPr>
        <xdr:cNvPr id="606" name="直線コネクタ 605"/>
        <xdr:cNvCxnSpPr/>
      </xdr:nvCxnSpPr>
      <xdr:spPr>
        <a:xfrm flipV="1">
          <a:off x="15481300" y="13585380"/>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41917</xdr:rowOff>
    </xdr:from>
    <xdr:to>
      <xdr:col>81</xdr:col>
      <xdr:colOff>50800</xdr:colOff>
      <xdr:row>79</xdr:row>
      <xdr:rowOff>42183</xdr:rowOff>
    </xdr:to>
    <xdr:cxnSp macro="">
      <xdr:nvCxnSpPr>
        <xdr:cNvPr id="609" name="直線コネクタ 608"/>
        <xdr:cNvCxnSpPr/>
      </xdr:nvCxnSpPr>
      <xdr:spPr>
        <a:xfrm flipV="1">
          <a:off x="14592300" y="1358646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34734</xdr:rowOff>
    </xdr:from>
    <xdr:to>
      <xdr:col>76</xdr:col>
      <xdr:colOff>114300</xdr:colOff>
      <xdr:row>79</xdr:row>
      <xdr:rowOff>42183</xdr:rowOff>
    </xdr:to>
    <xdr:cxnSp macro="">
      <xdr:nvCxnSpPr>
        <xdr:cNvPr id="612" name="直線コネクタ 611"/>
        <xdr:cNvCxnSpPr/>
      </xdr:nvCxnSpPr>
      <xdr:spPr>
        <a:xfrm>
          <a:off x="13703300" y="1357928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33858</xdr:rowOff>
    </xdr:from>
    <xdr:to>
      <xdr:col>71</xdr:col>
      <xdr:colOff>177800</xdr:colOff>
      <xdr:row>79</xdr:row>
      <xdr:rowOff>34734</xdr:rowOff>
    </xdr:to>
    <xdr:cxnSp macro="">
      <xdr:nvCxnSpPr>
        <xdr:cNvPr id="615" name="直線コネクタ 614"/>
        <xdr:cNvCxnSpPr/>
      </xdr:nvCxnSpPr>
      <xdr:spPr>
        <a:xfrm>
          <a:off x="12814300" y="1357840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161480</xdr:rowOff>
    </xdr:from>
    <xdr:to>
      <xdr:col>85</xdr:col>
      <xdr:colOff>177800</xdr:colOff>
      <xdr:row>79</xdr:row>
      <xdr:rowOff>91630</xdr:rowOff>
    </xdr:to>
    <xdr:sp macro="" textlink="">
      <xdr:nvSpPr>
        <xdr:cNvPr id="625" name="楕円 624"/>
        <xdr:cNvSpPr/>
      </xdr:nvSpPr>
      <xdr:spPr>
        <a:xfrm>
          <a:off x="162687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378565" cy="259045"/>
    <xdr:sp macro="" textlink="">
      <xdr:nvSpPr>
        <xdr:cNvPr id="626" name="災害復旧費該当値テキスト"/>
        <xdr:cNvSpPr txBox="1"/>
      </xdr:nvSpPr>
      <xdr:spPr>
        <a:xfrm>
          <a:off x="16370300" y="134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162567</xdr:rowOff>
    </xdr:from>
    <xdr:to>
      <xdr:col>81</xdr:col>
      <xdr:colOff>101600</xdr:colOff>
      <xdr:row>79</xdr:row>
      <xdr:rowOff>92717</xdr:rowOff>
    </xdr:to>
    <xdr:sp macro="" textlink="">
      <xdr:nvSpPr>
        <xdr:cNvPr id="627" name="楕円 626"/>
        <xdr:cNvSpPr/>
      </xdr:nvSpPr>
      <xdr:spPr>
        <a:xfrm>
          <a:off x="15430500" y="13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83844</xdr:rowOff>
    </xdr:from>
    <xdr:ext cx="378565" cy="259045"/>
    <xdr:sp macro="" textlink="">
      <xdr:nvSpPr>
        <xdr:cNvPr id="628" name="テキスト ボックス 627"/>
        <xdr:cNvSpPr txBox="1"/>
      </xdr:nvSpPr>
      <xdr:spPr>
        <a:xfrm>
          <a:off x="15279317" y="1362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162833</xdr:rowOff>
    </xdr:from>
    <xdr:to>
      <xdr:col>76</xdr:col>
      <xdr:colOff>165100</xdr:colOff>
      <xdr:row>79</xdr:row>
      <xdr:rowOff>92983</xdr:rowOff>
    </xdr:to>
    <xdr:sp macro="" textlink="">
      <xdr:nvSpPr>
        <xdr:cNvPr id="629" name="楕円 628"/>
        <xdr:cNvSpPr/>
      </xdr:nvSpPr>
      <xdr:spPr>
        <a:xfrm>
          <a:off x="14541500" y="135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84110</xdr:rowOff>
    </xdr:from>
    <xdr:ext cx="378565" cy="259045"/>
    <xdr:sp macro="" textlink="">
      <xdr:nvSpPr>
        <xdr:cNvPr id="630" name="テキスト ボックス 629"/>
        <xdr:cNvSpPr txBox="1"/>
      </xdr:nvSpPr>
      <xdr:spPr>
        <a:xfrm>
          <a:off x="14403017" y="1362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155384</xdr:rowOff>
    </xdr:from>
    <xdr:to>
      <xdr:col>72</xdr:col>
      <xdr:colOff>38100</xdr:colOff>
      <xdr:row>79</xdr:row>
      <xdr:rowOff>85534</xdr:rowOff>
    </xdr:to>
    <xdr:sp macro="" textlink="">
      <xdr:nvSpPr>
        <xdr:cNvPr id="631" name="楕円 630"/>
        <xdr:cNvSpPr/>
      </xdr:nvSpPr>
      <xdr:spPr>
        <a:xfrm>
          <a:off x="13652500" y="135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76661</xdr:rowOff>
    </xdr:from>
    <xdr:ext cx="378565" cy="259045"/>
    <xdr:sp macro="" textlink="">
      <xdr:nvSpPr>
        <xdr:cNvPr id="632" name="テキスト ボックス 631"/>
        <xdr:cNvSpPr txBox="1"/>
      </xdr:nvSpPr>
      <xdr:spPr>
        <a:xfrm>
          <a:off x="13514017" y="1362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154508</xdr:rowOff>
    </xdr:from>
    <xdr:to>
      <xdr:col>67</xdr:col>
      <xdr:colOff>101600</xdr:colOff>
      <xdr:row>79</xdr:row>
      <xdr:rowOff>84658</xdr:rowOff>
    </xdr:to>
    <xdr:sp macro="" textlink="">
      <xdr:nvSpPr>
        <xdr:cNvPr id="633" name="楕円 632"/>
        <xdr:cNvSpPr/>
      </xdr:nvSpPr>
      <xdr:spPr>
        <a:xfrm>
          <a:off x="12763500" y="135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75785</xdr:rowOff>
    </xdr:from>
    <xdr:ext cx="378565" cy="259045"/>
    <xdr:sp macro="" textlink="">
      <xdr:nvSpPr>
        <xdr:cNvPr id="634" name="テキスト ボックス 633"/>
        <xdr:cNvSpPr txBox="1"/>
      </xdr:nvSpPr>
      <xdr:spPr>
        <a:xfrm>
          <a:off x="12625017" y="1362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3" name="テキスト ボックス 64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45" name="テキスト ボックス 64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75578</xdr:rowOff>
    </xdr:from>
    <xdr:to>
      <xdr:col>85</xdr:col>
      <xdr:colOff>126364</xdr:colOff>
      <xdr:row>97</xdr:row>
      <xdr:rowOff>13810</xdr:rowOff>
    </xdr:to>
    <xdr:cxnSp macro="">
      <xdr:nvCxnSpPr>
        <xdr:cNvPr id="655" name="直線コネクタ 654"/>
        <xdr:cNvCxnSpPr/>
      </xdr:nvCxnSpPr>
      <xdr:spPr>
        <a:xfrm flipV="1">
          <a:off x="16317595" y="15506078"/>
          <a:ext cx="1269" cy="113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17637</xdr:rowOff>
    </xdr:from>
    <xdr:ext cx="534377" cy="259045"/>
    <xdr:sp macro="" textlink="">
      <xdr:nvSpPr>
        <xdr:cNvPr id="656" name="公債費最小値テキスト"/>
        <xdr:cNvSpPr txBox="1"/>
      </xdr:nvSpPr>
      <xdr:spPr>
        <a:xfrm>
          <a:off x="16370300" y="166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13810</xdr:rowOff>
    </xdr:from>
    <xdr:to>
      <xdr:col>86</xdr:col>
      <xdr:colOff>25400</xdr:colOff>
      <xdr:row>97</xdr:row>
      <xdr:rowOff>13810</xdr:rowOff>
    </xdr:to>
    <xdr:cxnSp macro="">
      <xdr:nvCxnSpPr>
        <xdr:cNvPr id="657" name="直線コネクタ 656"/>
        <xdr:cNvCxnSpPr/>
      </xdr:nvCxnSpPr>
      <xdr:spPr>
        <a:xfrm>
          <a:off x="16230600" y="1664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22255</xdr:rowOff>
    </xdr:from>
    <xdr:ext cx="534377" cy="259045"/>
    <xdr:sp macro="" textlink="">
      <xdr:nvSpPr>
        <xdr:cNvPr id="658" name="公債費最大値テキスト"/>
        <xdr:cNvSpPr txBox="1"/>
      </xdr:nvSpPr>
      <xdr:spPr>
        <a:xfrm>
          <a:off x="16370300" y="152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75578</xdr:rowOff>
    </xdr:from>
    <xdr:to>
      <xdr:col>86</xdr:col>
      <xdr:colOff>25400</xdr:colOff>
      <xdr:row>90</xdr:row>
      <xdr:rowOff>75578</xdr:rowOff>
    </xdr:to>
    <xdr:cxnSp macro="">
      <xdr:nvCxnSpPr>
        <xdr:cNvPr id="659" name="直線コネクタ 658"/>
        <xdr:cNvCxnSpPr/>
      </xdr:nvCxnSpPr>
      <xdr:spPr>
        <a:xfrm>
          <a:off x="16230600" y="1550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2746</xdr:rowOff>
    </xdr:from>
    <xdr:to>
      <xdr:col>85</xdr:col>
      <xdr:colOff>127000</xdr:colOff>
      <xdr:row>97</xdr:row>
      <xdr:rowOff>26955</xdr:rowOff>
    </xdr:to>
    <xdr:cxnSp macro="">
      <xdr:nvCxnSpPr>
        <xdr:cNvPr id="660" name="直線コネクタ 659"/>
        <xdr:cNvCxnSpPr/>
      </xdr:nvCxnSpPr>
      <xdr:spPr>
        <a:xfrm flipV="1">
          <a:off x="15481300" y="16633396"/>
          <a:ext cx="8382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167487</xdr:rowOff>
    </xdr:from>
    <xdr:ext cx="534377" cy="259045"/>
    <xdr:sp macro="" textlink="">
      <xdr:nvSpPr>
        <xdr:cNvPr id="661" name="公債費平均値テキスト"/>
        <xdr:cNvSpPr txBox="1"/>
      </xdr:nvSpPr>
      <xdr:spPr>
        <a:xfrm>
          <a:off x="16370300" y="16112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144610</xdr:rowOff>
    </xdr:from>
    <xdr:to>
      <xdr:col>85</xdr:col>
      <xdr:colOff>177800</xdr:colOff>
      <xdr:row>95</xdr:row>
      <xdr:rowOff>74760</xdr:rowOff>
    </xdr:to>
    <xdr:sp macro="" textlink="">
      <xdr:nvSpPr>
        <xdr:cNvPr id="662" name="フローチャート: 判断 661"/>
        <xdr:cNvSpPr/>
      </xdr:nvSpPr>
      <xdr:spPr>
        <a:xfrm>
          <a:off x="16268700" y="1626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26955</xdr:rowOff>
    </xdr:from>
    <xdr:to>
      <xdr:col>81</xdr:col>
      <xdr:colOff>50800</xdr:colOff>
      <xdr:row>97</xdr:row>
      <xdr:rowOff>42957</xdr:rowOff>
    </xdr:to>
    <xdr:cxnSp macro="">
      <xdr:nvCxnSpPr>
        <xdr:cNvPr id="663" name="直線コネクタ 662"/>
        <xdr:cNvCxnSpPr/>
      </xdr:nvCxnSpPr>
      <xdr:spPr>
        <a:xfrm flipV="1">
          <a:off x="14592300" y="1665760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21760</xdr:rowOff>
    </xdr:from>
    <xdr:to>
      <xdr:col>81</xdr:col>
      <xdr:colOff>101600</xdr:colOff>
      <xdr:row>95</xdr:row>
      <xdr:rowOff>123360</xdr:rowOff>
    </xdr:to>
    <xdr:sp macro="" textlink="">
      <xdr:nvSpPr>
        <xdr:cNvPr id="664" name="フローチャート: 判断 663"/>
        <xdr:cNvSpPr/>
      </xdr:nvSpPr>
      <xdr:spPr>
        <a:xfrm>
          <a:off x="15430500" y="1630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139887</xdr:rowOff>
    </xdr:from>
    <xdr:ext cx="534377" cy="259045"/>
    <xdr:sp macro="" textlink="">
      <xdr:nvSpPr>
        <xdr:cNvPr id="665" name="テキスト ボックス 664"/>
        <xdr:cNvSpPr txBox="1"/>
      </xdr:nvSpPr>
      <xdr:spPr>
        <a:xfrm>
          <a:off x="15201411" y="160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42957</xdr:rowOff>
    </xdr:from>
    <xdr:to>
      <xdr:col>76</xdr:col>
      <xdr:colOff>114300</xdr:colOff>
      <xdr:row>97</xdr:row>
      <xdr:rowOff>57587</xdr:rowOff>
    </xdr:to>
    <xdr:cxnSp macro="">
      <xdr:nvCxnSpPr>
        <xdr:cNvPr id="666" name="直線コネクタ 665"/>
        <xdr:cNvCxnSpPr/>
      </xdr:nvCxnSpPr>
      <xdr:spPr>
        <a:xfrm flipV="1">
          <a:off x="13703300" y="1667360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7564</xdr:rowOff>
    </xdr:from>
    <xdr:to>
      <xdr:col>76</xdr:col>
      <xdr:colOff>165100</xdr:colOff>
      <xdr:row>95</xdr:row>
      <xdr:rowOff>109164</xdr:rowOff>
    </xdr:to>
    <xdr:sp macro="" textlink="">
      <xdr:nvSpPr>
        <xdr:cNvPr id="667" name="フローチャート: 判断 666"/>
        <xdr:cNvSpPr/>
      </xdr:nvSpPr>
      <xdr:spPr>
        <a:xfrm>
          <a:off x="14541500" y="162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125691</xdr:rowOff>
    </xdr:from>
    <xdr:ext cx="534377" cy="259045"/>
    <xdr:sp macro="" textlink="">
      <xdr:nvSpPr>
        <xdr:cNvPr id="668" name="テキスト ボックス 667"/>
        <xdr:cNvSpPr txBox="1"/>
      </xdr:nvSpPr>
      <xdr:spPr>
        <a:xfrm>
          <a:off x="14325111" y="160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57587</xdr:rowOff>
    </xdr:from>
    <xdr:to>
      <xdr:col>71</xdr:col>
      <xdr:colOff>177800</xdr:colOff>
      <xdr:row>97</xdr:row>
      <xdr:rowOff>78480</xdr:rowOff>
    </xdr:to>
    <xdr:cxnSp macro="">
      <xdr:nvCxnSpPr>
        <xdr:cNvPr id="669" name="直線コネクタ 668"/>
        <xdr:cNvCxnSpPr/>
      </xdr:nvCxnSpPr>
      <xdr:spPr>
        <a:xfrm flipV="1">
          <a:off x="12814300" y="16688237"/>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18514</xdr:rowOff>
    </xdr:from>
    <xdr:to>
      <xdr:col>72</xdr:col>
      <xdr:colOff>38100</xdr:colOff>
      <xdr:row>95</xdr:row>
      <xdr:rowOff>120114</xdr:rowOff>
    </xdr:to>
    <xdr:sp macro="" textlink="">
      <xdr:nvSpPr>
        <xdr:cNvPr id="670" name="フローチャート: 判断 669"/>
        <xdr:cNvSpPr/>
      </xdr:nvSpPr>
      <xdr:spPr>
        <a:xfrm>
          <a:off x="13652500" y="1630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136641</xdr:rowOff>
    </xdr:from>
    <xdr:ext cx="534377" cy="259045"/>
    <xdr:sp macro="" textlink="">
      <xdr:nvSpPr>
        <xdr:cNvPr id="671" name="テキスト ボックス 670"/>
        <xdr:cNvSpPr txBox="1"/>
      </xdr:nvSpPr>
      <xdr:spPr>
        <a:xfrm>
          <a:off x="13436111" y="160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35407</xdr:rowOff>
    </xdr:from>
    <xdr:to>
      <xdr:col>67</xdr:col>
      <xdr:colOff>101600</xdr:colOff>
      <xdr:row>95</xdr:row>
      <xdr:rowOff>137007</xdr:rowOff>
    </xdr:to>
    <xdr:sp macro="" textlink="">
      <xdr:nvSpPr>
        <xdr:cNvPr id="672" name="フローチャート: 判断 671"/>
        <xdr:cNvSpPr/>
      </xdr:nvSpPr>
      <xdr:spPr>
        <a:xfrm>
          <a:off x="12763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153534</xdr:rowOff>
    </xdr:from>
    <xdr:ext cx="534377" cy="259045"/>
    <xdr:sp macro="" textlink="">
      <xdr:nvSpPr>
        <xdr:cNvPr id="673" name="テキスト ボックス 672"/>
        <xdr:cNvSpPr txBox="1"/>
      </xdr:nvSpPr>
      <xdr:spPr>
        <a:xfrm>
          <a:off x="12547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123396</xdr:rowOff>
    </xdr:from>
    <xdr:to>
      <xdr:col>85</xdr:col>
      <xdr:colOff>177800</xdr:colOff>
      <xdr:row>97</xdr:row>
      <xdr:rowOff>53546</xdr:rowOff>
    </xdr:to>
    <xdr:sp macro="" textlink="">
      <xdr:nvSpPr>
        <xdr:cNvPr id="679" name="楕円 678"/>
        <xdr:cNvSpPr/>
      </xdr:nvSpPr>
      <xdr:spPr>
        <a:xfrm>
          <a:off x="16268700" y="165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38323</xdr:rowOff>
    </xdr:from>
    <xdr:ext cx="534377" cy="259045"/>
    <xdr:sp macro="" textlink="">
      <xdr:nvSpPr>
        <xdr:cNvPr id="680" name="公債費該当値テキスト"/>
        <xdr:cNvSpPr txBox="1"/>
      </xdr:nvSpPr>
      <xdr:spPr>
        <a:xfrm>
          <a:off x="16370300" y="1649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147605</xdr:rowOff>
    </xdr:from>
    <xdr:to>
      <xdr:col>81</xdr:col>
      <xdr:colOff>101600</xdr:colOff>
      <xdr:row>97</xdr:row>
      <xdr:rowOff>77755</xdr:rowOff>
    </xdr:to>
    <xdr:sp macro="" textlink="">
      <xdr:nvSpPr>
        <xdr:cNvPr id="681" name="楕円 680"/>
        <xdr:cNvSpPr/>
      </xdr:nvSpPr>
      <xdr:spPr>
        <a:xfrm>
          <a:off x="15430500" y="166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68882</xdr:rowOff>
    </xdr:from>
    <xdr:ext cx="534377" cy="259045"/>
    <xdr:sp macro="" textlink="">
      <xdr:nvSpPr>
        <xdr:cNvPr id="682" name="テキスト ボックス 681"/>
        <xdr:cNvSpPr txBox="1"/>
      </xdr:nvSpPr>
      <xdr:spPr>
        <a:xfrm>
          <a:off x="15201411" y="166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163607</xdr:rowOff>
    </xdr:from>
    <xdr:to>
      <xdr:col>76</xdr:col>
      <xdr:colOff>165100</xdr:colOff>
      <xdr:row>97</xdr:row>
      <xdr:rowOff>93757</xdr:rowOff>
    </xdr:to>
    <xdr:sp macro="" textlink="">
      <xdr:nvSpPr>
        <xdr:cNvPr id="683" name="楕円 682"/>
        <xdr:cNvSpPr/>
      </xdr:nvSpPr>
      <xdr:spPr>
        <a:xfrm>
          <a:off x="14541500" y="166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84884</xdr:rowOff>
    </xdr:from>
    <xdr:ext cx="534377" cy="259045"/>
    <xdr:sp macro="" textlink="">
      <xdr:nvSpPr>
        <xdr:cNvPr id="684" name="テキスト ボックス 683"/>
        <xdr:cNvSpPr txBox="1"/>
      </xdr:nvSpPr>
      <xdr:spPr>
        <a:xfrm>
          <a:off x="14325111" y="167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6787</xdr:rowOff>
    </xdr:from>
    <xdr:to>
      <xdr:col>72</xdr:col>
      <xdr:colOff>38100</xdr:colOff>
      <xdr:row>97</xdr:row>
      <xdr:rowOff>108387</xdr:rowOff>
    </xdr:to>
    <xdr:sp macro="" textlink="">
      <xdr:nvSpPr>
        <xdr:cNvPr id="685" name="楕円 684"/>
        <xdr:cNvSpPr/>
      </xdr:nvSpPr>
      <xdr:spPr>
        <a:xfrm>
          <a:off x="13652500" y="166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99514</xdr:rowOff>
    </xdr:from>
    <xdr:ext cx="534377" cy="259045"/>
    <xdr:sp macro="" textlink="">
      <xdr:nvSpPr>
        <xdr:cNvPr id="686" name="テキスト ボックス 685"/>
        <xdr:cNvSpPr txBox="1"/>
      </xdr:nvSpPr>
      <xdr:spPr>
        <a:xfrm>
          <a:off x="13436111" y="167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27680</xdr:rowOff>
    </xdr:from>
    <xdr:to>
      <xdr:col>67</xdr:col>
      <xdr:colOff>101600</xdr:colOff>
      <xdr:row>97</xdr:row>
      <xdr:rowOff>129280</xdr:rowOff>
    </xdr:to>
    <xdr:sp macro="" textlink="">
      <xdr:nvSpPr>
        <xdr:cNvPr id="687" name="楕円 686"/>
        <xdr:cNvSpPr/>
      </xdr:nvSpPr>
      <xdr:spPr>
        <a:xfrm>
          <a:off x="12763500" y="166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120407</xdr:rowOff>
    </xdr:from>
    <xdr:ext cx="534377" cy="259045"/>
    <xdr:sp macro="" textlink="">
      <xdr:nvSpPr>
        <xdr:cNvPr id="688" name="テキスト ボックス 687"/>
        <xdr:cNvSpPr txBox="1"/>
      </xdr:nvSpPr>
      <xdr:spPr>
        <a:xfrm>
          <a:off x="12547111" y="167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7" name="直線コネクタ 69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8" name="テキスト ボックス 69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9" name="直線コネクタ 69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0" name="テキスト ボックス 69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1" name="直線コネクタ 70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2" name="テキスト ボックス 70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3" name="直線コネクタ 70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4" name="テキスト ボックス 70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6" name="テキスト ボックス 70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08" name="直線コネクタ 707"/>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09"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0" name="直線コネクタ 70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1"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2" name="直線コネクタ 711"/>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3" name="直線コネクタ 71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4"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5" name="フローチャート: 判断 714"/>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6" name="直線コネクタ 71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17" name="フローチャート: 判断 716"/>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18" name="テキスト ボックス 717"/>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19" name="直線コネクタ 71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0" name="フローチャート: 判断 71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1" name="テキスト ボックス 72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2" name="直線コネクタ 72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3" name="フローチャート: 判断 722"/>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4" name="テキスト ボックス 72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5" name="フローチャート: 判断 724"/>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26" name="テキスト ボックス 725"/>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2" name="楕円 73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3"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4" name="楕円 73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5" name="テキスト ボックス 734"/>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6" name="楕円 73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37" name="テキスト ボックス 73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38" name="楕円 73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39" name="テキスト ボックス 738"/>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0" name="楕円 73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1" name="テキスト ボックス 74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3" name="正方形/長方形 74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4" name="正方形/長方形 74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5" name="正方形/長方形 74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6" name="正方形/長方形 74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1" name="テキスト ボックス 75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3" name="テキスト ボックス 75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5" name="直線コネクタ 75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5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57" name="直線コネクタ 75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5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59" name="直線コネクタ 75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0" name="直線コネクタ 75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2" name="フローチャート: 判断 76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3" name="直線コネクタ 76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4" name="フローチャート: 判断 76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5" name="テキスト ボックス 76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66" name="直線コネクタ 76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67" name="フローチャート: 判断 76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68" name="テキスト ボックス 76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69" name="直線コネクタ 76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0" name="フローチャート: 判断 76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1" name="テキスト ボックス 77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2" name="フローチャート: 判断 77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3" name="テキスト ボックス 77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楕円 77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1" name="楕円 78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2" name="テキスト ボックス 78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3" name="楕円 78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4" name="テキスト ボックス 78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5" name="楕円 78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86" name="テキスト ボックス 78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楕円 78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88" name="テキスト ボックス 78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89" name="正方形/長方形 7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0" name="正方形/長方形 7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1" name="テキスト ボックス 7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年度の歳出決算総額は、県民一人当たり２６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構成項目のなかで一番のウエイトを占める教育費は、市町村立教職員給与負担法の一部改正に伴い千葉市に係る教職員の給与負担が千葉市に移譲されたことから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減少し、６６，４２３円となった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については、介護給付費県負担金や後期高齢者医療給付費県負担金などの社会保障関係経費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していることや、国民健康保険事業の広域化に備えて国民健康保険財政安定化基金への積立てを行ったことから増加し、４６，８５９円となった。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平成２６年度の警察費が一時的に増えている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方式で建設した警察本部庁舎の将来負担額（１２６億円）を一括して基金に積み立てた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平成２７年度の労働費が一時的に増えている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、これは国の交付金を原資とした「緊急雇用創出事業臨時特例基金」の返還（３５億円）を行ったことによるものである。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財政調整基金は、財政健全化計画に基づき、これまで着実に積み立ててきた結果、平成２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年度末の残高は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４７０億円となっている。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また、実質収支・実質単年度収支については、行財政改革を着実に進め、継続的に黒字を確保している。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今後も、行政改革計画・財政健全化計画に基づき、引き続き、適正な定員管理の推進や給与水準の適正化を図るとともに、事務事業の見直し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に取り組み、健全な財政運営に努めていく。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一般会計等の実質収支は黒字で推移するとともに、各公営企業会計においても資金不足は発生していないことから、連結実質赤字比率も黒字で推移している。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造成土地管理事業については、土地の分譲が着実に進んだことにより、連結実質赤字比率に係る黒字額の５割以上を占めている。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今後とも、公営企業会計等を含む県全体の健全な財政運営に取り組んでいく。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平成２８年度に「造成土地整理事業会計」及び「土地造成整備事業会計」を統合し「造成土地管理事業会計」を設置しており、平成２７年度までの数値においては、廃止した「造成土地整理事業会計」及び「土地造成整備事業会計」は「その他会計」に区分さ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建設地方債等の発行抑制の取組による建設地方債等の残高の減少や、近年の低金利により、地方債元利償還金は減少傾向となっている。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臨時財政対策債の大量発行により、満期一括償還地方債に係る年度割相当額は年々増加しているが、これに伴う算定公債費等も増加していることから、実質公債費比率の分子全体としては減少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今後とも、財政健全化計画に基づき、比率に留意した財政運営に取り組んでいく。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までの発行抑制の取組により建設地方債等の残高が減少していることや、職員の若返りや対象職員数の減等により退職手当負担見込額が減少していることなどから、将来負担比率の分子は減少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引き続き、比率に留意しながら、健全な財政運営に努めていく。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・財政調整基金は、ほぼ同程度の残高を維持した一方で、減債基金は、運用益の積立てにより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億円の増額となったこと、国民健康保険財政安定化基金の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億円をはじめ、その他特定目的基金が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・財政調整基金及び減債基金については、引き続き、県税収入の確保や予算の執行段階での経費の節減等により取崩額の縮小に努めるほか、決算剰余金の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を着実に積み立てるとともに、財政状況も勘案しながら更なる積立てを行うなどにより、必要な水準が維持できるよう残高の確保に努めていく。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・県有施設長寿命化等基金：県有施設の改修による長寿命化、改築による更新等の推進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・災害復興・地域再生基金：災害の予防及び復旧、災害からの復興並びに災害に起因して活力が低下した地域の再生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・警察本部庁舎等建設基金：警察本部庁舎等の建設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・県有施設長寿命化等基金：消防学校・防災研修センターや衛生研究所の建替え等の財源として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億円を充当した一方で、今後の県有施設の更新等に備えて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・国保財政安定化基金：平成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年度から国民健康保険の財政運営が県に移行されることに備え、国の補助金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・災害復興・地域再生基金：津波対策事業や県立学校の非構造部材対策等の財源として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億円を充当したこと等による減少。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・県有施設長寿命化等基金：当面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年間で必要と見込む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億円を確保するため、財政状況も勘案しながら、積立てに努めていく。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・財源として活用する一方で、決算剰余金の２分の１を積み立てることにより、ほぼ同程度の残高を維持。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を着実に積み立てるとともに、財政状況も勘案しながら更なる積立てを行うなどにより、必要な水準が維持できるよう残高の確保に努めていく。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・基金運用益の積立てにより微増。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・財政状況も勘案しながら更なる積立てを行うなどにより、必要な水準が維持できるよう残高の確保に努めていく。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6,298,992
6,155,641
5,157.61
1,698,938,900
1,673,096,766
15,825,863
1,046,375,610
3,089,149,308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有形固定資産減価償却率は類似団体と比較すると下回っているが、緩やかな上昇傾向にある。今後は、千葉県公共施設総合管理計画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施設類型毎に策定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道路・橋りょうや学校施設などの更新・建て替えや大規模改修などを実施していく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45102</xdr:rowOff>
    </xdr:from>
    <xdr:ext cx="405111" cy="259045"/>
    <xdr:sp macro="" textlink="">
      <xdr:nvSpPr>
        <xdr:cNvPr id="66" name="有形固定資産減価償却率平均値テキスト"/>
        <xdr:cNvSpPr txBox="1"/>
      </xdr:nvSpPr>
      <xdr:spPr>
        <a:xfrm>
          <a:off x="4258945" y="473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70993</xdr:rowOff>
    </xdr:from>
    <xdr:to>
      <xdr:col>23</xdr:col>
      <xdr:colOff>136525</xdr:colOff>
      <xdr:row>31</xdr:row>
      <xdr:rowOff>1143</xdr:rowOff>
    </xdr:to>
    <xdr:sp macro="" textlink="">
      <xdr:nvSpPr>
        <xdr:cNvPr id="75" name="楕円 74"/>
        <xdr:cNvSpPr/>
      </xdr:nvSpPr>
      <xdr:spPr>
        <a:xfrm>
          <a:off x="4157345" y="5100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49420</xdr:rowOff>
    </xdr:from>
    <xdr:ext cx="405111" cy="259045"/>
    <xdr:sp macro="" textlink="">
      <xdr:nvSpPr>
        <xdr:cNvPr id="76" name="有形固定資産減価償却率該当値テキスト"/>
        <xdr:cNvSpPr txBox="1"/>
      </xdr:nvSpPr>
      <xdr:spPr>
        <a:xfrm>
          <a:off x="4258945" y="507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77" name="楕円 76"/>
        <xdr:cNvSpPr/>
      </xdr:nvSpPr>
      <xdr:spPr>
        <a:xfrm>
          <a:off x="3537585" y="5164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121793</xdr:rowOff>
    </xdr:from>
    <xdr:to>
      <xdr:col>23</xdr:col>
      <xdr:colOff>85725</xdr:colOff>
      <xdr:row>31</xdr:row>
      <xdr:rowOff>15113</xdr:rowOff>
    </xdr:to>
    <xdr:cxnSp macro="">
      <xdr:nvCxnSpPr>
        <xdr:cNvPr id="78" name="直線コネクタ 77"/>
        <xdr:cNvCxnSpPr/>
      </xdr:nvCxnSpPr>
      <xdr:spPr>
        <a:xfrm flipV="1">
          <a:off x="3588385" y="5150993"/>
          <a:ext cx="619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85488</xdr:rowOff>
    </xdr:from>
    <xdr:ext cx="405111" cy="259045"/>
    <xdr:sp macro="" textlink="">
      <xdr:nvSpPr>
        <xdr:cNvPr id="79" name="n_1aveValue有形固定資産減価償却率"/>
        <xdr:cNvSpPr txBox="1"/>
      </xdr:nvSpPr>
      <xdr:spPr>
        <a:xfrm>
          <a:off x="3395989"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0"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57040</xdr:rowOff>
    </xdr:from>
    <xdr:ext cx="405111" cy="259045"/>
    <xdr:sp macro="" textlink="">
      <xdr:nvSpPr>
        <xdr:cNvPr id="81" name="n_1mainValue有形固定資産減価償却率"/>
        <xdr:cNvSpPr txBox="1"/>
      </xdr:nvSpPr>
      <xdr:spPr>
        <a:xfrm>
          <a:off x="3395989" y="525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債務償還可能年数は、類似団体平均と同程度の水準となっている。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建設地方債の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残高が減少してきていること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将来の負担に対応するための基金の積立等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んできたためである。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しかし、社会保障関係経費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の増など義務的経費が増加傾向にあることに加え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老朽化が進む県有施設の対応が必要となることから、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今後も「千葉県財政健全化計画」に基づき、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将来負担の軽減に留意し、財政運営を行っていく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7" name="テキスト ボックス 96"/>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9" name="テキスト ボックス 98"/>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1" name="テキスト ボックス 100"/>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3" name="テキスト ボックス 102"/>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2"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4"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29680</xdr:rowOff>
    </xdr:from>
    <xdr:ext cx="405111" cy="259045"/>
    <xdr:sp macro="" textlink="">
      <xdr:nvSpPr>
        <xdr:cNvPr id="116" name="債務償還可能年数平均値テキスト"/>
        <xdr:cNvSpPr txBox="1"/>
      </xdr:nvSpPr>
      <xdr:spPr>
        <a:xfrm>
          <a:off x="13080365" y="5058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7" name="フローチャート: 判断 116"/>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3" name="楕円 122"/>
        <xdr:cNvSpPr/>
      </xdr:nvSpPr>
      <xdr:spPr>
        <a:xfrm>
          <a:off x="13001625" y="5007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168474</xdr:rowOff>
    </xdr:from>
    <xdr:ext cx="405111" cy="259045"/>
    <xdr:sp macro="" textlink="">
      <xdr:nvSpPr>
        <xdr:cNvPr id="124" name="債務償還可能年数該当値テキスト"/>
        <xdr:cNvSpPr txBox="1"/>
      </xdr:nvSpPr>
      <xdr:spPr>
        <a:xfrm>
          <a:off x="13080365" y="486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6,298,992
6,155,641
5,157.61
1,698,938,900
1,673,096,766
15,825,863
1,046,375,610
3,089,149,308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13766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69487</xdr:rowOff>
    </xdr:from>
    <xdr:to>
      <xdr:col>24</xdr:col>
      <xdr:colOff>114300</xdr:colOff>
      <xdr:row>39</xdr:row>
      <xdr:rowOff>171087</xdr:rowOff>
    </xdr:to>
    <xdr:sp macro="" textlink="">
      <xdr:nvSpPr>
        <xdr:cNvPr id="72" name="楕円 71"/>
        <xdr:cNvSpPr/>
      </xdr:nvSpPr>
      <xdr:spPr>
        <a:xfrm>
          <a:off x="403606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47914</xdr:rowOff>
    </xdr:from>
    <xdr:ext cx="405111" cy="259045"/>
    <xdr:sp macro="" textlink="">
      <xdr:nvSpPr>
        <xdr:cNvPr id="73" name="【道路】&#10;有形固定資産減価償却率該当値テキスト"/>
        <xdr:cNvSpPr txBox="1"/>
      </xdr:nvSpPr>
      <xdr:spPr>
        <a:xfrm>
          <a:off x="413766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4" name="楕円 73"/>
        <xdr:cNvSpPr/>
      </xdr:nvSpPr>
      <xdr:spPr>
        <a:xfrm>
          <a:off x="3312160" y="6640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120287</xdr:rowOff>
    </xdr:from>
    <xdr:to>
      <xdr:col>24</xdr:col>
      <xdr:colOff>63500</xdr:colOff>
      <xdr:row>39</xdr:row>
      <xdr:rowOff>152944</xdr:rowOff>
    </xdr:to>
    <xdr:cxnSp macro="">
      <xdr:nvCxnSpPr>
        <xdr:cNvPr id="75" name="直線コネクタ 74"/>
        <xdr:cNvCxnSpPr/>
      </xdr:nvCxnSpPr>
      <xdr:spPr>
        <a:xfrm flipV="1">
          <a:off x="3355340" y="665824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76" name="n_1aveValue【道路】&#10;有形固定資産減価償却率"/>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7"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78" name="n_1mainValue【道路】&#10;有形固定資産減価償却率"/>
        <xdr:cNvSpPr txBox="1"/>
      </xdr:nvSpPr>
      <xdr:spPr>
        <a:xfrm>
          <a:off x="3170564" y="672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5" name="テキスト ボックス 84"/>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2" name="テキスト ボックス 91"/>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97"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99"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155147</xdr:rowOff>
    </xdr:from>
    <xdr:ext cx="469744" cy="259045"/>
    <xdr:sp macro="" textlink="">
      <xdr:nvSpPr>
        <xdr:cNvPr id="101" name="【道路】&#10;一人当たり延長平均値テキスト"/>
        <xdr:cNvSpPr txBox="1"/>
      </xdr:nvSpPr>
      <xdr:spPr>
        <a:xfrm>
          <a:off x="9271000" y="635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2" name="フローチャート: 判断 101"/>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3" name="フローチャート: 判断 102"/>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4" name="フローチャート: 判断 103"/>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88265</xdr:rowOff>
    </xdr:from>
    <xdr:to>
      <xdr:col>55</xdr:col>
      <xdr:colOff>50800</xdr:colOff>
      <xdr:row>40</xdr:row>
      <xdr:rowOff>18415</xdr:rowOff>
    </xdr:to>
    <xdr:sp macro="" textlink="">
      <xdr:nvSpPr>
        <xdr:cNvPr id="110" name="楕円 109"/>
        <xdr:cNvSpPr/>
      </xdr:nvSpPr>
      <xdr:spPr>
        <a:xfrm>
          <a:off x="9192260" y="6626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66692</xdr:rowOff>
    </xdr:from>
    <xdr:ext cx="469744" cy="259045"/>
    <xdr:sp macro="" textlink="">
      <xdr:nvSpPr>
        <xdr:cNvPr id="111" name="【道路】&#10;一人当たり延長該当値テキスト"/>
        <xdr:cNvSpPr txBox="1"/>
      </xdr:nvSpPr>
      <xdr:spPr>
        <a:xfrm>
          <a:off x="9271000"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87694</xdr:rowOff>
    </xdr:from>
    <xdr:to>
      <xdr:col>50</xdr:col>
      <xdr:colOff>165100</xdr:colOff>
      <xdr:row>40</xdr:row>
      <xdr:rowOff>17844</xdr:rowOff>
    </xdr:to>
    <xdr:sp macro="" textlink="">
      <xdr:nvSpPr>
        <xdr:cNvPr id="112" name="楕円 111"/>
        <xdr:cNvSpPr/>
      </xdr:nvSpPr>
      <xdr:spPr>
        <a:xfrm>
          <a:off x="8445500" y="6625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138494</xdr:rowOff>
    </xdr:from>
    <xdr:to>
      <xdr:col>55</xdr:col>
      <xdr:colOff>0</xdr:colOff>
      <xdr:row>39</xdr:row>
      <xdr:rowOff>139065</xdr:rowOff>
    </xdr:to>
    <xdr:cxnSp macro="">
      <xdr:nvCxnSpPr>
        <xdr:cNvPr id="113" name="直線コネクタ 112"/>
        <xdr:cNvCxnSpPr/>
      </xdr:nvCxnSpPr>
      <xdr:spPr>
        <a:xfrm>
          <a:off x="8496300" y="6676454"/>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48086</xdr:rowOff>
    </xdr:from>
    <xdr:ext cx="469744" cy="259045"/>
    <xdr:sp macro="" textlink="">
      <xdr:nvSpPr>
        <xdr:cNvPr id="114" name="n_1aveValue【道路】&#10;一人当たり延長"/>
        <xdr:cNvSpPr txBox="1"/>
      </xdr:nvSpPr>
      <xdr:spPr>
        <a:xfrm>
          <a:off x="8271587" y="625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15"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8971</xdr:rowOff>
    </xdr:from>
    <xdr:ext cx="469744" cy="259045"/>
    <xdr:sp macro="" textlink="">
      <xdr:nvSpPr>
        <xdr:cNvPr id="116" name="n_1mainValue【道路】&#10;一人当たり延長"/>
        <xdr:cNvSpPr txBox="1"/>
      </xdr:nvSpPr>
      <xdr:spPr>
        <a:xfrm>
          <a:off x="8271587" y="67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8"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0"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7637</xdr:rowOff>
    </xdr:from>
    <xdr:ext cx="405111" cy="259045"/>
    <xdr:sp macro="" textlink="">
      <xdr:nvSpPr>
        <xdr:cNvPr id="142" name="【橋りょう・トンネル】&#10;有形固定資産減価償却率平均値テキスト"/>
        <xdr:cNvSpPr txBox="1"/>
      </xdr:nvSpPr>
      <xdr:spPr>
        <a:xfrm>
          <a:off x="413766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3" name="フローチャート: 判断 14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44" name="フローチャート: 判断 143"/>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102362</xdr:rowOff>
    </xdr:from>
    <xdr:to>
      <xdr:col>24</xdr:col>
      <xdr:colOff>114300</xdr:colOff>
      <xdr:row>56</xdr:row>
      <xdr:rowOff>32512</xdr:rowOff>
    </xdr:to>
    <xdr:sp macro="" textlink="">
      <xdr:nvSpPr>
        <xdr:cNvPr id="151" name="楕円 150"/>
        <xdr:cNvSpPr/>
      </xdr:nvSpPr>
      <xdr:spPr>
        <a:xfrm>
          <a:off x="4036060" y="9322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55389</xdr:rowOff>
    </xdr:from>
    <xdr:ext cx="405111" cy="259045"/>
    <xdr:sp macro="" textlink="">
      <xdr:nvSpPr>
        <xdr:cNvPr id="152" name="【橋りょう・トンネル】&#10;有形固定資産減価償却率該当値テキスト"/>
        <xdr:cNvSpPr txBox="1"/>
      </xdr:nvSpPr>
      <xdr:spPr>
        <a:xfrm>
          <a:off x="4137660" y="927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166370</xdr:rowOff>
    </xdr:from>
    <xdr:to>
      <xdr:col>20</xdr:col>
      <xdr:colOff>38100</xdr:colOff>
      <xdr:row>56</xdr:row>
      <xdr:rowOff>96520</xdr:rowOff>
    </xdr:to>
    <xdr:sp macro="" textlink="">
      <xdr:nvSpPr>
        <xdr:cNvPr id="153" name="楕円 152"/>
        <xdr:cNvSpPr/>
      </xdr:nvSpPr>
      <xdr:spPr>
        <a:xfrm>
          <a:off x="3312160" y="9386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153162</xdr:rowOff>
    </xdr:from>
    <xdr:to>
      <xdr:col>24</xdr:col>
      <xdr:colOff>63500</xdr:colOff>
      <xdr:row>56</xdr:row>
      <xdr:rowOff>45720</xdr:rowOff>
    </xdr:to>
    <xdr:cxnSp macro="">
      <xdr:nvCxnSpPr>
        <xdr:cNvPr id="154" name="直線コネクタ 153"/>
        <xdr:cNvCxnSpPr/>
      </xdr:nvCxnSpPr>
      <xdr:spPr>
        <a:xfrm flipV="1">
          <a:off x="3355340" y="9373362"/>
          <a:ext cx="73152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153941</xdr:rowOff>
    </xdr:from>
    <xdr:ext cx="405111" cy="259045"/>
    <xdr:sp macro="" textlink="">
      <xdr:nvSpPr>
        <xdr:cNvPr id="155" name="n_1aveValue【橋りょう・トンネル】&#10;有形固定資産減価償却率"/>
        <xdr:cNvSpPr txBox="1"/>
      </xdr:nvSpPr>
      <xdr:spPr>
        <a:xfrm>
          <a:off x="3170564" y="1004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6"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113047</xdr:rowOff>
    </xdr:from>
    <xdr:ext cx="405111" cy="259045"/>
    <xdr:sp macro="" textlink="">
      <xdr:nvSpPr>
        <xdr:cNvPr id="157" name="n_1mainValue【橋りょう・トンネル】&#10;有形固定資産減価償却率"/>
        <xdr:cNvSpPr txBox="1"/>
      </xdr:nvSpPr>
      <xdr:spPr>
        <a:xfrm>
          <a:off x="317056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78"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0"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128380</xdr:rowOff>
    </xdr:from>
    <xdr:ext cx="599010" cy="259045"/>
    <xdr:sp macro="" textlink="">
      <xdr:nvSpPr>
        <xdr:cNvPr id="182" name="【橋りょう・トンネル】&#10;一人当たり有形固定資産（償却資産）額平均値テキスト"/>
        <xdr:cNvSpPr txBox="1"/>
      </xdr:nvSpPr>
      <xdr:spPr>
        <a:xfrm>
          <a:off x="9271000" y="10019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83" name="フローチャート: 判断 182"/>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84" name="フローチャート: 判断 183"/>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85" name="フローチャート: 判断 184"/>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142262</xdr:rowOff>
    </xdr:from>
    <xdr:to>
      <xdr:col>55</xdr:col>
      <xdr:colOff>50800</xdr:colOff>
      <xdr:row>62</xdr:row>
      <xdr:rowOff>72412</xdr:rowOff>
    </xdr:to>
    <xdr:sp macro="" textlink="">
      <xdr:nvSpPr>
        <xdr:cNvPr id="191" name="楕円 190"/>
        <xdr:cNvSpPr/>
      </xdr:nvSpPr>
      <xdr:spPr>
        <a:xfrm>
          <a:off x="9192260" y="10368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120689</xdr:rowOff>
    </xdr:from>
    <xdr:ext cx="534377" cy="259045"/>
    <xdr:sp macro="" textlink="">
      <xdr:nvSpPr>
        <xdr:cNvPr id="192" name="【橋りょう・トンネル】&#10;一人当たり有形固定資産（償却資産）額該当値テキスト"/>
        <xdr:cNvSpPr txBox="1"/>
      </xdr:nvSpPr>
      <xdr:spPr>
        <a:xfrm>
          <a:off x="9271000" y="103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142294</xdr:rowOff>
    </xdr:from>
    <xdr:to>
      <xdr:col>50</xdr:col>
      <xdr:colOff>165100</xdr:colOff>
      <xdr:row>62</xdr:row>
      <xdr:rowOff>72444</xdr:rowOff>
    </xdr:to>
    <xdr:sp macro="" textlink="">
      <xdr:nvSpPr>
        <xdr:cNvPr id="193" name="楕円 192"/>
        <xdr:cNvSpPr/>
      </xdr:nvSpPr>
      <xdr:spPr>
        <a:xfrm>
          <a:off x="8445500" y="10368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21612</xdr:rowOff>
    </xdr:from>
    <xdr:to>
      <xdr:col>55</xdr:col>
      <xdr:colOff>0</xdr:colOff>
      <xdr:row>62</xdr:row>
      <xdr:rowOff>21644</xdr:rowOff>
    </xdr:to>
    <xdr:cxnSp macro="">
      <xdr:nvCxnSpPr>
        <xdr:cNvPr id="194" name="直線コネクタ 193"/>
        <xdr:cNvCxnSpPr/>
      </xdr:nvCxnSpPr>
      <xdr:spPr>
        <a:xfrm flipV="1">
          <a:off x="8496300" y="10415292"/>
          <a:ext cx="7239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7964</xdr:rowOff>
    </xdr:from>
    <xdr:ext cx="599010" cy="259045"/>
    <xdr:sp macro="" textlink="">
      <xdr:nvSpPr>
        <xdr:cNvPr id="195" name="n_1aveValue【橋りょう・トンネル】&#10;一人当たり有形固定資産（償却資産）額"/>
        <xdr:cNvSpPr txBox="1"/>
      </xdr:nvSpPr>
      <xdr:spPr>
        <a:xfrm>
          <a:off x="8214575" y="989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196"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63571</xdr:rowOff>
    </xdr:from>
    <xdr:ext cx="534377" cy="259045"/>
    <xdr:sp macro="" textlink="">
      <xdr:nvSpPr>
        <xdr:cNvPr id="197" name="n_1mainValue【橋りょう・トンネル】&#10;一人当たり有形固定資産（償却資産）額"/>
        <xdr:cNvSpPr txBox="1"/>
      </xdr:nvSpPr>
      <xdr:spPr>
        <a:xfrm>
          <a:off x="8239271" y="104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23"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25"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27"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8" name="フローチャート: 判断 22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29" name="フローチャート: 判断 228"/>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30" name="フローチャート: 判断 229"/>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52614</xdr:rowOff>
    </xdr:from>
    <xdr:to>
      <xdr:col>24</xdr:col>
      <xdr:colOff>114300</xdr:colOff>
      <xdr:row>80</xdr:row>
      <xdr:rowOff>154214</xdr:rowOff>
    </xdr:to>
    <xdr:sp macro="" textlink="">
      <xdr:nvSpPr>
        <xdr:cNvPr id="236" name="楕円 235"/>
        <xdr:cNvSpPr/>
      </xdr:nvSpPr>
      <xdr:spPr>
        <a:xfrm>
          <a:off x="4036060" y="134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75491</xdr:rowOff>
    </xdr:from>
    <xdr:ext cx="405111" cy="259045"/>
    <xdr:sp macro="" textlink="">
      <xdr:nvSpPr>
        <xdr:cNvPr id="237" name="【公営住宅】&#10;有形固定資産減価償却率該当値テキスト"/>
        <xdr:cNvSpPr txBox="1"/>
      </xdr:nvSpPr>
      <xdr:spPr>
        <a:xfrm>
          <a:off x="4137660" y="1331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38" name="楕円 237"/>
        <xdr:cNvSpPr/>
      </xdr:nvSpPr>
      <xdr:spPr>
        <a:xfrm>
          <a:off x="331216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80</xdr:row>
      <xdr:rowOff>152400</xdr:rowOff>
    </xdr:to>
    <xdr:cxnSp macro="">
      <xdr:nvCxnSpPr>
        <xdr:cNvPr id="239" name="直線コネクタ 238"/>
        <xdr:cNvCxnSpPr/>
      </xdr:nvCxnSpPr>
      <xdr:spPr>
        <a:xfrm flipV="1">
          <a:off x="3355340" y="13514614"/>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153506</xdr:rowOff>
    </xdr:from>
    <xdr:ext cx="405111" cy="259045"/>
    <xdr:sp macro="" textlink="">
      <xdr:nvSpPr>
        <xdr:cNvPr id="240" name="n_1aveValue【公営住宅】&#10;有形固定資産減価償却率"/>
        <xdr:cNvSpPr txBox="1"/>
      </xdr:nvSpPr>
      <xdr:spPr>
        <a:xfrm>
          <a:off x="3170564" y="137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41"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42" name="n_1mainValue【公営住宅】&#10;有形固定資産減価償却率"/>
        <xdr:cNvSpPr txBox="1"/>
      </xdr:nvSpPr>
      <xdr:spPr>
        <a:xfrm>
          <a:off x="317056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67"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69"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71"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72" name="フローチャート: 判断 271"/>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73" name="フローチャート: 判断 272"/>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74" name="フローチャート: 判断 273"/>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142421</xdr:rowOff>
    </xdr:from>
    <xdr:to>
      <xdr:col>55</xdr:col>
      <xdr:colOff>50800</xdr:colOff>
      <xdr:row>85</xdr:row>
      <xdr:rowOff>72571</xdr:rowOff>
    </xdr:to>
    <xdr:sp macro="" textlink="">
      <xdr:nvSpPr>
        <xdr:cNvPr id="280" name="楕円 279"/>
        <xdr:cNvSpPr/>
      </xdr:nvSpPr>
      <xdr:spPr>
        <a:xfrm>
          <a:off x="9192260" y="14224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57348</xdr:rowOff>
    </xdr:from>
    <xdr:ext cx="469744" cy="259045"/>
    <xdr:sp macro="" textlink="">
      <xdr:nvSpPr>
        <xdr:cNvPr id="281" name="【公営住宅】&#10;一人当たり面積該当値テキスト"/>
        <xdr:cNvSpPr txBox="1"/>
      </xdr:nvSpPr>
      <xdr:spPr>
        <a:xfrm>
          <a:off x="9271000" y="1413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140788</xdr:rowOff>
    </xdr:from>
    <xdr:to>
      <xdr:col>50</xdr:col>
      <xdr:colOff>165100</xdr:colOff>
      <xdr:row>85</xdr:row>
      <xdr:rowOff>70938</xdr:rowOff>
    </xdr:to>
    <xdr:sp macro="" textlink="">
      <xdr:nvSpPr>
        <xdr:cNvPr id="282" name="楕円 281"/>
        <xdr:cNvSpPr/>
      </xdr:nvSpPr>
      <xdr:spPr>
        <a:xfrm>
          <a:off x="844550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20138</xdr:rowOff>
    </xdr:from>
    <xdr:to>
      <xdr:col>55</xdr:col>
      <xdr:colOff>0</xdr:colOff>
      <xdr:row>85</xdr:row>
      <xdr:rowOff>21771</xdr:rowOff>
    </xdr:to>
    <xdr:cxnSp macro="">
      <xdr:nvCxnSpPr>
        <xdr:cNvPr id="283" name="直線コネクタ 282"/>
        <xdr:cNvCxnSpPr/>
      </xdr:nvCxnSpPr>
      <xdr:spPr>
        <a:xfrm>
          <a:off x="8496300" y="14269538"/>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284"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285"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62065</xdr:rowOff>
    </xdr:from>
    <xdr:ext cx="469744" cy="259045"/>
    <xdr:sp macro="" textlink="">
      <xdr:nvSpPr>
        <xdr:cNvPr id="286" name="n_1mainValue【公営住宅】&#10;一人当たり面積"/>
        <xdr:cNvSpPr txBox="1"/>
      </xdr:nvSpPr>
      <xdr:spPr>
        <a:xfrm>
          <a:off x="8271587" y="1431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8" name="正方形/長方形 28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9" name="正方形/長方形 28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0" name="正方形/長方形 28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1" name="正方形/長方形 29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5" name="テキスト ボックス 29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7" name="テキスト ボックス 29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5" name="テキスト ボックス 30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09" name="直線コネクタ 308"/>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10"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11" name="直線コネクタ 310"/>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12"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13" name="直線コネクタ 312"/>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137177</xdr:rowOff>
    </xdr:from>
    <xdr:ext cx="405111" cy="259045"/>
    <xdr:sp macro="" textlink="">
      <xdr:nvSpPr>
        <xdr:cNvPr id="314" name="【港湾・漁港】&#10;有形固定資産減価償却率平均値テキスト"/>
        <xdr:cNvSpPr txBox="1"/>
      </xdr:nvSpPr>
      <xdr:spPr>
        <a:xfrm>
          <a:off x="4137660" y="17404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15" name="フローチャート: 判断 314"/>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16" name="フローチャート: 判断 315"/>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17" name="フローチャート: 判断 316"/>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23" name="楕円 322"/>
        <xdr:cNvSpPr/>
      </xdr:nvSpPr>
      <xdr:spPr>
        <a:xfrm>
          <a:off x="403606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86377</xdr:rowOff>
    </xdr:from>
    <xdr:ext cx="405111" cy="259045"/>
    <xdr:sp macro="" textlink="">
      <xdr:nvSpPr>
        <xdr:cNvPr id="324" name="【港湾・漁港】&#10;有形固定資産減価償却率該当値テキスト"/>
        <xdr:cNvSpPr txBox="1"/>
      </xdr:nvSpPr>
      <xdr:spPr>
        <a:xfrm>
          <a:off x="413766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325" name="楕円 324"/>
        <xdr:cNvSpPr/>
      </xdr:nvSpPr>
      <xdr:spPr>
        <a:xfrm>
          <a:off x="3312160" y="1737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114300</xdr:rowOff>
    </xdr:from>
    <xdr:to>
      <xdr:col>24</xdr:col>
      <xdr:colOff>63500</xdr:colOff>
      <xdr:row>103</xdr:row>
      <xdr:rowOff>163830</xdr:rowOff>
    </xdr:to>
    <xdr:cxnSp macro="">
      <xdr:nvCxnSpPr>
        <xdr:cNvPr id="326" name="直線コネクタ 325"/>
        <xdr:cNvCxnSpPr/>
      </xdr:nvCxnSpPr>
      <xdr:spPr>
        <a:xfrm flipV="1">
          <a:off x="3355340" y="1738122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83838</xdr:rowOff>
    </xdr:from>
    <xdr:ext cx="405111" cy="259045"/>
    <xdr:sp macro="" textlink="">
      <xdr:nvSpPr>
        <xdr:cNvPr id="327" name="n_1aveValue【港湾・漁港】&#10;有形固定資産減価償却率"/>
        <xdr:cNvSpPr txBox="1"/>
      </xdr:nvSpPr>
      <xdr:spPr>
        <a:xfrm>
          <a:off x="317056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28" name="n_2aveValue【港湾・漁港】&#10;有形固定資産減価償却率"/>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59707</xdr:rowOff>
    </xdr:from>
    <xdr:ext cx="405111" cy="259045"/>
    <xdr:sp macro="" textlink="">
      <xdr:nvSpPr>
        <xdr:cNvPr id="329" name="n_1mainValue【港湾・漁港】&#10;有形固定資産減価償却率"/>
        <xdr:cNvSpPr txBox="1"/>
      </xdr:nvSpPr>
      <xdr:spPr>
        <a:xfrm>
          <a:off x="317056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1" name="正方形/長方形 33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2" name="正方形/長方形 33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3" name="正方形/長方形 33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4" name="正方形/長方形 33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8" name="直線コネクタ 33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9" name="テキスト ボックス 338"/>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0" name="直線コネクタ 33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1" name="テキスト ボックス 34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2" name="直線コネクタ 34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43" name="テキスト ボックス 34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4" name="直線コネクタ 34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5" name="テキスト ボックス 34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7" name="テキスト ボックス 34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49" name="直線コネクタ 348"/>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50"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51" name="直線コネクタ 350"/>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52"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53" name="直線コネクタ 352"/>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5187</xdr:rowOff>
    </xdr:from>
    <xdr:ext cx="534377" cy="259045"/>
    <xdr:sp macro="" textlink="">
      <xdr:nvSpPr>
        <xdr:cNvPr id="354" name="【港湾・漁港】&#10;一人当たり有形固定資産（償却資産）額平均値テキスト"/>
        <xdr:cNvSpPr txBox="1"/>
      </xdr:nvSpPr>
      <xdr:spPr>
        <a:xfrm>
          <a:off x="9271000" y="17607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55" name="フローチャート: 判断 354"/>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56" name="フローチャート: 判断 355"/>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57" name="フローチャート: 判断 356"/>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11858</xdr:rowOff>
    </xdr:from>
    <xdr:to>
      <xdr:col>55</xdr:col>
      <xdr:colOff>50800</xdr:colOff>
      <xdr:row>107</xdr:row>
      <xdr:rowOff>113458</xdr:rowOff>
    </xdr:to>
    <xdr:sp macro="" textlink="">
      <xdr:nvSpPr>
        <xdr:cNvPr id="363" name="楕円 362"/>
        <xdr:cNvSpPr/>
      </xdr:nvSpPr>
      <xdr:spPr>
        <a:xfrm>
          <a:off x="9192260" y="179493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161735</xdr:rowOff>
    </xdr:from>
    <xdr:ext cx="534377" cy="259045"/>
    <xdr:sp macro="" textlink="">
      <xdr:nvSpPr>
        <xdr:cNvPr id="364" name="【港湾・漁港】&#10;一人当たり有形固定資産（償却資産）額該当値テキスト"/>
        <xdr:cNvSpPr txBox="1"/>
      </xdr:nvSpPr>
      <xdr:spPr>
        <a:xfrm>
          <a:off x="9271000" y="179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12860</xdr:rowOff>
    </xdr:from>
    <xdr:to>
      <xdr:col>50</xdr:col>
      <xdr:colOff>165100</xdr:colOff>
      <xdr:row>107</xdr:row>
      <xdr:rowOff>114460</xdr:rowOff>
    </xdr:to>
    <xdr:sp macro="" textlink="">
      <xdr:nvSpPr>
        <xdr:cNvPr id="365" name="楕円 364"/>
        <xdr:cNvSpPr/>
      </xdr:nvSpPr>
      <xdr:spPr>
        <a:xfrm>
          <a:off x="8445500" y="179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62658</xdr:rowOff>
    </xdr:from>
    <xdr:to>
      <xdr:col>55</xdr:col>
      <xdr:colOff>0</xdr:colOff>
      <xdr:row>107</xdr:row>
      <xdr:rowOff>63660</xdr:rowOff>
    </xdr:to>
    <xdr:cxnSp macro="">
      <xdr:nvCxnSpPr>
        <xdr:cNvPr id="366" name="直線コネクタ 365"/>
        <xdr:cNvCxnSpPr/>
      </xdr:nvCxnSpPr>
      <xdr:spPr>
        <a:xfrm flipV="1">
          <a:off x="8496300" y="18000138"/>
          <a:ext cx="7239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52114</xdr:rowOff>
    </xdr:from>
    <xdr:ext cx="534377" cy="259045"/>
    <xdr:sp macro="" textlink="">
      <xdr:nvSpPr>
        <xdr:cNvPr id="367" name="n_1aveValue【港湾・漁港】&#10;一人当たり有形固定資産（償却資産）額"/>
        <xdr:cNvSpPr txBox="1"/>
      </xdr:nvSpPr>
      <xdr:spPr>
        <a:xfrm>
          <a:off x="8239271" y="174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162703</xdr:rowOff>
    </xdr:from>
    <xdr:ext cx="534377" cy="259045"/>
    <xdr:sp macro="" textlink="">
      <xdr:nvSpPr>
        <xdr:cNvPr id="368" name="n_2aveValue【港湾・漁港】&#10;一人当たり有形固定資産（償却資産）額"/>
        <xdr:cNvSpPr txBox="1"/>
      </xdr:nvSpPr>
      <xdr:spPr>
        <a:xfrm>
          <a:off x="7477271" y="175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105587</xdr:rowOff>
    </xdr:from>
    <xdr:ext cx="534377" cy="259045"/>
    <xdr:sp macro="" textlink="">
      <xdr:nvSpPr>
        <xdr:cNvPr id="369" name="n_1mainValue【港湾・漁港】&#10;一人当たり有形固定資産（償却資産）額"/>
        <xdr:cNvSpPr txBox="1"/>
      </xdr:nvSpPr>
      <xdr:spPr>
        <a:xfrm>
          <a:off x="8239271" y="180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7" name="正方形/長方形 376"/>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8" name="正方形/長方形 377"/>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79" name="正方形/長方形 378"/>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0" name="正方形/長方形 379"/>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83" name="正方形/長方形 382"/>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84" name="正方形/長方形 383"/>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85" name="正方形/長方形 384"/>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86" name="正方形/長方形 385"/>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91" name="直線コネクタ 390"/>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92" name="テキスト ボックス 391"/>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95" name="直線コネクタ 394"/>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96" name="テキスト ボックス 395"/>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8" name="テキスト ボックス 39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400" name="直線コネクタ 399"/>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401"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2" name="直線コネクタ 401"/>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403"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404" name="直線コネクタ 403"/>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405"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06" name="フローチャート: 判断 405"/>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07" name="フローチャート: 判断 406"/>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08" name="フローチャート: 判断 407"/>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414" name="楕円 413"/>
        <xdr:cNvSpPr/>
      </xdr:nvSpPr>
      <xdr:spPr>
        <a:xfrm>
          <a:off x="14325600" y="98609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160672</xdr:rowOff>
    </xdr:from>
    <xdr:ext cx="405111" cy="259045"/>
    <xdr:sp macro="" textlink="">
      <xdr:nvSpPr>
        <xdr:cNvPr id="415" name="【学校施設】&#10;有形固定資産減価償却率該当値テキスト"/>
        <xdr:cNvSpPr txBox="1"/>
      </xdr:nvSpPr>
      <xdr:spPr>
        <a:xfrm>
          <a:off x="1441958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23495</xdr:rowOff>
    </xdr:from>
    <xdr:to>
      <xdr:col>81</xdr:col>
      <xdr:colOff>101600</xdr:colOff>
      <xdr:row>59</xdr:row>
      <xdr:rowOff>125095</xdr:rowOff>
    </xdr:to>
    <xdr:sp macro="" textlink="">
      <xdr:nvSpPr>
        <xdr:cNvPr id="416" name="楕円 415"/>
        <xdr:cNvSpPr/>
      </xdr:nvSpPr>
      <xdr:spPr>
        <a:xfrm>
          <a:off x="1357884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59</xdr:row>
      <xdr:rowOff>74295</xdr:rowOff>
    </xdr:to>
    <xdr:cxnSp macro="">
      <xdr:nvCxnSpPr>
        <xdr:cNvPr id="417" name="直線コネクタ 416"/>
        <xdr:cNvCxnSpPr/>
      </xdr:nvCxnSpPr>
      <xdr:spPr>
        <a:xfrm flipV="1">
          <a:off x="13629640" y="9907905"/>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18" name="n_1aveValue【学校施設】&#10;有形固定資産減価償却率"/>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19" name="n_2aveValue【学校施設】&#10;有形固定資産減価償却率"/>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141622</xdr:rowOff>
    </xdr:from>
    <xdr:ext cx="405111" cy="259045"/>
    <xdr:sp macro="" textlink="">
      <xdr:nvSpPr>
        <xdr:cNvPr id="420" name="n_1mainValue【学校施設】&#10;有形固定資産減価償却率"/>
        <xdr:cNvSpPr txBox="1"/>
      </xdr:nvSpPr>
      <xdr:spPr>
        <a:xfrm>
          <a:off x="134372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22" name="正方形/長方形 421"/>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23" name="正方形/長方形 422"/>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24" name="正方形/長方形 423"/>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25" name="正方形/長方形 424"/>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9" name="テキスト ボックス 43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1" name="テキスト ボックス 44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445" name="直線コネクタ 444"/>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446"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447" name="直線コネクタ 446"/>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448"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449" name="直線コネクタ 448"/>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19430</xdr:rowOff>
    </xdr:from>
    <xdr:ext cx="469744" cy="259045"/>
    <xdr:sp macro="" textlink="">
      <xdr:nvSpPr>
        <xdr:cNvPr id="450" name="【学校施設】&#10;一人当たり面積平均値テキスト"/>
        <xdr:cNvSpPr txBox="1"/>
      </xdr:nvSpPr>
      <xdr:spPr>
        <a:xfrm>
          <a:off x="19560540" y="10077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51" name="フローチャート: 判断 450"/>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452" name="フローチャート: 判断 451"/>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453" name="フローチャート: 判断 452"/>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110853</xdr:rowOff>
    </xdr:from>
    <xdr:to>
      <xdr:col>116</xdr:col>
      <xdr:colOff>114300</xdr:colOff>
      <xdr:row>62</xdr:row>
      <xdr:rowOff>41003</xdr:rowOff>
    </xdr:to>
    <xdr:sp macro="" textlink="">
      <xdr:nvSpPr>
        <xdr:cNvPr id="459" name="楕円 458"/>
        <xdr:cNvSpPr/>
      </xdr:nvSpPr>
      <xdr:spPr>
        <a:xfrm>
          <a:off x="19458940" y="10336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89280</xdr:rowOff>
    </xdr:from>
    <xdr:ext cx="469744" cy="259045"/>
    <xdr:sp macro="" textlink="">
      <xdr:nvSpPr>
        <xdr:cNvPr id="460" name="【学校施設】&#10;一人当たり面積該当値テキスト"/>
        <xdr:cNvSpPr txBox="1"/>
      </xdr:nvSpPr>
      <xdr:spPr>
        <a:xfrm>
          <a:off x="19560540" y="103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461" name="楕円 460"/>
        <xdr:cNvSpPr/>
      </xdr:nvSpPr>
      <xdr:spPr>
        <a:xfrm>
          <a:off x="18735040" y="1036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161653</xdr:rowOff>
    </xdr:from>
    <xdr:to>
      <xdr:col>116</xdr:col>
      <xdr:colOff>63500</xdr:colOff>
      <xdr:row>62</xdr:row>
      <xdr:rowOff>16328</xdr:rowOff>
    </xdr:to>
    <xdr:cxnSp macro="">
      <xdr:nvCxnSpPr>
        <xdr:cNvPr id="462" name="直線コネクタ 461"/>
        <xdr:cNvCxnSpPr/>
      </xdr:nvCxnSpPr>
      <xdr:spPr>
        <a:xfrm flipV="1">
          <a:off x="18778220" y="10387693"/>
          <a:ext cx="73152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72226</xdr:rowOff>
    </xdr:from>
    <xdr:ext cx="469744" cy="259045"/>
    <xdr:sp macro="" textlink="">
      <xdr:nvSpPr>
        <xdr:cNvPr id="463" name="n_1aveValue【学校施設】&#10;一人当たり面積"/>
        <xdr:cNvSpPr txBox="1"/>
      </xdr:nvSpPr>
      <xdr:spPr>
        <a:xfrm>
          <a:off x="18561127" y="99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464" name="n_2aveValue【学校施設】&#10;一人当たり面積"/>
        <xdr:cNvSpPr txBox="1"/>
      </xdr:nvSpPr>
      <xdr:spPr>
        <a:xfrm>
          <a:off x="1777626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58255</xdr:rowOff>
    </xdr:from>
    <xdr:ext cx="469744" cy="259045"/>
    <xdr:sp macro="" textlink="">
      <xdr:nvSpPr>
        <xdr:cNvPr id="465" name="n_1mainValue【学校施設】&#10;一人当たり面積"/>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67" name="正方形/長方形 466"/>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68" name="正方形/長方形 467"/>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69" name="正方形/長方形 468"/>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70" name="正方形/長方形 469"/>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74" name="テキスト ボックス 473"/>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75" name="直線コネクタ 474"/>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76" name="テキスト ボックス 475"/>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77" name="直線コネクタ 476"/>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78" name="テキスト ボックス 477"/>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79" name="直線コネクタ 478"/>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0" name="テキスト ボックス 479"/>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81" name="直線コネクタ 480"/>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82" name="テキスト ボックス 481"/>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486" name="直線コネクタ 485"/>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487"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488" name="直線コネクタ 487"/>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89"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90" name="直線コネクタ 489"/>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491" name="【図書館】&#10;有形固定資産減価償却率平均値テキスト"/>
        <xdr:cNvSpPr txBox="1"/>
      </xdr:nvSpPr>
      <xdr:spPr>
        <a:xfrm>
          <a:off x="14419580" y="14012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492" name="フローチャート: 判断 491"/>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493" name="フローチャート: 判断 492"/>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494" name="フローチャート: 判断 493"/>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106172</xdr:rowOff>
    </xdr:from>
    <xdr:to>
      <xdr:col>85</xdr:col>
      <xdr:colOff>177800</xdr:colOff>
      <xdr:row>84</xdr:row>
      <xdr:rowOff>36322</xdr:rowOff>
    </xdr:to>
    <xdr:sp macro="" textlink="">
      <xdr:nvSpPr>
        <xdr:cNvPr id="500" name="楕円 499"/>
        <xdr:cNvSpPr/>
      </xdr:nvSpPr>
      <xdr:spPr>
        <a:xfrm>
          <a:off x="14325600" y="140202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129049</xdr:rowOff>
    </xdr:from>
    <xdr:ext cx="405111" cy="259045"/>
    <xdr:sp macro="" textlink="">
      <xdr:nvSpPr>
        <xdr:cNvPr id="501" name="【図書館】&#10;有形固定資産減価償却率該当値テキスト"/>
        <xdr:cNvSpPr txBox="1"/>
      </xdr:nvSpPr>
      <xdr:spPr>
        <a:xfrm>
          <a:off x="14419580" y="1387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149606</xdr:rowOff>
    </xdr:from>
    <xdr:to>
      <xdr:col>81</xdr:col>
      <xdr:colOff>101600</xdr:colOff>
      <xdr:row>84</xdr:row>
      <xdr:rowOff>79756</xdr:rowOff>
    </xdr:to>
    <xdr:sp macro="" textlink="">
      <xdr:nvSpPr>
        <xdr:cNvPr id="502" name="楕円 501"/>
        <xdr:cNvSpPr/>
      </xdr:nvSpPr>
      <xdr:spPr>
        <a:xfrm>
          <a:off x="13578840" y="1406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156972</xdr:rowOff>
    </xdr:from>
    <xdr:to>
      <xdr:col>85</xdr:col>
      <xdr:colOff>127000</xdr:colOff>
      <xdr:row>84</xdr:row>
      <xdr:rowOff>28956</xdr:rowOff>
    </xdr:to>
    <xdr:cxnSp macro="">
      <xdr:nvCxnSpPr>
        <xdr:cNvPr id="503" name="直線コネクタ 502"/>
        <xdr:cNvCxnSpPr/>
      </xdr:nvCxnSpPr>
      <xdr:spPr>
        <a:xfrm flipV="1">
          <a:off x="13629640" y="14071092"/>
          <a:ext cx="7467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121175</xdr:rowOff>
    </xdr:from>
    <xdr:ext cx="405111" cy="259045"/>
    <xdr:sp macro="" textlink="">
      <xdr:nvSpPr>
        <xdr:cNvPr id="504" name="n_1aveValue【図書館】&#10;有形固定資産減価償却率"/>
        <xdr:cNvSpPr txBox="1"/>
      </xdr:nvSpPr>
      <xdr:spPr>
        <a:xfrm>
          <a:off x="134372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505" name="n_2aveValue【図書館】&#10;有形固定資産減価償却率"/>
        <xdr:cNvSpPr txBox="1"/>
      </xdr:nvSpPr>
      <xdr:spPr>
        <a:xfrm>
          <a:off x="12675244" y="138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96283</xdr:rowOff>
    </xdr:from>
    <xdr:ext cx="405111" cy="259045"/>
    <xdr:sp macro="" textlink="">
      <xdr:nvSpPr>
        <xdr:cNvPr id="506" name="n_1mainValue【図書館】&#10;有形固定資産減価償却率"/>
        <xdr:cNvSpPr txBox="1"/>
      </xdr:nvSpPr>
      <xdr:spPr>
        <a:xfrm>
          <a:off x="13437244" y="138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08" name="正方形/長方形 507"/>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09" name="正方形/長方形 508"/>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10" name="正方形/長方形 509"/>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11" name="正方形/長方形 510"/>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28" name="直線コネクタ 527"/>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29"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30" name="直線コネクタ 529"/>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31"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32" name="直線コネクタ 531"/>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533" name="【図書館】&#10;一人当たり面積平均値テキスト"/>
        <xdr:cNvSpPr txBox="1"/>
      </xdr:nvSpPr>
      <xdr:spPr>
        <a:xfrm>
          <a:off x="19560540" y="1396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34" name="フローチャート: 判断 533"/>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535" name="フローチャート: 判断 534"/>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536" name="フローチャート: 判断 535"/>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542" name="楕円 541"/>
        <xdr:cNvSpPr/>
      </xdr:nvSpPr>
      <xdr:spPr>
        <a:xfrm>
          <a:off x="194589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130827</xdr:rowOff>
    </xdr:from>
    <xdr:ext cx="469744" cy="259045"/>
    <xdr:sp macro="" textlink="">
      <xdr:nvSpPr>
        <xdr:cNvPr id="543" name="【図書館】&#10;一人当たり面積該当値テキスト"/>
        <xdr:cNvSpPr txBox="1"/>
      </xdr:nvSpPr>
      <xdr:spPr>
        <a:xfrm>
          <a:off x="1956054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544" name="楕円 543"/>
        <xdr:cNvSpPr/>
      </xdr:nvSpPr>
      <xdr:spPr>
        <a:xfrm>
          <a:off x="187350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545" name="直線コネクタ 544"/>
        <xdr:cNvCxnSpPr/>
      </xdr:nvCxnSpPr>
      <xdr:spPr>
        <a:xfrm>
          <a:off x="18778220" y="142811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16527</xdr:rowOff>
    </xdr:from>
    <xdr:ext cx="469744" cy="259045"/>
    <xdr:sp macro="" textlink="">
      <xdr:nvSpPr>
        <xdr:cNvPr id="546" name="n_1aveValue【図書館】&#10;一人当たり面積"/>
        <xdr:cNvSpPr txBox="1"/>
      </xdr:nvSpPr>
      <xdr:spPr>
        <a:xfrm>
          <a:off x="185611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547"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548" name="n_1mainValue【図書館】&#10;一人当たり面積"/>
        <xdr:cNvSpPr txBox="1"/>
      </xdr:nvSpPr>
      <xdr:spPr>
        <a:xfrm>
          <a:off x="185611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0" name="正方形/長方形 54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51" name="正方形/長方形 55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52" name="正方形/長方形 551"/>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53" name="正方形/長方形 552"/>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58" name="テキスト ボックス 55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6" name="テキスト ボックス 56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570" name="直線コネクタ 569"/>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571"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572" name="直線コネクタ 571"/>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573"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574" name="直線コネクタ 573"/>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575" name="【博物館】&#10;有形固定資産減価償却率平均値テキスト"/>
        <xdr:cNvSpPr txBox="1"/>
      </xdr:nvSpPr>
      <xdr:spPr>
        <a:xfrm>
          <a:off x="14419580" y="17200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576" name="フローチャート: 判断 575"/>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577" name="フローチャート: 判断 576"/>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578" name="フローチャート: 判断 577"/>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584" name="楕円 583"/>
        <xdr:cNvSpPr/>
      </xdr:nvSpPr>
      <xdr:spPr>
        <a:xfrm>
          <a:off x="14325600" y="170713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162577</xdr:rowOff>
    </xdr:from>
    <xdr:ext cx="405111" cy="259045"/>
    <xdr:sp macro="" textlink="">
      <xdr:nvSpPr>
        <xdr:cNvPr id="585" name="【博物館】&#10;有形固定資産減価償却率該当値テキスト"/>
        <xdr:cNvSpPr txBox="1"/>
      </xdr:nvSpPr>
      <xdr:spPr>
        <a:xfrm>
          <a:off x="14419580"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23495</xdr:rowOff>
    </xdr:from>
    <xdr:to>
      <xdr:col>81</xdr:col>
      <xdr:colOff>101600</xdr:colOff>
      <xdr:row>102</xdr:row>
      <xdr:rowOff>125095</xdr:rowOff>
    </xdr:to>
    <xdr:sp macro="" textlink="">
      <xdr:nvSpPr>
        <xdr:cNvPr id="586" name="楕円 585"/>
        <xdr:cNvSpPr/>
      </xdr:nvSpPr>
      <xdr:spPr>
        <a:xfrm>
          <a:off x="1357884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74295</xdr:rowOff>
    </xdr:to>
    <xdr:cxnSp macro="">
      <xdr:nvCxnSpPr>
        <xdr:cNvPr id="587" name="直線コネクタ 586"/>
        <xdr:cNvCxnSpPr/>
      </xdr:nvCxnSpPr>
      <xdr:spPr>
        <a:xfrm flipV="1">
          <a:off x="13629640" y="17118330"/>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78122</xdr:rowOff>
    </xdr:from>
    <xdr:ext cx="405111" cy="259045"/>
    <xdr:sp macro="" textlink="">
      <xdr:nvSpPr>
        <xdr:cNvPr id="588" name="n_1aveValue【博物館】&#10;有形固定資産減価償却率"/>
        <xdr:cNvSpPr txBox="1"/>
      </xdr:nvSpPr>
      <xdr:spPr>
        <a:xfrm>
          <a:off x="13437244"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589" name="n_2aveValue【博物館】&#10;有形固定資産減価償却率"/>
        <xdr:cNvSpPr txBox="1"/>
      </xdr:nvSpPr>
      <xdr:spPr>
        <a:xfrm>
          <a:off x="12675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141622</xdr:rowOff>
    </xdr:from>
    <xdr:ext cx="405111" cy="259045"/>
    <xdr:sp macro="" textlink="">
      <xdr:nvSpPr>
        <xdr:cNvPr id="590" name="n_1mainValue【博物館】&#10;有形固定資産減価償却率"/>
        <xdr:cNvSpPr txBox="1"/>
      </xdr:nvSpPr>
      <xdr:spPr>
        <a:xfrm>
          <a:off x="1343724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2" name="正方形/長方形 591"/>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3" name="正方形/長方形 592"/>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94" name="正方形/長方形 593"/>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95" name="正方形/長方形 594"/>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10" name="直線コネクタ 609"/>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11"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12" name="直線コネクタ 611"/>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13"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14" name="直線コネクタ 613"/>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15"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6" name="フローチャート: 判断 615"/>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17" name="フローチャート: 判断 616"/>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18" name="フローチャート: 判断 617"/>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624" name="楕円 623"/>
        <xdr:cNvSpPr/>
      </xdr:nvSpPr>
      <xdr:spPr>
        <a:xfrm>
          <a:off x="1945894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151147</xdr:rowOff>
    </xdr:from>
    <xdr:ext cx="469744" cy="259045"/>
    <xdr:sp macro="" textlink="">
      <xdr:nvSpPr>
        <xdr:cNvPr id="625" name="【博物館】&#10;一人当たり面積該当値テキスト"/>
        <xdr:cNvSpPr txBox="1"/>
      </xdr:nvSpPr>
      <xdr:spPr>
        <a:xfrm>
          <a:off x="1956054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626" name="楕円 625"/>
        <xdr:cNvSpPr/>
      </xdr:nvSpPr>
      <xdr:spPr>
        <a:xfrm>
          <a:off x="1873504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627" name="直線コネクタ 626"/>
        <xdr:cNvCxnSpPr/>
      </xdr:nvCxnSpPr>
      <xdr:spPr>
        <a:xfrm>
          <a:off x="18778220" y="177774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28" name="n_1aveValue【博物館】&#10;一人当たり面積"/>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629" name="n_2aveValue【博物館】&#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630" name="n_1mainValue【博物館】&#10;一人当たり面積"/>
        <xdr:cNvSpPr txBox="1"/>
      </xdr:nvSpPr>
      <xdr:spPr>
        <a:xfrm>
          <a:off x="185611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である。そのうち、橋りょうが約６９．８％、トンネルが約８３．１％となっており、特にトンネルの有形固定資産減価償却率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これは、本県が全国でも上位のトンネル数を抱えており、高度経済成長期を中心に建設されたトンネルの高齢化が全国でも早いペースで進行しているためと考えられる。また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橋りょうについても、高度経済成長期に多く建設されたことから高齢化が進んでいる。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トンネル及び橋りょうについては、これらの長寿命化修繕計画に基づいて、予防保全による維持管理方式を取り入れた効果的な維持管理に取り組んでいるところである。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２９年末時点で有形固定資産減価償却率が７２．７％なっており、類似団体と比較しても高くなっている。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昭和５０年代に多く建てられた学校施設が老朽化しているためであり、今後は千葉県県有建物長寿命化計画に基づき、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大規模改修などを実施して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6,298,992
6,155,641
5,157.61
1,698,938,900
1,673,096,766
15,825,863
1,046,375,610
3,089,149,308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1376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0" name="楕円 69"/>
        <xdr:cNvSpPr/>
      </xdr:nvSpPr>
      <xdr:spPr>
        <a:xfrm>
          <a:off x="403606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405111" cy="259045"/>
    <xdr:sp macro="" textlink="">
      <xdr:nvSpPr>
        <xdr:cNvPr id="71" name="【体育館・プール】&#10;有形固定資産減価償却率該当値テキスト"/>
        <xdr:cNvSpPr txBox="1"/>
      </xdr:nvSpPr>
      <xdr:spPr>
        <a:xfrm>
          <a:off x="4137660"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33020</xdr:rowOff>
    </xdr:from>
    <xdr:to>
      <xdr:col>20</xdr:col>
      <xdr:colOff>38100</xdr:colOff>
      <xdr:row>36</xdr:row>
      <xdr:rowOff>134620</xdr:rowOff>
    </xdr:to>
    <xdr:sp macro="" textlink="">
      <xdr:nvSpPr>
        <xdr:cNvPr id="72" name="楕円 71"/>
        <xdr:cNvSpPr/>
      </xdr:nvSpPr>
      <xdr:spPr>
        <a:xfrm>
          <a:off x="3312160" y="6068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83820</xdr:rowOff>
    </xdr:to>
    <xdr:cxnSp macro="">
      <xdr:nvCxnSpPr>
        <xdr:cNvPr id="73" name="直線コネクタ 72"/>
        <xdr:cNvCxnSpPr/>
      </xdr:nvCxnSpPr>
      <xdr:spPr>
        <a:xfrm flipV="1">
          <a:off x="3355340" y="605409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22877</xdr:rowOff>
    </xdr:from>
    <xdr:ext cx="405111" cy="259045"/>
    <xdr:sp macro="" textlink="">
      <xdr:nvSpPr>
        <xdr:cNvPr id="74" name="n_1aveValue【体育館・プール】&#10;有形固定資産減価償却率"/>
        <xdr:cNvSpPr txBox="1"/>
      </xdr:nvSpPr>
      <xdr:spPr>
        <a:xfrm>
          <a:off x="317056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5"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151147</xdr:rowOff>
    </xdr:from>
    <xdr:ext cx="405111" cy="259045"/>
    <xdr:sp macro="" textlink="">
      <xdr:nvSpPr>
        <xdr:cNvPr id="76" name="n_1mainValue【体育館・プール】&#10;有形固定資産減価償却率"/>
        <xdr:cNvSpPr txBox="1"/>
      </xdr:nvSpPr>
      <xdr:spPr>
        <a:xfrm>
          <a:off x="317056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1"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3"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5"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7" name="フローチャート: 判断 106"/>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8" name="フローチャート: 判断 107"/>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14" name="楕円 113"/>
        <xdr:cNvSpPr/>
      </xdr:nvSpPr>
      <xdr:spPr>
        <a:xfrm>
          <a:off x="919226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168927</xdr:rowOff>
    </xdr:from>
    <xdr:ext cx="469744" cy="259045"/>
    <xdr:sp macro="" textlink="">
      <xdr:nvSpPr>
        <xdr:cNvPr id="115" name="【体育館・プール】&#10;一人当たり面積該当値テキスト"/>
        <xdr:cNvSpPr txBox="1"/>
      </xdr:nvSpPr>
      <xdr:spPr>
        <a:xfrm>
          <a:off x="92710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16" name="楕円 115"/>
        <xdr:cNvSpPr/>
      </xdr:nvSpPr>
      <xdr:spPr>
        <a:xfrm>
          <a:off x="844550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17" name="直線コネクタ 116"/>
        <xdr:cNvCxnSpPr/>
      </xdr:nvCxnSpPr>
      <xdr:spPr>
        <a:xfrm>
          <a:off x="8496300" y="70065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21062</xdr:rowOff>
    </xdr:from>
    <xdr:ext cx="469744" cy="259045"/>
    <xdr:sp macro="" textlink="">
      <xdr:nvSpPr>
        <xdr:cNvPr id="118"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12899</xdr:rowOff>
    </xdr:from>
    <xdr:ext cx="469744" cy="259045"/>
    <xdr:sp macro="" textlink="">
      <xdr:nvSpPr>
        <xdr:cNvPr id="119" name="n_2aveValue【体育館・プール】&#10;一人当たり面積"/>
        <xdr:cNvSpPr txBox="1"/>
      </xdr:nvSpPr>
      <xdr:spPr>
        <a:xfrm>
          <a:off x="750958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20" name="n_1mainValue【体育館・プール】&#10;一人当たり面積"/>
        <xdr:cNvSpPr txBox="1"/>
      </xdr:nvSpPr>
      <xdr:spPr>
        <a:xfrm>
          <a:off x="8271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2"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44"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46"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7" name="フローチャート: 判断 146"/>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8" name="フローチャート: 判断 147"/>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9" name="フローチャート: 判断 148"/>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55" name="楕円 154"/>
        <xdr:cNvSpPr/>
      </xdr:nvSpPr>
      <xdr:spPr>
        <a:xfrm>
          <a:off x="4036060" y="9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45229</xdr:rowOff>
    </xdr:from>
    <xdr:ext cx="405111" cy="259045"/>
    <xdr:sp macro="" textlink="">
      <xdr:nvSpPr>
        <xdr:cNvPr id="156" name="【陸上競技場・野球場・球技場】&#10;有形固定資産減価償却率該当値テキスト"/>
        <xdr:cNvSpPr txBox="1"/>
      </xdr:nvSpPr>
      <xdr:spPr>
        <a:xfrm>
          <a:off x="4137660" y="960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57" name="楕円 156"/>
        <xdr:cNvSpPr/>
      </xdr:nvSpPr>
      <xdr:spPr>
        <a:xfrm>
          <a:off x="3312160" y="978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73152</xdr:rowOff>
    </xdr:from>
    <xdr:to>
      <xdr:col>24</xdr:col>
      <xdr:colOff>63500</xdr:colOff>
      <xdr:row>58</xdr:row>
      <xdr:rowOff>114300</xdr:rowOff>
    </xdr:to>
    <xdr:cxnSp macro="">
      <xdr:nvCxnSpPr>
        <xdr:cNvPr id="158" name="直線コネクタ 157"/>
        <xdr:cNvCxnSpPr/>
      </xdr:nvCxnSpPr>
      <xdr:spPr>
        <a:xfrm flipV="1">
          <a:off x="3355340" y="9796272"/>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105935</xdr:rowOff>
    </xdr:from>
    <xdr:ext cx="405111" cy="259045"/>
    <xdr:sp macro="" textlink="">
      <xdr:nvSpPr>
        <xdr:cNvPr id="159" name="n_1aveValue【陸上競技場・野球場・球技場】&#10;有形固定資産減価償却率"/>
        <xdr:cNvSpPr txBox="1"/>
      </xdr:nvSpPr>
      <xdr:spPr>
        <a:xfrm>
          <a:off x="317056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0"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61" name="n_1mainValue【陸上競技場・野球場・球技場】&#10;有形固定資産減価償却率"/>
        <xdr:cNvSpPr txBox="1"/>
      </xdr:nvSpPr>
      <xdr:spPr>
        <a:xfrm>
          <a:off x="317056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1" name="テキスト ボックス 18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86"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88"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90" name="【陸上競技場・野球場・球技場】&#10;一人当たり面積平均値テキスト"/>
        <xdr:cNvSpPr txBox="1"/>
      </xdr:nvSpPr>
      <xdr:spPr>
        <a:xfrm>
          <a:off x="9271000" y="1044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91" name="フローチャート: 判断 190"/>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92" name="フローチャート: 判断 191"/>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93" name="フローチャート: 判断 19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199" name="楕円 198"/>
        <xdr:cNvSpPr/>
      </xdr:nvSpPr>
      <xdr:spPr>
        <a:xfrm>
          <a:off x="919226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105427</xdr:rowOff>
    </xdr:from>
    <xdr:ext cx="469744" cy="259045"/>
    <xdr:sp macro="" textlink="">
      <xdr:nvSpPr>
        <xdr:cNvPr id="200" name="【陸上競技場・野球場・球技場】&#10;一人当たり面積該当値テキスト"/>
        <xdr:cNvSpPr txBox="1"/>
      </xdr:nvSpPr>
      <xdr:spPr>
        <a:xfrm>
          <a:off x="92710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01" name="楕円 200"/>
        <xdr:cNvSpPr/>
      </xdr:nvSpPr>
      <xdr:spPr>
        <a:xfrm>
          <a:off x="844550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133350</xdr:rowOff>
    </xdr:to>
    <xdr:cxnSp macro="">
      <xdr:nvCxnSpPr>
        <xdr:cNvPr id="202" name="直線コネクタ 201"/>
        <xdr:cNvCxnSpPr/>
      </xdr:nvCxnSpPr>
      <xdr:spPr>
        <a:xfrm>
          <a:off x="8496300" y="103593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112684</xdr:rowOff>
    </xdr:from>
    <xdr:ext cx="469744" cy="259045"/>
    <xdr:sp macro="" textlink="">
      <xdr:nvSpPr>
        <xdr:cNvPr id="203" name="n_1aveValue【陸上競技場・野球場・球技場】&#10;一人当たり面積"/>
        <xdr:cNvSpPr txBox="1"/>
      </xdr:nvSpPr>
      <xdr:spPr>
        <a:xfrm>
          <a:off x="827158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04"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05" name="n_1mainValue【陸上競技場・野球場・球技場】&#10;一人当たり面積"/>
        <xdr:cNvSpPr txBox="1"/>
      </xdr:nvSpPr>
      <xdr:spPr>
        <a:xfrm>
          <a:off x="8271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6" name="テキスト ボックス 215"/>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8" name="テキスト ボックス 217"/>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0" name="テキスト ボックス 219"/>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4" name="テキスト ボックス 223"/>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6" name="テキスト ボックス 225"/>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28" name="テキスト ボックス 227"/>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33"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35"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94315</xdr:rowOff>
    </xdr:from>
    <xdr:ext cx="405111" cy="259045"/>
    <xdr:sp macro="" textlink="">
      <xdr:nvSpPr>
        <xdr:cNvPr id="237" name="【県民会館】&#10;有形固定資産減価償却率平均値テキスト"/>
        <xdr:cNvSpPr txBox="1"/>
      </xdr:nvSpPr>
      <xdr:spPr>
        <a:xfrm>
          <a:off x="4137660" y="14008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38" name="フローチャート: 判断 237"/>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39" name="フローチャート: 判断 238"/>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40" name="フローチャート: 判断 239"/>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46" name="楕円 245"/>
        <xdr:cNvSpPr/>
      </xdr:nvSpPr>
      <xdr:spPr>
        <a:xfrm>
          <a:off x="4036060" y="1386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141622</xdr:rowOff>
    </xdr:from>
    <xdr:ext cx="405111" cy="259045"/>
    <xdr:sp macro="" textlink="">
      <xdr:nvSpPr>
        <xdr:cNvPr id="247" name="【県民会館】&#10;有形固定資産減価償却率該当値テキスト"/>
        <xdr:cNvSpPr txBox="1"/>
      </xdr:nvSpPr>
      <xdr:spPr>
        <a:xfrm>
          <a:off x="4137660" y="1372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13018</xdr:rowOff>
    </xdr:from>
    <xdr:to>
      <xdr:col>20</xdr:col>
      <xdr:colOff>38100</xdr:colOff>
      <xdr:row>83</xdr:row>
      <xdr:rowOff>114618</xdr:rowOff>
    </xdr:to>
    <xdr:sp macro="" textlink="">
      <xdr:nvSpPr>
        <xdr:cNvPr id="248" name="楕円 247"/>
        <xdr:cNvSpPr/>
      </xdr:nvSpPr>
      <xdr:spPr>
        <a:xfrm>
          <a:off x="3312160" y="13927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63818</xdr:rowOff>
    </xdr:to>
    <xdr:cxnSp macro="">
      <xdr:nvCxnSpPr>
        <xdr:cNvPr id="249" name="直線コネクタ 248"/>
        <xdr:cNvCxnSpPr/>
      </xdr:nvCxnSpPr>
      <xdr:spPr>
        <a:xfrm flipV="1">
          <a:off x="3355340" y="13916025"/>
          <a:ext cx="73152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71454</xdr:rowOff>
    </xdr:from>
    <xdr:ext cx="405111" cy="259045"/>
    <xdr:sp macro="" textlink="">
      <xdr:nvSpPr>
        <xdr:cNvPr id="250" name="n_1aveValue【県民会館】&#10;有形固定資産減価償却率"/>
        <xdr:cNvSpPr txBox="1"/>
      </xdr:nvSpPr>
      <xdr:spPr>
        <a:xfrm>
          <a:off x="3170564" y="1415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51"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131145</xdr:rowOff>
    </xdr:from>
    <xdr:ext cx="405111" cy="259045"/>
    <xdr:sp macro="" textlink="">
      <xdr:nvSpPr>
        <xdr:cNvPr id="252" name="n_1mainValue【県民会館】&#10;有形固定資産減価償却率"/>
        <xdr:cNvSpPr txBox="1"/>
      </xdr:nvSpPr>
      <xdr:spPr>
        <a:xfrm>
          <a:off x="3170564" y="1370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75"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77"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79" name="【県民会館】&#10;一人当たり面積平均値テキスト"/>
        <xdr:cNvSpPr txBox="1"/>
      </xdr:nvSpPr>
      <xdr:spPr>
        <a:xfrm>
          <a:off x="9271000" y="1398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0" name="フローチャート: 判断 279"/>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1" name="フローチャート: 判断 280"/>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2" name="フローチャート: 判断 281"/>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288" name="楕円 287"/>
        <xdr:cNvSpPr/>
      </xdr:nvSpPr>
      <xdr:spPr>
        <a:xfrm>
          <a:off x="919226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289" name="【県民会館】&#10;一人当たり面積該当値テキスト"/>
        <xdr:cNvSpPr txBox="1"/>
      </xdr:nvSpPr>
      <xdr:spPr>
        <a:xfrm>
          <a:off x="9271000"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290" name="楕円 289"/>
        <xdr:cNvSpPr/>
      </xdr:nvSpPr>
      <xdr:spPr>
        <a:xfrm>
          <a:off x="844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291" name="直線コネクタ 290"/>
        <xdr:cNvCxnSpPr/>
      </xdr:nvCxnSpPr>
      <xdr:spPr>
        <a:xfrm>
          <a:off x="8496300" y="14306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292" name="n_1aveValue【県民会館】&#10;一人当たり面積"/>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93"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294" name="n_1mainValue【県民会館】&#10;一人当たり面積"/>
        <xdr:cNvSpPr txBox="1"/>
      </xdr:nvSpPr>
      <xdr:spPr>
        <a:xfrm>
          <a:off x="827158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6" name="正方形/長方形 29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7" name="正方形/長方形 29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8" name="正方形/長方形 29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9" name="正方形/長方形 29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5" name="テキスト ボックス 30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20"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22"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89098</xdr:rowOff>
    </xdr:from>
    <xdr:ext cx="405111" cy="259045"/>
    <xdr:sp macro="" textlink="">
      <xdr:nvSpPr>
        <xdr:cNvPr id="324" name="【保健所】&#10;有形固定資産減価償却率平均値テキスト"/>
        <xdr:cNvSpPr txBox="1"/>
      </xdr:nvSpPr>
      <xdr:spPr>
        <a:xfrm>
          <a:off x="4137660" y="1752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25" name="フローチャート: 判断 324"/>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26" name="フローチャート: 判断 325"/>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フローチャート: 判断 326"/>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98879</xdr:rowOff>
    </xdr:from>
    <xdr:to>
      <xdr:col>24</xdr:col>
      <xdr:colOff>114300</xdr:colOff>
      <xdr:row>108</xdr:row>
      <xdr:rowOff>29029</xdr:rowOff>
    </xdr:to>
    <xdr:sp macro="" textlink="">
      <xdr:nvSpPr>
        <xdr:cNvPr id="333" name="楕円 332"/>
        <xdr:cNvSpPr/>
      </xdr:nvSpPr>
      <xdr:spPr>
        <a:xfrm>
          <a:off x="403606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77306</xdr:rowOff>
    </xdr:from>
    <xdr:ext cx="405111" cy="259045"/>
    <xdr:sp macro="" textlink="">
      <xdr:nvSpPr>
        <xdr:cNvPr id="334" name="【保健所】&#10;有形固定資産減価償却率該当値テキスト"/>
        <xdr:cNvSpPr txBox="1"/>
      </xdr:nvSpPr>
      <xdr:spPr>
        <a:xfrm>
          <a:off x="4137660" y="1801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156029</xdr:rowOff>
    </xdr:from>
    <xdr:to>
      <xdr:col>20</xdr:col>
      <xdr:colOff>38100</xdr:colOff>
      <xdr:row>107</xdr:row>
      <xdr:rowOff>86179</xdr:rowOff>
    </xdr:to>
    <xdr:sp macro="" textlink="">
      <xdr:nvSpPr>
        <xdr:cNvPr id="335" name="楕円 334"/>
        <xdr:cNvSpPr/>
      </xdr:nvSpPr>
      <xdr:spPr>
        <a:xfrm>
          <a:off x="3312160" y="17925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35379</xdr:rowOff>
    </xdr:from>
    <xdr:to>
      <xdr:col>24</xdr:col>
      <xdr:colOff>63500</xdr:colOff>
      <xdr:row>107</xdr:row>
      <xdr:rowOff>149679</xdr:rowOff>
    </xdr:to>
    <xdr:cxnSp macro="">
      <xdr:nvCxnSpPr>
        <xdr:cNvPr id="336" name="直線コネクタ 335"/>
        <xdr:cNvCxnSpPr/>
      </xdr:nvCxnSpPr>
      <xdr:spPr>
        <a:xfrm>
          <a:off x="3355340" y="17972859"/>
          <a:ext cx="7315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337" name="n_1aveValue【保健所】&#10;有形固定資産減価償却率"/>
        <xdr:cNvSpPr txBox="1"/>
      </xdr:nvSpPr>
      <xdr:spPr>
        <a:xfrm>
          <a:off x="317056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38" name="n_2aveValue【保健所】&#10;有形固定資産減価償却率"/>
        <xdr:cNvSpPr txBox="1"/>
      </xdr:nvSpPr>
      <xdr:spPr>
        <a:xfrm>
          <a:off x="2385704" y="1752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77306</xdr:rowOff>
    </xdr:from>
    <xdr:ext cx="405111" cy="259045"/>
    <xdr:sp macro="" textlink="">
      <xdr:nvSpPr>
        <xdr:cNvPr id="339" name="n_1mainValue【保健所】&#10;有形固定資産減価償却率"/>
        <xdr:cNvSpPr txBox="1"/>
      </xdr:nvSpPr>
      <xdr:spPr>
        <a:xfrm>
          <a:off x="3170564" y="1801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1" name="正方形/長方形 34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2" name="正方形/長方形 34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3" name="正方形/長方形 34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4" name="正方形/長方形 34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62"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64"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66" name="【保健所】&#10;一人当たり面積平均値テキスト"/>
        <xdr:cNvSpPr txBox="1"/>
      </xdr:nvSpPr>
      <xdr:spPr>
        <a:xfrm>
          <a:off x="9271000" y="1783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67" name="フローチャート: 判断 366"/>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68" name="フローチャート: 判断 367"/>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69" name="フローチャート: 判断 368"/>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75" name="楕円 374"/>
        <xdr:cNvSpPr/>
      </xdr:nvSpPr>
      <xdr:spPr>
        <a:xfrm>
          <a:off x="919226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376" name="【保健所】&#10;一人当たり面積該当値テキスト"/>
        <xdr:cNvSpPr txBox="1"/>
      </xdr:nvSpPr>
      <xdr:spPr>
        <a:xfrm>
          <a:off x="927100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377" name="楕円 376"/>
        <xdr:cNvSpPr/>
      </xdr:nvSpPr>
      <xdr:spPr>
        <a:xfrm>
          <a:off x="844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378" name="直線コネクタ 377"/>
        <xdr:cNvCxnSpPr/>
      </xdr:nvCxnSpPr>
      <xdr:spPr>
        <a:xfrm>
          <a:off x="8496300" y="180327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79" name="n_1aveValue【保健所】&#10;一人当たり面積"/>
        <xdr:cNvSpPr txBox="1"/>
      </xdr:nvSpPr>
      <xdr:spPr>
        <a:xfrm>
          <a:off x="8271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0" name="n_2ave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381" name="n_1mainValue【保健所】&#10;一人当たり面積"/>
        <xdr:cNvSpPr txBox="1"/>
      </xdr:nvSpPr>
      <xdr:spPr>
        <a:xfrm>
          <a:off x="8271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2" name="テキスト ボックス 40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05"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07"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86377</xdr:rowOff>
    </xdr:from>
    <xdr:ext cx="405111" cy="259045"/>
    <xdr:sp macro="" textlink="">
      <xdr:nvSpPr>
        <xdr:cNvPr id="409" name="【試験研究機関】&#10;有形固定資産減価償却率平均値テキスト"/>
        <xdr:cNvSpPr txBox="1"/>
      </xdr:nvSpPr>
      <xdr:spPr>
        <a:xfrm>
          <a:off x="14419580" y="612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10" name="フローチャート: 判断 409"/>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11" name="フローチャート: 判断 410"/>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12" name="フローチャート: 判断 411"/>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418" name="楕円 417"/>
        <xdr:cNvSpPr/>
      </xdr:nvSpPr>
      <xdr:spPr>
        <a:xfrm>
          <a:off x="14325600" y="62890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64787</xdr:rowOff>
    </xdr:from>
    <xdr:ext cx="405111" cy="259045"/>
    <xdr:sp macro="" textlink="">
      <xdr:nvSpPr>
        <xdr:cNvPr id="419" name="【試験研究機関】&#10;有形固定資産減価償却率該当値テキスト"/>
        <xdr:cNvSpPr txBox="1"/>
      </xdr:nvSpPr>
      <xdr:spPr>
        <a:xfrm>
          <a:off x="1441958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170180</xdr:rowOff>
    </xdr:from>
    <xdr:to>
      <xdr:col>81</xdr:col>
      <xdr:colOff>101600</xdr:colOff>
      <xdr:row>34</xdr:row>
      <xdr:rowOff>100330</xdr:rowOff>
    </xdr:to>
    <xdr:sp macro="" textlink="">
      <xdr:nvSpPr>
        <xdr:cNvPr id="420" name="楕円 419"/>
        <xdr:cNvSpPr/>
      </xdr:nvSpPr>
      <xdr:spPr>
        <a:xfrm>
          <a:off x="13578840" y="570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49530</xdr:rowOff>
    </xdr:from>
    <xdr:to>
      <xdr:col>85</xdr:col>
      <xdr:colOff>127000</xdr:colOff>
      <xdr:row>37</xdr:row>
      <xdr:rowOff>137160</xdr:rowOff>
    </xdr:to>
    <xdr:cxnSp macro="">
      <xdr:nvCxnSpPr>
        <xdr:cNvPr id="421" name="直線コネクタ 420"/>
        <xdr:cNvCxnSpPr/>
      </xdr:nvCxnSpPr>
      <xdr:spPr>
        <a:xfrm>
          <a:off x="13629640" y="5749290"/>
          <a:ext cx="74676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22877</xdr:rowOff>
    </xdr:from>
    <xdr:ext cx="405111" cy="259045"/>
    <xdr:sp macro="" textlink="">
      <xdr:nvSpPr>
        <xdr:cNvPr id="422" name="n_1aveValue【試験研究機関】&#10;有形固定資産減価償却率"/>
        <xdr:cNvSpPr txBox="1"/>
      </xdr:nvSpPr>
      <xdr:spPr>
        <a:xfrm>
          <a:off x="13437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23"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116857</xdr:rowOff>
    </xdr:from>
    <xdr:ext cx="405111" cy="259045"/>
    <xdr:sp macro="" textlink="">
      <xdr:nvSpPr>
        <xdr:cNvPr id="424" name="n_1mainValue【試験研究機関】&#10;有形固定資産減価償却率"/>
        <xdr:cNvSpPr txBox="1"/>
      </xdr:nvSpPr>
      <xdr:spPr>
        <a:xfrm>
          <a:off x="134372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6" name="正方形/長方形 42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7" name="正方形/長方形 42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8" name="正方形/長方形 42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9" name="正方形/長方形 42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47"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49"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451" name="【試験研究機関】&#10;一人当たり面積平均値テキスト"/>
        <xdr:cNvSpPr txBox="1"/>
      </xdr:nvSpPr>
      <xdr:spPr>
        <a:xfrm>
          <a:off x="1956054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2" name="フローチャート: 判断 45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53" name="フローチャート: 判断 452"/>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54" name="フローチャート: 判断 453"/>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60" name="楕円 459"/>
        <xdr:cNvSpPr/>
      </xdr:nvSpPr>
      <xdr:spPr>
        <a:xfrm>
          <a:off x="1945894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41927</xdr:rowOff>
    </xdr:from>
    <xdr:ext cx="469744" cy="259045"/>
    <xdr:sp macro="" textlink="">
      <xdr:nvSpPr>
        <xdr:cNvPr id="461" name="【試験研究機関】&#10;一人当たり面積該当値テキスト"/>
        <xdr:cNvSpPr txBox="1"/>
      </xdr:nvSpPr>
      <xdr:spPr>
        <a:xfrm>
          <a:off x="19560540"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62" name="楕円 461"/>
        <xdr:cNvSpPr/>
      </xdr:nvSpPr>
      <xdr:spPr>
        <a:xfrm>
          <a:off x="18735040" y="660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114300</xdr:rowOff>
    </xdr:to>
    <xdr:cxnSp macro="">
      <xdr:nvCxnSpPr>
        <xdr:cNvPr id="463" name="直線コネクタ 462"/>
        <xdr:cNvCxnSpPr/>
      </xdr:nvCxnSpPr>
      <xdr:spPr>
        <a:xfrm>
          <a:off x="18778220" y="665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464" name="n_1aveValue【試験研究機関】&#10;一人当たり面積"/>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65"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466" name="n_1mainValue【試験研究機関】&#10;一人当たり面積"/>
        <xdr:cNvSpPr txBox="1"/>
      </xdr:nvSpPr>
      <xdr:spPr>
        <a:xfrm>
          <a:off x="185611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9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9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137177</xdr:rowOff>
    </xdr:from>
    <xdr:ext cx="405111" cy="259045"/>
    <xdr:sp macro="" textlink="">
      <xdr:nvSpPr>
        <xdr:cNvPr id="494" name="【警察施設】&#10;有形固定資産減価償却率平均値テキスト"/>
        <xdr:cNvSpPr txBox="1"/>
      </xdr:nvSpPr>
      <xdr:spPr>
        <a:xfrm>
          <a:off x="14419580" y="969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95" name="フローチャート: 判断 49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96" name="フローチャート: 判断 49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97" name="フローチャート: 判断 49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03" name="楕円 502"/>
        <xdr:cNvSpPr/>
      </xdr:nvSpPr>
      <xdr:spPr>
        <a:xfrm>
          <a:off x="14325600" y="96532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120667</xdr:rowOff>
    </xdr:from>
    <xdr:ext cx="405111" cy="259045"/>
    <xdr:sp macro="" textlink="">
      <xdr:nvSpPr>
        <xdr:cNvPr id="504" name="【警察施設】&#10;有形固定資産減価償却率該当値テキスト"/>
        <xdr:cNvSpPr txBox="1"/>
      </xdr:nvSpPr>
      <xdr:spPr>
        <a:xfrm>
          <a:off x="14419580"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33020</xdr:rowOff>
    </xdr:from>
    <xdr:to>
      <xdr:col>81</xdr:col>
      <xdr:colOff>101600</xdr:colOff>
      <xdr:row>57</xdr:row>
      <xdr:rowOff>134620</xdr:rowOff>
    </xdr:to>
    <xdr:sp macro="" textlink="">
      <xdr:nvSpPr>
        <xdr:cNvPr id="505" name="楕円 504"/>
        <xdr:cNvSpPr/>
      </xdr:nvSpPr>
      <xdr:spPr>
        <a:xfrm>
          <a:off x="1357884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148590</xdr:rowOff>
    </xdr:to>
    <xdr:cxnSp macro="">
      <xdr:nvCxnSpPr>
        <xdr:cNvPr id="506" name="直線コネクタ 505"/>
        <xdr:cNvCxnSpPr/>
      </xdr:nvCxnSpPr>
      <xdr:spPr>
        <a:xfrm>
          <a:off x="13629640" y="963930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41927</xdr:rowOff>
    </xdr:from>
    <xdr:ext cx="405111" cy="259045"/>
    <xdr:sp macro="" textlink="">
      <xdr:nvSpPr>
        <xdr:cNvPr id="507" name="n_1aveValue【警察施設】&#10;有形固定資産減価償却率"/>
        <xdr:cNvSpPr txBox="1"/>
      </xdr:nvSpPr>
      <xdr:spPr>
        <a:xfrm>
          <a:off x="1343724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08"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151147</xdr:rowOff>
    </xdr:from>
    <xdr:ext cx="405111" cy="259045"/>
    <xdr:sp macro="" textlink="">
      <xdr:nvSpPr>
        <xdr:cNvPr id="509" name="n_1mainValue【警察施設】&#10;有形固定資産減価償却率"/>
        <xdr:cNvSpPr txBox="1"/>
      </xdr:nvSpPr>
      <xdr:spPr>
        <a:xfrm>
          <a:off x="134372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1" name="正方形/長方形 51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2" name="正方形/長方形 51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3" name="正方形/長方形 51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4" name="正方形/長方形 51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35"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37"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469744" cy="259045"/>
    <xdr:sp macro="" textlink="">
      <xdr:nvSpPr>
        <xdr:cNvPr id="539" name="【警察施設】&#10;一人当たり面積平均値テキスト"/>
        <xdr:cNvSpPr txBox="1"/>
      </xdr:nvSpPr>
      <xdr:spPr>
        <a:xfrm>
          <a:off x="19560540" y="9993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40" name="フローチャート: 判断 539"/>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41" name="フローチャート: 判断 540"/>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42" name="フローチャート: 判断 541"/>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48" name="楕円 547"/>
        <xdr:cNvSpPr/>
      </xdr:nvSpPr>
      <xdr:spPr>
        <a:xfrm>
          <a:off x="194589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9270</xdr:rowOff>
    </xdr:from>
    <xdr:ext cx="469744" cy="259045"/>
    <xdr:sp macro="" textlink="">
      <xdr:nvSpPr>
        <xdr:cNvPr id="549" name="【警察施設】&#10;一人当たり面積該当値テキスト"/>
        <xdr:cNvSpPr txBox="1"/>
      </xdr:nvSpPr>
      <xdr:spPr>
        <a:xfrm>
          <a:off x="19560540"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47172</xdr:rowOff>
    </xdr:from>
    <xdr:to>
      <xdr:col>112</xdr:col>
      <xdr:colOff>38100</xdr:colOff>
      <xdr:row>62</xdr:row>
      <xdr:rowOff>148772</xdr:rowOff>
    </xdr:to>
    <xdr:sp macro="" textlink="">
      <xdr:nvSpPr>
        <xdr:cNvPr id="550" name="楕円 549"/>
        <xdr:cNvSpPr/>
      </xdr:nvSpPr>
      <xdr:spPr>
        <a:xfrm>
          <a:off x="18735040" y="10440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97972</xdr:rowOff>
    </xdr:to>
    <xdr:cxnSp macro="">
      <xdr:nvCxnSpPr>
        <xdr:cNvPr id="551" name="直線コネクタ 550"/>
        <xdr:cNvCxnSpPr/>
      </xdr:nvCxnSpPr>
      <xdr:spPr>
        <a:xfrm flipV="1">
          <a:off x="18778220" y="10475323"/>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552" name="n_1aveValue【警察施設】&#10;一人当たり面積"/>
        <xdr:cNvSpPr txBox="1"/>
      </xdr:nvSpPr>
      <xdr:spPr>
        <a:xfrm>
          <a:off x="18561127" y="99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53" name="n_2aveValue【警察施設】&#10;一人当たり面積"/>
        <xdr:cNvSpPr txBox="1"/>
      </xdr:nvSpPr>
      <xdr:spPr>
        <a:xfrm>
          <a:off x="1777626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139899</xdr:rowOff>
    </xdr:from>
    <xdr:ext cx="469744" cy="259045"/>
    <xdr:sp macro="" textlink="">
      <xdr:nvSpPr>
        <xdr:cNvPr id="554" name="n_1mainValue【警察施設】&#10;一人当たり面積"/>
        <xdr:cNvSpPr txBox="1"/>
      </xdr:nvSpPr>
      <xdr:spPr>
        <a:xfrm>
          <a:off x="18561127" y="105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6" name="正方形/長方形 55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7" name="正方形/長方形 55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8" name="正方形/長方形 55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9" name="正方形/長方形 55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3" name="テキスト ボックス 56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65" name="テキスト ボックス 56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75" name="テキスト ボックス 57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7" name="テキスト ボックス 57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80"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82"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54264</xdr:rowOff>
    </xdr:from>
    <xdr:ext cx="405111" cy="259045"/>
    <xdr:sp macro="" textlink="">
      <xdr:nvSpPr>
        <xdr:cNvPr id="584" name="【庁舎】&#10;有形固定資産減価償却率平均値テキスト"/>
        <xdr:cNvSpPr txBox="1"/>
      </xdr:nvSpPr>
      <xdr:spPr>
        <a:xfrm>
          <a:off x="14419580" y="1346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5" name="フローチャート: 判断 58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86" name="フローチャート: 判断 58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87" name="フローチャート: 判断 58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593" name="楕円 592"/>
        <xdr:cNvSpPr/>
      </xdr:nvSpPr>
      <xdr:spPr>
        <a:xfrm>
          <a:off x="14325600" y="137245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124114</xdr:rowOff>
    </xdr:from>
    <xdr:ext cx="405111" cy="259045"/>
    <xdr:sp macro="" textlink="">
      <xdr:nvSpPr>
        <xdr:cNvPr id="594" name="【庁舎】&#10;有形固定資産減価償却率該当値テキスト"/>
        <xdr:cNvSpPr txBox="1"/>
      </xdr:nvSpPr>
      <xdr:spPr>
        <a:xfrm>
          <a:off x="14419580"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129358</xdr:rowOff>
    </xdr:from>
    <xdr:to>
      <xdr:col>81</xdr:col>
      <xdr:colOff>101600</xdr:colOff>
      <xdr:row>82</xdr:row>
      <xdr:rowOff>59508</xdr:rowOff>
    </xdr:to>
    <xdr:sp macro="" textlink="">
      <xdr:nvSpPr>
        <xdr:cNvPr id="595" name="楕円 594"/>
        <xdr:cNvSpPr/>
      </xdr:nvSpPr>
      <xdr:spPr>
        <a:xfrm>
          <a:off x="13578840" y="13708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82</xdr:row>
      <xdr:rowOff>25037</xdr:rowOff>
    </xdr:to>
    <xdr:cxnSp macro="">
      <xdr:nvCxnSpPr>
        <xdr:cNvPr id="596" name="直線コネクタ 595"/>
        <xdr:cNvCxnSpPr/>
      </xdr:nvCxnSpPr>
      <xdr:spPr>
        <a:xfrm>
          <a:off x="13629640" y="13755188"/>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123389</xdr:rowOff>
    </xdr:from>
    <xdr:ext cx="405111" cy="259045"/>
    <xdr:sp macro="" textlink="">
      <xdr:nvSpPr>
        <xdr:cNvPr id="597" name="n_1aveValue【庁舎】&#10;有形固定資産減価償却率"/>
        <xdr:cNvSpPr txBox="1"/>
      </xdr:nvSpPr>
      <xdr:spPr>
        <a:xfrm>
          <a:off x="13437244" y="133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98"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50635</xdr:rowOff>
    </xdr:from>
    <xdr:ext cx="405111" cy="259045"/>
    <xdr:sp macro="" textlink="">
      <xdr:nvSpPr>
        <xdr:cNvPr id="599" name="n_1mainValue【庁舎】&#10;有形固定資産減価償却率"/>
        <xdr:cNvSpPr txBox="1"/>
      </xdr:nvSpPr>
      <xdr:spPr>
        <a:xfrm>
          <a:off x="13437244" y="1379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8" name="テキスト ボックス 60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23"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25"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10177</xdr:rowOff>
    </xdr:from>
    <xdr:ext cx="469744" cy="259045"/>
    <xdr:sp macro="" textlink="">
      <xdr:nvSpPr>
        <xdr:cNvPr id="627" name="【庁舎】&#10;一人当たり面積平均値テキスト"/>
        <xdr:cNvSpPr txBox="1"/>
      </xdr:nvSpPr>
      <xdr:spPr>
        <a:xfrm>
          <a:off x="195605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29" name="フローチャート: 判断 628"/>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0" name="フローチャート: 判断 62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36" name="楕円 635"/>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137177</xdr:rowOff>
    </xdr:from>
    <xdr:ext cx="469744" cy="259045"/>
    <xdr:sp macro="" textlink="">
      <xdr:nvSpPr>
        <xdr:cNvPr id="637" name="【庁舎】&#10;一人当たり面積該当値テキスト"/>
        <xdr:cNvSpPr txBox="1"/>
      </xdr:nvSpPr>
      <xdr:spPr>
        <a:xfrm>
          <a:off x="195605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38" name="楕円 637"/>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39" name="直線コネクタ 638"/>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40" name="n_1aveValue【庁舎】&#10;一人当たり面積"/>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41" name="n_2aveValue【庁舎】&#10;一人当たり面積"/>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42" name="n_1mainValue【庁舎】&#10;一人当たり面積"/>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体育館・プールの有形固定資産減価償却率については類似団体平均より高くなっているが、これは特に体育館において、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昭和５０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年代に建てられた施設が老朽化しているためである。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これについては、千葉県県有建物長寿命化計画に基づき、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大規模改修などを実施して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保健所については、有形固定資産減価償却率が低下しており、類似団体と比較しても下回っている。これは、平成２９年度に</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香取健康福祉センター（香取保健所）を含む、</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香取市</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内の</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県機関の庁舎を集約し、香取合同庁舎を整備したためである。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また、試験研究機関においても、有形固定資産減価償却率が大きく低下している。これは、老朽化し、耐震化の必要が</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あった</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千葉県衛生研究所の建て替えを</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平成２９年度に実施した</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1698938900</v>
      </c>
      <c r="BO4" s="402"/>
      <c r="BP4" s="402"/>
      <c r="BQ4" s="402"/>
      <c r="BR4" s="402"/>
      <c r="BS4" s="402"/>
      <c r="BT4" s="402"/>
      <c r="BU4" s="403"/>
      <c r="BV4" s="401">
        <v>1659525591</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1.5</v>
      </c>
      <c r="CU4" s="408"/>
      <c r="CV4" s="408"/>
      <c r="CW4" s="408"/>
      <c r="CX4" s="408"/>
      <c r="CY4" s="408"/>
      <c r="CZ4" s="408"/>
      <c r="DA4" s="409"/>
      <c r="DB4" s="407">
        <v>1.4</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1673096766</v>
      </c>
      <c r="BO5" s="414"/>
      <c r="BP5" s="414"/>
      <c r="BQ5" s="414"/>
      <c r="BR5" s="414"/>
      <c r="BS5" s="414"/>
      <c r="BT5" s="414"/>
      <c r="BU5" s="415"/>
      <c r="BV5" s="413">
        <v>1633755761</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96.3</v>
      </c>
      <c r="CU5" s="420"/>
      <c r="CV5" s="420"/>
      <c r="CW5" s="420"/>
      <c r="CX5" s="420"/>
      <c r="CY5" s="420"/>
      <c r="CZ5" s="420"/>
      <c r="DA5" s="421"/>
      <c r="DB5" s="419">
        <v>97.1</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13900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25842134</v>
      </c>
      <c r="BO6" s="414"/>
      <c r="BP6" s="414"/>
      <c r="BQ6" s="414"/>
      <c r="BR6" s="414"/>
      <c r="BS6" s="414"/>
      <c r="BT6" s="414"/>
      <c r="BU6" s="415"/>
      <c r="BV6" s="413">
        <v>25769830</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108.8</v>
      </c>
      <c r="CU6" s="436"/>
      <c r="CV6" s="436"/>
      <c r="CW6" s="436"/>
      <c r="CX6" s="436"/>
      <c r="CY6" s="436"/>
      <c r="CZ6" s="436"/>
      <c r="DA6" s="437"/>
      <c r="DB6" s="435">
        <v>108.8</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11100</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10016271</v>
      </c>
      <c r="BO7" s="414"/>
      <c r="BP7" s="414"/>
      <c r="BQ7" s="414"/>
      <c r="BR7" s="414"/>
      <c r="BS7" s="414"/>
      <c r="BT7" s="414"/>
      <c r="BU7" s="415"/>
      <c r="BV7" s="413">
        <v>11171005</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1046375610</v>
      </c>
      <c r="CU7" s="414"/>
      <c r="CV7" s="414"/>
      <c r="CW7" s="414"/>
      <c r="CX7" s="414"/>
      <c r="CY7" s="414"/>
      <c r="CZ7" s="414"/>
      <c r="DA7" s="415"/>
      <c r="DB7" s="413">
        <v>1060921815</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7700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15825863</v>
      </c>
      <c r="BO8" s="414"/>
      <c r="BP8" s="414"/>
      <c r="BQ8" s="414"/>
      <c r="BR8" s="414"/>
      <c r="BS8" s="414"/>
      <c r="BT8" s="414"/>
      <c r="BU8" s="415"/>
      <c r="BV8" s="413">
        <v>14598825</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0.77878000000000003</v>
      </c>
      <c r="CU8" s="433"/>
      <c r="CV8" s="433"/>
      <c r="CW8" s="433"/>
      <c r="CX8" s="433"/>
      <c r="CY8" s="433"/>
      <c r="CZ8" s="433"/>
      <c r="DA8" s="434"/>
      <c r="DB8" s="432">
        <v>0.77827000000000002</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6222666</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11100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1227038</v>
      </c>
      <c r="BO9" s="414"/>
      <c r="BP9" s="414"/>
      <c r="BQ9" s="414"/>
      <c r="BR9" s="414"/>
      <c r="BS9" s="414"/>
      <c r="BT9" s="414"/>
      <c r="BU9" s="415"/>
      <c r="BV9" s="413">
        <v>9170010</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15.7</v>
      </c>
      <c r="CU9" s="420"/>
      <c r="CV9" s="420"/>
      <c r="CW9" s="420"/>
      <c r="CX9" s="420"/>
      <c r="CY9" s="420"/>
      <c r="CZ9" s="420"/>
      <c r="DA9" s="421"/>
      <c r="DB9" s="419">
        <v>15.9</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6216289</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9700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3508924</v>
      </c>
      <c r="BO10" s="414"/>
      <c r="BP10" s="414"/>
      <c r="BQ10" s="414"/>
      <c r="BR10" s="414"/>
      <c r="BS10" s="414"/>
      <c r="BT10" s="414"/>
      <c r="BU10" s="415"/>
      <c r="BV10" s="413">
        <v>809339</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93</v>
      </c>
      <c r="AJ11" s="429"/>
      <c r="AK11" s="429"/>
      <c r="AL11" s="429"/>
      <c r="AM11" s="429"/>
      <c r="AN11" s="429"/>
      <c r="AO11" s="429"/>
      <c r="AP11" s="430"/>
      <c r="AQ11" s="428">
        <v>8800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96022</v>
      </c>
      <c r="BO11" s="414"/>
      <c r="BP11" s="414"/>
      <c r="BQ11" s="414"/>
      <c r="BR11" s="414"/>
      <c r="BS11" s="414"/>
      <c r="BT11" s="414"/>
      <c r="BU11" s="415"/>
      <c r="BV11" s="413">
        <v>13738</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114</v>
      </c>
      <c r="DC11" s="486"/>
      <c r="DD11" s="486"/>
      <c r="DE11" s="486"/>
      <c r="DF11" s="486"/>
      <c r="DG11" s="486"/>
      <c r="DH11" s="486"/>
      <c r="DI11" s="487"/>
      <c r="DJ11" s="140"/>
      <c r="DK11" s="140"/>
      <c r="DL11" s="140"/>
      <c r="DM11" s="140"/>
      <c r="DN11" s="140"/>
      <c r="DO11" s="140"/>
    </row>
    <row r="12" spans="1:119" ht="18.75" customHeight="1" x14ac:dyDescent="0.2">
      <c r="A12" s="141"/>
      <c r="B12" s="488" t="s">
        <v>115</v>
      </c>
      <c r="C12" s="489"/>
      <c r="D12" s="489"/>
      <c r="E12" s="489"/>
      <c r="F12" s="489"/>
      <c r="G12" s="489"/>
      <c r="H12" s="489"/>
      <c r="I12" s="489"/>
      <c r="J12" s="489"/>
      <c r="K12" s="490"/>
      <c r="L12" s="497" t="s">
        <v>116</v>
      </c>
      <c r="M12" s="498"/>
      <c r="N12" s="498"/>
      <c r="O12" s="498"/>
      <c r="P12" s="498"/>
      <c r="Q12" s="499"/>
      <c r="R12" s="500">
        <v>6298992</v>
      </c>
      <c r="S12" s="501"/>
      <c r="T12" s="501"/>
      <c r="U12" s="501"/>
      <c r="V12" s="502"/>
      <c r="W12" s="452" t="s">
        <v>117</v>
      </c>
      <c r="X12" s="453"/>
      <c r="Y12" s="454"/>
      <c r="Z12" s="461" t="s">
        <v>1</v>
      </c>
      <c r="AA12" s="439"/>
      <c r="AB12" s="439"/>
      <c r="AC12" s="439"/>
      <c r="AD12" s="439"/>
      <c r="AE12" s="439"/>
      <c r="AF12" s="439"/>
      <c r="AG12" s="439"/>
      <c r="AH12" s="440"/>
      <c r="AI12" s="469" t="s">
        <v>118</v>
      </c>
      <c r="AJ12" s="439"/>
      <c r="AK12" s="439"/>
      <c r="AL12" s="439"/>
      <c r="AM12" s="440"/>
      <c r="AN12" s="469" t="s">
        <v>119</v>
      </c>
      <c r="AO12" s="470"/>
      <c r="AP12" s="470"/>
      <c r="AQ12" s="470"/>
      <c r="AR12" s="470"/>
      <c r="AS12" s="503"/>
      <c r="AT12" s="516" t="s">
        <v>120</v>
      </c>
      <c r="AU12" s="517"/>
      <c r="AV12" s="517"/>
      <c r="AW12" s="517"/>
      <c r="AX12" s="517"/>
      <c r="AY12" s="518"/>
      <c r="AZ12" s="410" t="s">
        <v>121</v>
      </c>
      <c r="BA12" s="411"/>
      <c r="BB12" s="411"/>
      <c r="BC12" s="411"/>
      <c r="BD12" s="411"/>
      <c r="BE12" s="411"/>
      <c r="BF12" s="411"/>
      <c r="BG12" s="411"/>
      <c r="BH12" s="411"/>
      <c r="BI12" s="411"/>
      <c r="BJ12" s="411"/>
      <c r="BK12" s="411"/>
      <c r="BL12" s="411"/>
      <c r="BM12" s="412"/>
      <c r="BN12" s="413">
        <v>3500000</v>
      </c>
      <c r="BO12" s="414"/>
      <c r="BP12" s="414"/>
      <c r="BQ12" s="414"/>
      <c r="BR12" s="414"/>
      <c r="BS12" s="414"/>
      <c r="BT12" s="414"/>
      <c r="BU12" s="415"/>
      <c r="BV12" s="413">
        <v>1000000</v>
      </c>
      <c r="BW12" s="414"/>
      <c r="BX12" s="414"/>
      <c r="BY12" s="414"/>
      <c r="BZ12" s="414"/>
      <c r="CA12" s="414"/>
      <c r="CB12" s="414"/>
      <c r="CC12" s="415"/>
      <c r="CD12" s="416" t="s">
        <v>122</v>
      </c>
      <c r="CE12" s="417"/>
      <c r="CF12" s="417"/>
      <c r="CG12" s="417"/>
      <c r="CH12" s="417"/>
      <c r="CI12" s="417"/>
      <c r="CJ12" s="417"/>
      <c r="CK12" s="417"/>
      <c r="CL12" s="417"/>
      <c r="CM12" s="417"/>
      <c r="CN12" s="417"/>
      <c r="CO12" s="417"/>
      <c r="CP12" s="417"/>
      <c r="CQ12" s="417"/>
      <c r="CR12" s="417"/>
      <c r="CS12" s="418"/>
      <c r="CT12" s="485" t="s">
        <v>114</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123</v>
      </c>
      <c r="N13" s="508"/>
      <c r="O13" s="508"/>
      <c r="P13" s="508"/>
      <c r="Q13" s="509"/>
      <c r="R13" s="510">
        <v>6155641</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124</v>
      </c>
      <c r="BA13" s="514"/>
      <c r="BB13" s="514"/>
      <c r="BC13" s="514"/>
      <c r="BD13" s="514"/>
      <c r="BE13" s="514"/>
      <c r="BF13" s="514"/>
      <c r="BG13" s="514"/>
      <c r="BH13" s="514"/>
      <c r="BI13" s="514"/>
      <c r="BJ13" s="514"/>
      <c r="BK13" s="514"/>
      <c r="BL13" s="514"/>
      <c r="BM13" s="515"/>
      <c r="BN13" s="413">
        <v>1331984</v>
      </c>
      <c r="BO13" s="414"/>
      <c r="BP13" s="414"/>
      <c r="BQ13" s="414"/>
      <c r="BR13" s="414"/>
      <c r="BS13" s="414"/>
      <c r="BT13" s="414"/>
      <c r="BU13" s="415"/>
      <c r="BV13" s="413">
        <v>8993087</v>
      </c>
      <c r="BW13" s="414"/>
      <c r="BX13" s="414"/>
      <c r="BY13" s="414"/>
      <c r="BZ13" s="414"/>
      <c r="CA13" s="414"/>
      <c r="CB13" s="414"/>
      <c r="CC13" s="415"/>
      <c r="CD13" s="416" t="s">
        <v>125</v>
      </c>
      <c r="CE13" s="417"/>
      <c r="CF13" s="417"/>
      <c r="CG13" s="417"/>
      <c r="CH13" s="417"/>
      <c r="CI13" s="417"/>
      <c r="CJ13" s="417"/>
      <c r="CK13" s="417"/>
      <c r="CL13" s="417"/>
      <c r="CM13" s="417"/>
      <c r="CN13" s="417"/>
      <c r="CO13" s="417"/>
      <c r="CP13" s="417"/>
      <c r="CQ13" s="417"/>
      <c r="CR13" s="417"/>
      <c r="CS13" s="418"/>
      <c r="CT13" s="419">
        <v>9.8000000000000007</v>
      </c>
      <c r="CU13" s="420"/>
      <c r="CV13" s="420"/>
      <c r="CW13" s="420"/>
      <c r="CX13" s="420"/>
      <c r="CY13" s="420"/>
      <c r="CZ13" s="420"/>
      <c r="DA13" s="421"/>
      <c r="DB13" s="419">
        <v>10.4</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126</v>
      </c>
      <c r="M14" s="526"/>
      <c r="N14" s="526"/>
      <c r="O14" s="526"/>
      <c r="P14" s="526"/>
      <c r="Q14" s="527"/>
      <c r="R14" s="528">
        <v>6283602</v>
      </c>
      <c r="S14" s="529"/>
      <c r="T14" s="529"/>
      <c r="U14" s="529"/>
      <c r="V14" s="530"/>
      <c r="W14" s="455"/>
      <c r="X14" s="456"/>
      <c r="Y14" s="457"/>
      <c r="Z14" s="482" t="s">
        <v>127</v>
      </c>
      <c r="AA14" s="483"/>
      <c r="AB14" s="483"/>
      <c r="AC14" s="483"/>
      <c r="AD14" s="483"/>
      <c r="AE14" s="483"/>
      <c r="AF14" s="483"/>
      <c r="AG14" s="483"/>
      <c r="AH14" s="484"/>
      <c r="AI14" s="428">
        <v>10884</v>
      </c>
      <c r="AJ14" s="429"/>
      <c r="AK14" s="429"/>
      <c r="AL14" s="429"/>
      <c r="AM14" s="430"/>
      <c r="AN14" s="428">
        <v>34741728</v>
      </c>
      <c r="AO14" s="429"/>
      <c r="AP14" s="429"/>
      <c r="AQ14" s="429"/>
      <c r="AR14" s="429"/>
      <c r="AS14" s="430"/>
      <c r="AT14" s="428">
        <v>3192</v>
      </c>
      <c r="AU14" s="429"/>
      <c r="AV14" s="429"/>
      <c r="AW14" s="429"/>
      <c r="AX14" s="429"/>
      <c r="AY14" s="431"/>
      <c r="AZ14" s="422" t="s">
        <v>128</v>
      </c>
      <c r="BA14" s="423"/>
      <c r="BB14" s="423"/>
      <c r="BC14" s="423"/>
      <c r="BD14" s="423"/>
      <c r="BE14" s="423"/>
      <c r="BF14" s="423"/>
      <c r="BG14" s="423"/>
      <c r="BH14" s="423"/>
      <c r="BI14" s="423"/>
      <c r="BJ14" s="423"/>
      <c r="BK14" s="423"/>
      <c r="BL14" s="423"/>
      <c r="BM14" s="424"/>
      <c r="BN14" s="401">
        <v>603402742</v>
      </c>
      <c r="BO14" s="402"/>
      <c r="BP14" s="402"/>
      <c r="BQ14" s="402"/>
      <c r="BR14" s="402"/>
      <c r="BS14" s="402"/>
      <c r="BT14" s="402"/>
      <c r="BU14" s="403"/>
      <c r="BV14" s="401">
        <v>617791171</v>
      </c>
      <c r="BW14" s="402"/>
      <c r="BX14" s="402"/>
      <c r="BY14" s="402"/>
      <c r="BZ14" s="402"/>
      <c r="CA14" s="402"/>
      <c r="CB14" s="402"/>
      <c r="CC14" s="403"/>
      <c r="CD14" s="479" t="s">
        <v>129</v>
      </c>
      <c r="CE14" s="480"/>
      <c r="CF14" s="480"/>
      <c r="CG14" s="480"/>
      <c r="CH14" s="480"/>
      <c r="CI14" s="480"/>
      <c r="CJ14" s="480"/>
      <c r="CK14" s="480"/>
      <c r="CL14" s="480"/>
      <c r="CM14" s="480"/>
      <c r="CN14" s="480"/>
      <c r="CO14" s="480"/>
      <c r="CP14" s="480"/>
      <c r="CQ14" s="480"/>
      <c r="CR14" s="480"/>
      <c r="CS14" s="481"/>
      <c r="CT14" s="522">
        <v>151.30000000000001</v>
      </c>
      <c r="CU14" s="523"/>
      <c r="CV14" s="523"/>
      <c r="CW14" s="523"/>
      <c r="CX14" s="523"/>
      <c r="CY14" s="523"/>
      <c r="CZ14" s="523"/>
      <c r="DA14" s="524"/>
      <c r="DB14" s="522">
        <v>154.19999999999999</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130</v>
      </c>
      <c r="N15" s="508"/>
      <c r="O15" s="508"/>
      <c r="P15" s="508"/>
      <c r="Q15" s="509"/>
      <c r="R15" s="528">
        <v>6152877</v>
      </c>
      <c r="S15" s="529"/>
      <c r="T15" s="529"/>
      <c r="U15" s="529"/>
      <c r="V15" s="530"/>
      <c r="W15" s="455"/>
      <c r="X15" s="456"/>
      <c r="Y15" s="457"/>
      <c r="Z15" s="482" t="s">
        <v>131</v>
      </c>
      <c r="AA15" s="483"/>
      <c r="AB15" s="483"/>
      <c r="AC15" s="483"/>
      <c r="AD15" s="483"/>
      <c r="AE15" s="483"/>
      <c r="AF15" s="483"/>
      <c r="AG15" s="483"/>
      <c r="AH15" s="484"/>
      <c r="AI15" s="428" t="s">
        <v>132</v>
      </c>
      <c r="AJ15" s="429"/>
      <c r="AK15" s="429"/>
      <c r="AL15" s="429"/>
      <c r="AM15" s="430"/>
      <c r="AN15" s="428" t="s">
        <v>132</v>
      </c>
      <c r="AO15" s="429"/>
      <c r="AP15" s="429"/>
      <c r="AQ15" s="429"/>
      <c r="AR15" s="429"/>
      <c r="AS15" s="430"/>
      <c r="AT15" s="428" t="s">
        <v>114</v>
      </c>
      <c r="AU15" s="429"/>
      <c r="AV15" s="429"/>
      <c r="AW15" s="429"/>
      <c r="AX15" s="429"/>
      <c r="AY15" s="431"/>
      <c r="AZ15" s="410" t="s">
        <v>133</v>
      </c>
      <c r="BA15" s="411"/>
      <c r="BB15" s="411"/>
      <c r="BC15" s="411"/>
      <c r="BD15" s="411"/>
      <c r="BE15" s="411"/>
      <c r="BF15" s="411"/>
      <c r="BG15" s="411"/>
      <c r="BH15" s="411"/>
      <c r="BI15" s="411"/>
      <c r="BJ15" s="411"/>
      <c r="BK15" s="411"/>
      <c r="BL15" s="411"/>
      <c r="BM15" s="412"/>
      <c r="BN15" s="413">
        <v>775402593</v>
      </c>
      <c r="BO15" s="414"/>
      <c r="BP15" s="414"/>
      <c r="BQ15" s="414"/>
      <c r="BR15" s="414"/>
      <c r="BS15" s="414"/>
      <c r="BT15" s="414"/>
      <c r="BU15" s="415"/>
      <c r="BV15" s="413">
        <v>798674465</v>
      </c>
      <c r="BW15" s="414"/>
      <c r="BX15" s="414"/>
      <c r="BY15" s="414"/>
      <c r="BZ15" s="414"/>
      <c r="CA15" s="414"/>
      <c r="CB15" s="414"/>
      <c r="CC15" s="415"/>
      <c r="CD15" s="533" t="s">
        <v>134</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135</v>
      </c>
      <c r="M16" s="542"/>
      <c r="N16" s="542"/>
      <c r="O16" s="542"/>
      <c r="P16" s="542"/>
      <c r="Q16" s="543"/>
      <c r="R16" s="539" t="s">
        <v>136</v>
      </c>
      <c r="S16" s="540"/>
      <c r="T16" s="540"/>
      <c r="U16" s="540"/>
      <c r="V16" s="541"/>
      <c r="W16" s="455"/>
      <c r="X16" s="456"/>
      <c r="Y16" s="457"/>
      <c r="Z16" s="482" t="s">
        <v>137</v>
      </c>
      <c r="AA16" s="483"/>
      <c r="AB16" s="483"/>
      <c r="AC16" s="483"/>
      <c r="AD16" s="483"/>
      <c r="AE16" s="483"/>
      <c r="AF16" s="483"/>
      <c r="AG16" s="483"/>
      <c r="AH16" s="484"/>
      <c r="AI16" s="428">
        <v>463</v>
      </c>
      <c r="AJ16" s="429"/>
      <c r="AK16" s="429"/>
      <c r="AL16" s="429"/>
      <c r="AM16" s="430"/>
      <c r="AN16" s="428">
        <v>1487619</v>
      </c>
      <c r="AO16" s="429"/>
      <c r="AP16" s="429"/>
      <c r="AQ16" s="429"/>
      <c r="AR16" s="429"/>
      <c r="AS16" s="430"/>
      <c r="AT16" s="428">
        <v>3213</v>
      </c>
      <c r="AU16" s="429"/>
      <c r="AV16" s="429"/>
      <c r="AW16" s="429"/>
      <c r="AX16" s="429"/>
      <c r="AY16" s="431"/>
      <c r="AZ16" s="410" t="s">
        <v>138</v>
      </c>
      <c r="BA16" s="411"/>
      <c r="BB16" s="411"/>
      <c r="BC16" s="411"/>
      <c r="BD16" s="411"/>
      <c r="BE16" s="411"/>
      <c r="BF16" s="411"/>
      <c r="BG16" s="411"/>
      <c r="BH16" s="411"/>
      <c r="BI16" s="411"/>
      <c r="BJ16" s="411"/>
      <c r="BK16" s="411"/>
      <c r="BL16" s="411"/>
      <c r="BM16" s="412"/>
      <c r="BN16" s="413">
        <v>755118128</v>
      </c>
      <c r="BO16" s="414"/>
      <c r="BP16" s="414"/>
      <c r="BQ16" s="414"/>
      <c r="BR16" s="414"/>
      <c r="BS16" s="414"/>
      <c r="BT16" s="414"/>
      <c r="BU16" s="415"/>
      <c r="BV16" s="413">
        <v>768081844</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139</v>
      </c>
      <c r="N17" s="537"/>
      <c r="O17" s="537"/>
      <c r="P17" s="537"/>
      <c r="Q17" s="538"/>
      <c r="R17" s="539" t="s">
        <v>140</v>
      </c>
      <c r="S17" s="540"/>
      <c r="T17" s="540"/>
      <c r="U17" s="540"/>
      <c r="V17" s="541"/>
      <c r="W17" s="455"/>
      <c r="X17" s="456"/>
      <c r="Y17" s="457"/>
      <c r="Z17" s="482" t="s">
        <v>141</v>
      </c>
      <c r="AA17" s="483"/>
      <c r="AB17" s="483"/>
      <c r="AC17" s="483"/>
      <c r="AD17" s="483"/>
      <c r="AE17" s="483"/>
      <c r="AF17" s="483"/>
      <c r="AG17" s="483"/>
      <c r="AH17" s="484"/>
      <c r="AI17" s="428">
        <v>11843</v>
      </c>
      <c r="AJ17" s="429"/>
      <c r="AK17" s="429"/>
      <c r="AL17" s="429"/>
      <c r="AM17" s="430"/>
      <c r="AN17" s="428">
        <v>37992344</v>
      </c>
      <c r="AO17" s="429"/>
      <c r="AP17" s="429"/>
      <c r="AQ17" s="429"/>
      <c r="AR17" s="429"/>
      <c r="AS17" s="430"/>
      <c r="AT17" s="428">
        <v>3208</v>
      </c>
      <c r="AU17" s="429"/>
      <c r="AV17" s="429"/>
      <c r="AW17" s="429"/>
      <c r="AX17" s="429"/>
      <c r="AY17" s="431"/>
      <c r="AZ17" s="410" t="s">
        <v>142</v>
      </c>
      <c r="BA17" s="411"/>
      <c r="BB17" s="411"/>
      <c r="BC17" s="411"/>
      <c r="BD17" s="411"/>
      <c r="BE17" s="411"/>
      <c r="BF17" s="411"/>
      <c r="BG17" s="411"/>
      <c r="BH17" s="411"/>
      <c r="BI17" s="411"/>
      <c r="BJ17" s="411"/>
      <c r="BK17" s="411"/>
      <c r="BL17" s="411"/>
      <c r="BM17" s="412"/>
      <c r="BN17" s="413">
        <v>1007359585</v>
      </c>
      <c r="BO17" s="414"/>
      <c r="BP17" s="414"/>
      <c r="BQ17" s="414"/>
      <c r="BR17" s="414"/>
      <c r="BS17" s="414"/>
      <c r="BT17" s="414"/>
      <c r="BU17" s="415"/>
      <c r="BV17" s="413">
        <v>1017519240</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143</v>
      </c>
      <c r="C18" s="396"/>
      <c r="D18" s="396"/>
      <c r="E18" s="396"/>
      <c r="F18" s="396"/>
      <c r="G18" s="396"/>
      <c r="H18" s="396"/>
      <c r="I18" s="396"/>
      <c r="J18" s="396"/>
      <c r="K18" s="544"/>
      <c r="L18" s="545">
        <v>5158</v>
      </c>
      <c r="M18" s="546"/>
      <c r="N18" s="546"/>
      <c r="O18" s="546"/>
      <c r="P18" s="546"/>
      <c r="Q18" s="546"/>
      <c r="R18" s="546"/>
      <c r="S18" s="546"/>
      <c r="T18" s="546"/>
      <c r="U18" s="546"/>
      <c r="V18" s="546"/>
      <c r="W18" s="455"/>
      <c r="X18" s="456"/>
      <c r="Y18" s="457"/>
      <c r="Z18" s="482" t="s">
        <v>144</v>
      </c>
      <c r="AA18" s="483"/>
      <c r="AB18" s="483"/>
      <c r="AC18" s="483"/>
      <c r="AD18" s="483"/>
      <c r="AE18" s="483"/>
      <c r="AF18" s="483"/>
      <c r="AG18" s="483"/>
      <c r="AH18" s="484"/>
      <c r="AI18" s="428">
        <v>32141</v>
      </c>
      <c r="AJ18" s="429"/>
      <c r="AK18" s="429"/>
      <c r="AL18" s="429"/>
      <c r="AM18" s="430"/>
      <c r="AN18" s="428">
        <v>114280891</v>
      </c>
      <c r="AO18" s="429"/>
      <c r="AP18" s="429"/>
      <c r="AQ18" s="429"/>
      <c r="AR18" s="429"/>
      <c r="AS18" s="430"/>
      <c r="AT18" s="428">
        <v>3556</v>
      </c>
      <c r="AU18" s="429"/>
      <c r="AV18" s="429"/>
      <c r="AW18" s="429"/>
      <c r="AX18" s="429"/>
      <c r="AY18" s="431"/>
      <c r="AZ18" s="513" t="s">
        <v>145</v>
      </c>
      <c r="BA18" s="514"/>
      <c r="BB18" s="514"/>
      <c r="BC18" s="514"/>
      <c r="BD18" s="514"/>
      <c r="BE18" s="514"/>
      <c r="BF18" s="514"/>
      <c r="BG18" s="514"/>
      <c r="BH18" s="514"/>
      <c r="BI18" s="514"/>
      <c r="BJ18" s="514"/>
      <c r="BK18" s="514"/>
      <c r="BL18" s="514"/>
      <c r="BM18" s="515"/>
      <c r="BN18" s="547">
        <v>1250516164</v>
      </c>
      <c r="BO18" s="548"/>
      <c r="BP18" s="548"/>
      <c r="BQ18" s="548"/>
      <c r="BR18" s="548"/>
      <c r="BS18" s="548"/>
      <c r="BT18" s="548"/>
      <c r="BU18" s="549"/>
      <c r="BV18" s="547">
        <v>1206621366</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146</v>
      </c>
      <c r="C19" s="396"/>
      <c r="D19" s="396"/>
      <c r="E19" s="396"/>
      <c r="F19" s="396"/>
      <c r="G19" s="396"/>
      <c r="H19" s="396"/>
      <c r="I19" s="396"/>
      <c r="J19" s="396"/>
      <c r="K19" s="544"/>
      <c r="L19" s="545">
        <v>1221</v>
      </c>
      <c r="M19" s="546"/>
      <c r="N19" s="546"/>
      <c r="O19" s="546"/>
      <c r="P19" s="546"/>
      <c r="Q19" s="546"/>
      <c r="R19" s="546"/>
      <c r="S19" s="546"/>
      <c r="T19" s="546"/>
      <c r="U19" s="546"/>
      <c r="V19" s="546"/>
      <c r="W19" s="455"/>
      <c r="X19" s="456"/>
      <c r="Y19" s="457"/>
      <c r="Z19" s="482" t="s">
        <v>147</v>
      </c>
      <c r="AA19" s="483"/>
      <c r="AB19" s="483"/>
      <c r="AC19" s="483"/>
      <c r="AD19" s="483"/>
      <c r="AE19" s="483"/>
      <c r="AF19" s="483"/>
      <c r="AG19" s="483"/>
      <c r="AH19" s="484"/>
      <c r="AI19" s="428" t="s">
        <v>114</v>
      </c>
      <c r="AJ19" s="429"/>
      <c r="AK19" s="429"/>
      <c r="AL19" s="429"/>
      <c r="AM19" s="430"/>
      <c r="AN19" s="428" t="s">
        <v>113</v>
      </c>
      <c r="AO19" s="429"/>
      <c r="AP19" s="429"/>
      <c r="AQ19" s="429"/>
      <c r="AR19" s="429"/>
      <c r="AS19" s="430"/>
      <c r="AT19" s="428" t="s">
        <v>114</v>
      </c>
      <c r="AU19" s="429"/>
      <c r="AV19" s="429"/>
      <c r="AW19" s="429"/>
      <c r="AX19" s="429"/>
      <c r="AY19" s="431"/>
      <c r="AZ19" s="422" t="s">
        <v>148</v>
      </c>
      <c r="BA19" s="423"/>
      <c r="BB19" s="423"/>
      <c r="BC19" s="423"/>
      <c r="BD19" s="423"/>
      <c r="BE19" s="423"/>
      <c r="BF19" s="423"/>
      <c r="BG19" s="423"/>
      <c r="BH19" s="423"/>
      <c r="BI19" s="423"/>
      <c r="BJ19" s="423"/>
      <c r="BK19" s="423"/>
      <c r="BL19" s="423"/>
      <c r="BM19" s="424"/>
      <c r="BN19" s="401">
        <v>3089149308</v>
      </c>
      <c r="BO19" s="402"/>
      <c r="BP19" s="402"/>
      <c r="BQ19" s="402"/>
      <c r="BR19" s="402"/>
      <c r="BS19" s="402"/>
      <c r="BT19" s="402"/>
      <c r="BU19" s="403"/>
      <c r="BV19" s="401">
        <v>3082334018</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149</v>
      </c>
      <c r="C20" s="396"/>
      <c r="D20" s="396"/>
      <c r="E20" s="396"/>
      <c r="F20" s="396"/>
      <c r="G20" s="396"/>
      <c r="H20" s="396"/>
      <c r="I20" s="396"/>
      <c r="J20" s="396"/>
      <c r="K20" s="544"/>
      <c r="L20" s="545">
        <v>2609132</v>
      </c>
      <c r="M20" s="546"/>
      <c r="N20" s="546"/>
      <c r="O20" s="546"/>
      <c r="P20" s="546"/>
      <c r="Q20" s="546"/>
      <c r="R20" s="546"/>
      <c r="S20" s="546"/>
      <c r="T20" s="546"/>
      <c r="U20" s="546"/>
      <c r="V20" s="546"/>
      <c r="W20" s="458"/>
      <c r="X20" s="459"/>
      <c r="Y20" s="460"/>
      <c r="Z20" s="482" t="s">
        <v>150</v>
      </c>
      <c r="AA20" s="483"/>
      <c r="AB20" s="483"/>
      <c r="AC20" s="483"/>
      <c r="AD20" s="483"/>
      <c r="AE20" s="483"/>
      <c r="AF20" s="483"/>
      <c r="AG20" s="483"/>
      <c r="AH20" s="484"/>
      <c r="AI20" s="428">
        <v>54868</v>
      </c>
      <c r="AJ20" s="429"/>
      <c r="AK20" s="429"/>
      <c r="AL20" s="429"/>
      <c r="AM20" s="430"/>
      <c r="AN20" s="428">
        <v>187014963</v>
      </c>
      <c r="AO20" s="429"/>
      <c r="AP20" s="429"/>
      <c r="AQ20" s="429"/>
      <c r="AR20" s="429"/>
      <c r="AS20" s="430"/>
      <c r="AT20" s="428">
        <v>3408</v>
      </c>
      <c r="AU20" s="429"/>
      <c r="AV20" s="429"/>
      <c r="AW20" s="429"/>
      <c r="AX20" s="429"/>
      <c r="AY20" s="431"/>
      <c r="AZ20" s="513" t="s">
        <v>151</v>
      </c>
      <c r="BA20" s="514"/>
      <c r="BB20" s="514"/>
      <c r="BC20" s="514"/>
      <c r="BD20" s="514"/>
      <c r="BE20" s="514"/>
      <c r="BF20" s="514"/>
      <c r="BG20" s="514"/>
      <c r="BH20" s="514"/>
      <c r="BI20" s="514"/>
      <c r="BJ20" s="514"/>
      <c r="BK20" s="514"/>
      <c r="BL20" s="514"/>
      <c r="BM20" s="515"/>
      <c r="BN20" s="547">
        <v>425226372</v>
      </c>
      <c r="BO20" s="548"/>
      <c r="BP20" s="548"/>
      <c r="BQ20" s="548"/>
      <c r="BR20" s="548"/>
      <c r="BS20" s="548"/>
      <c r="BT20" s="548"/>
      <c r="BU20" s="549"/>
      <c r="BV20" s="547">
        <v>432819185</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152</v>
      </c>
      <c r="X21" s="551"/>
      <c r="Y21" s="551"/>
      <c r="Z21" s="551"/>
      <c r="AA21" s="551"/>
      <c r="AB21" s="551"/>
      <c r="AC21" s="551"/>
      <c r="AD21" s="551"/>
      <c r="AE21" s="551"/>
      <c r="AF21" s="551"/>
      <c r="AG21" s="551"/>
      <c r="AH21" s="552"/>
      <c r="AI21" s="553">
        <v>100.5</v>
      </c>
      <c r="AJ21" s="554"/>
      <c r="AK21" s="554"/>
      <c r="AL21" s="554"/>
      <c r="AM21" s="554"/>
      <c r="AN21" s="554"/>
      <c r="AO21" s="554"/>
      <c r="AP21" s="554"/>
      <c r="AQ21" s="554"/>
      <c r="AR21" s="554"/>
      <c r="AS21" s="554"/>
      <c r="AT21" s="554"/>
      <c r="AU21" s="554"/>
      <c r="AV21" s="554"/>
      <c r="AW21" s="554"/>
      <c r="AX21" s="554"/>
      <c r="AY21" s="555"/>
      <c r="AZ21" s="422" t="s">
        <v>153</v>
      </c>
      <c r="BA21" s="423"/>
      <c r="BB21" s="423"/>
      <c r="BC21" s="423"/>
      <c r="BD21" s="423"/>
      <c r="BE21" s="423"/>
      <c r="BF21" s="423"/>
      <c r="BG21" s="423"/>
      <c r="BH21" s="423"/>
      <c r="BI21" s="423"/>
      <c r="BJ21" s="423"/>
      <c r="BK21" s="423"/>
      <c r="BL21" s="423"/>
      <c r="BM21" s="424"/>
      <c r="BN21" s="401">
        <v>124074461</v>
      </c>
      <c r="BO21" s="402"/>
      <c r="BP21" s="402"/>
      <c r="BQ21" s="402"/>
      <c r="BR21" s="402"/>
      <c r="BS21" s="402"/>
      <c r="BT21" s="402"/>
      <c r="BU21" s="403"/>
      <c r="BV21" s="401">
        <v>125327533</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154</v>
      </c>
      <c r="BA22" s="411"/>
      <c r="BB22" s="411"/>
      <c r="BC22" s="411"/>
      <c r="BD22" s="411"/>
      <c r="BE22" s="411"/>
      <c r="BF22" s="411"/>
      <c r="BG22" s="411"/>
      <c r="BH22" s="411"/>
      <c r="BI22" s="411"/>
      <c r="BJ22" s="411"/>
      <c r="BK22" s="411"/>
      <c r="BL22" s="411"/>
      <c r="BM22" s="412"/>
      <c r="BN22" s="413">
        <v>11698546</v>
      </c>
      <c r="BO22" s="414"/>
      <c r="BP22" s="414"/>
      <c r="BQ22" s="414"/>
      <c r="BR22" s="414"/>
      <c r="BS22" s="414"/>
      <c r="BT22" s="414"/>
      <c r="BU22" s="415"/>
      <c r="BV22" s="413">
        <v>12811533</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155</v>
      </c>
      <c r="BA23" s="411"/>
      <c r="BB23" s="411"/>
      <c r="BC23" s="411"/>
      <c r="BD23" s="411"/>
      <c r="BE23" s="411"/>
      <c r="BF23" s="411"/>
      <c r="BG23" s="411"/>
      <c r="BH23" s="411"/>
      <c r="BI23" s="411"/>
      <c r="BJ23" s="411"/>
      <c r="BK23" s="411"/>
      <c r="BL23" s="411"/>
      <c r="BM23" s="412"/>
      <c r="BN23" s="413">
        <v>3800000</v>
      </c>
      <c r="BO23" s="414"/>
      <c r="BP23" s="414"/>
      <c r="BQ23" s="414"/>
      <c r="BR23" s="414"/>
      <c r="BS23" s="414"/>
      <c r="BT23" s="414"/>
      <c r="BU23" s="415"/>
      <c r="BV23" s="413">
        <v>3800000</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156</v>
      </c>
      <c r="BA24" s="480"/>
      <c r="BB24" s="480"/>
      <c r="BC24" s="480"/>
      <c r="BD24" s="480"/>
      <c r="BE24" s="480"/>
      <c r="BF24" s="480"/>
      <c r="BG24" s="480"/>
      <c r="BH24" s="480"/>
      <c r="BI24" s="480"/>
      <c r="BJ24" s="480"/>
      <c r="BK24" s="480"/>
      <c r="BL24" s="480"/>
      <c r="BM24" s="481"/>
      <c r="BN24" s="547">
        <v>1800000</v>
      </c>
      <c r="BO24" s="548"/>
      <c r="BP24" s="548"/>
      <c r="BQ24" s="548"/>
      <c r="BR24" s="548"/>
      <c r="BS24" s="548"/>
      <c r="BT24" s="548"/>
      <c r="BU24" s="549"/>
      <c r="BV24" s="547">
        <v>1800000</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157</v>
      </c>
      <c r="BA25" s="557"/>
      <c r="BB25" s="557"/>
      <c r="BC25" s="558"/>
      <c r="BD25" s="422" t="s">
        <v>39</v>
      </c>
      <c r="BE25" s="423"/>
      <c r="BF25" s="423"/>
      <c r="BG25" s="423"/>
      <c r="BH25" s="423"/>
      <c r="BI25" s="423"/>
      <c r="BJ25" s="423"/>
      <c r="BK25" s="423"/>
      <c r="BL25" s="423"/>
      <c r="BM25" s="424"/>
      <c r="BN25" s="401">
        <v>46973081</v>
      </c>
      <c r="BO25" s="402"/>
      <c r="BP25" s="402"/>
      <c r="BQ25" s="402"/>
      <c r="BR25" s="402"/>
      <c r="BS25" s="402"/>
      <c r="BT25" s="402"/>
      <c r="BU25" s="403"/>
      <c r="BV25" s="401">
        <v>46964157</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158</v>
      </c>
      <c r="BE26" s="411"/>
      <c r="BF26" s="411"/>
      <c r="BG26" s="411"/>
      <c r="BH26" s="411"/>
      <c r="BI26" s="411"/>
      <c r="BJ26" s="411"/>
      <c r="BK26" s="411"/>
      <c r="BL26" s="411"/>
      <c r="BM26" s="412"/>
      <c r="BN26" s="413">
        <v>35736410</v>
      </c>
      <c r="BO26" s="414"/>
      <c r="BP26" s="414"/>
      <c r="BQ26" s="414"/>
      <c r="BR26" s="414"/>
      <c r="BS26" s="414"/>
      <c r="BT26" s="414"/>
      <c r="BU26" s="415"/>
      <c r="BV26" s="413">
        <v>35516799</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129927429</v>
      </c>
      <c r="BO27" s="548"/>
      <c r="BP27" s="548"/>
      <c r="BQ27" s="548"/>
      <c r="BR27" s="548"/>
      <c r="BS27" s="548"/>
      <c r="BT27" s="548"/>
      <c r="BU27" s="549"/>
      <c r="BV27" s="547">
        <v>119747164</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159</v>
      </c>
      <c r="D29" s="182"/>
      <c r="E29" s="174"/>
      <c r="F29" s="174"/>
      <c r="G29" s="174"/>
      <c r="H29" s="174"/>
      <c r="I29" s="174"/>
      <c r="J29" s="174"/>
      <c r="K29" s="174"/>
      <c r="L29" s="174"/>
      <c r="M29" s="174"/>
      <c r="N29" s="174"/>
      <c r="O29" s="174"/>
      <c r="P29" s="174"/>
      <c r="Q29" s="174"/>
      <c r="R29" s="174"/>
      <c r="S29" s="174"/>
      <c r="T29" s="174"/>
      <c r="U29" s="174" t="s">
        <v>160</v>
      </c>
      <c r="V29" s="174"/>
      <c r="W29" s="174"/>
      <c r="X29" s="174"/>
      <c r="Y29" s="174"/>
      <c r="Z29" s="174"/>
      <c r="AA29" s="174"/>
      <c r="AB29" s="174"/>
      <c r="AC29" s="174"/>
      <c r="AD29" s="174"/>
      <c r="AE29" s="174"/>
      <c r="AF29" s="174"/>
      <c r="AG29" s="174"/>
      <c r="AH29" s="174"/>
      <c r="AI29" s="174"/>
      <c r="AJ29" s="174"/>
      <c r="AK29" s="174"/>
      <c r="AL29" s="174"/>
      <c r="AM29" s="164" t="s">
        <v>161</v>
      </c>
      <c r="AN29" s="174"/>
      <c r="AO29" s="174"/>
      <c r="AP29" s="174"/>
      <c r="AQ29" s="174"/>
      <c r="AR29" s="164"/>
      <c r="AS29" s="164"/>
      <c r="AT29" s="164"/>
      <c r="AU29" s="164"/>
      <c r="AV29" s="164"/>
      <c r="AW29" s="164"/>
      <c r="AX29" s="164"/>
      <c r="AY29" s="164"/>
      <c r="AZ29" s="164"/>
      <c r="BA29" s="164"/>
      <c r="BB29" s="174"/>
      <c r="BC29" s="164"/>
      <c r="BD29" s="164"/>
      <c r="BE29" s="164" t="s">
        <v>162</v>
      </c>
      <c r="BF29" s="174"/>
      <c r="BG29" s="174"/>
      <c r="BH29" s="174"/>
      <c r="BI29" s="174"/>
      <c r="BJ29" s="164"/>
      <c r="BK29" s="164"/>
      <c r="BL29" s="164"/>
      <c r="BM29" s="164"/>
      <c r="BN29" s="164"/>
      <c r="BO29" s="164"/>
      <c r="BP29" s="164"/>
      <c r="BQ29" s="164"/>
      <c r="BR29" s="174"/>
      <c r="BS29" s="174"/>
      <c r="BT29" s="174"/>
      <c r="BU29" s="174"/>
      <c r="BV29" s="174"/>
      <c r="BW29" s="174" t="s">
        <v>163</v>
      </c>
      <c r="BX29" s="174"/>
      <c r="BY29" s="174"/>
      <c r="BZ29" s="174"/>
      <c r="CA29" s="174"/>
      <c r="CB29" s="164"/>
      <c r="CC29" s="164"/>
      <c r="CD29" s="164"/>
      <c r="CE29" s="164"/>
      <c r="CF29" s="164"/>
      <c r="CG29" s="164"/>
      <c r="CH29" s="164"/>
      <c r="CI29" s="164"/>
      <c r="CJ29" s="164"/>
      <c r="CK29" s="164"/>
      <c r="CL29" s="164"/>
      <c r="CM29" s="164"/>
      <c r="CN29" s="164"/>
      <c r="CO29" s="164" t="s">
        <v>164</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165</v>
      </c>
      <c r="D30" s="570"/>
      <c r="E30" s="442" t="s">
        <v>166</v>
      </c>
      <c r="F30" s="442"/>
      <c r="G30" s="442"/>
      <c r="H30" s="442"/>
      <c r="I30" s="442"/>
      <c r="J30" s="442"/>
      <c r="K30" s="442"/>
      <c r="L30" s="442"/>
      <c r="M30" s="442"/>
      <c r="N30" s="442"/>
      <c r="O30" s="442"/>
      <c r="P30" s="442"/>
      <c r="Q30" s="442"/>
      <c r="R30" s="442"/>
      <c r="S30" s="442"/>
      <c r="T30" s="158"/>
      <c r="U30" s="570" t="s">
        <v>167</v>
      </c>
      <c r="V30" s="570"/>
      <c r="W30" s="442" t="s">
        <v>168</v>
      </c>
      <c r="X30" s="442"/>
      <c r="Y30" s="442"/>
      <c r="Z30" s="442"/>
      <c r="AA30" s="442"/>
      <c r="AB30" s="442"/>
      <c r="AC30" s="442"/>
      <c r="AD30" s="442"/>
      <c r="AE30" s="442"/>
      <c r="AF30" s="442"/>
      <c r="AG30" s="442"/>
      <c r="AH30" s="442"/>
      <c r="AI30" s="442"/>
      <c r="AJ30" s="442"/>
      <c r="AK30" s="442"/>
      <c r="AL30" s="158"/>
      <c r="AM30" s="570" t="s">
        <v>165</v>
      </c>
      <c r="AN30" s="570"/>
      <c r="AO30" s="442" t="s">
        <v>166</v>
      </c>
      <c r="AP30" s="442"/>
      <c r="AQ30" s="442"/>
      <c r="AR30" s="442"/>
      <c r="AS30" s="442"/>
      <c r="AT30" s="442"/>
      <c r="AU30" s="442"/>
      <c r="AV30" s="442"/>
      <c r="AW30" s="442"/>
      <c r="AX30" s="442"/>
      <c r="AY30" s="442"/>
      <c r="AZ30" s="442"/>
      <c r="BA30" s="442"/>
      <c r="BB30" s="442"/>
      <c r="BC30" s="442"/>
      <c r="BD30" s="183"/>
      <c r="BE30" s="570" t="s">
        <v>165</v>
      </c>
      <c r="BF30" s="570"/>
      <c r="BG30" s="442" t="s">
        <v>166</v>
      </c>
      <c r="BH30" s="442"/>
      <c r="BI30" s="442"/>
      <c r="BJ30" s="442"/>
      <c r="BK30" s="442"/>
      <c r="BL30" s="442"/>
      <c r="BM30" s="442"/>
      <c r="BN30" s="442"/>
      <c r="BO30" s="442"/>
      <c r="BP30" s="442"/>
      <c r="BQ30" s="442"/>
      <c r="BR30" s="442"/>
      <c r="BS30" s="442"/>
      <c r="BT30" s="442"/>
      <c r="BU30" s="442"/>
      <c r="BV30" s="184"/>
      <c r="BW30" s="570" t="s">
        <v>167</v>
      </c>
      <c r="BX30" s="570"/>
      <c r="BY30" s="442" t="s">
        <v>169</v>
      </c>
      <c r="BZ30" s="442"/>
      <c r="CA30" s="442"/>
      <c r="CB30" s="442"/>
      <c r="CC30" s="442"/>
      <c r="CD30" s="442"/>
      <c r="CE30" s="442"/>
      <c r="CF30" s="442"/>
      <c r="CG30" s="442"/>
      <c r="CH30" s="442"/>
      <c r="CI30" s="442"/>
      <c r="CJ30" s="442"/>
      <c r="CK30" s="442"/>
      <c r="CL30" s="442"/>
      <c r="CM30" s="442"/>
      <c r="CN30" s="158"/>
      <c r="CO30" s="570" t="s">
        <v>165</v>
      </c>
      <c r="CP30" s="570"/>
      <c r="CQ30" s="442" t="s">
        <v>170</v>
      </c>
      <c r="CR30" s="442"/>
      <c r="CS30" s="442"/>
      <c r="CT30" s="442"/>
      <c r="CU30" s="442"/>
      <c r="CV30" s="442"/>
      <c r="CW30" s="442"/>
      <c r="CX30" s="442"/>
      <c r="CY30" s="442"/>
      <c r="CZ30" s="442"/>
      <c r="DA30" s="442"/>
      <c r="DB30" s="442"/>
      <c r="DC30" s="442"/>
      <c r="DD30" s="442"/>
      <c r="DE30" s="442"/>
      <c r="DF30" s="158"/>
      <c r="DG30" s="567" t="s">
        <v>171</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上水道事業会計</v>
      </c>
      <c r="AP31" s="569"/>
      <c r="AQ31" s="569"/>
      <c r="AR31" s="569"/>
      <c r="AS31" s="569"/>
      <c r="AT31" s="569"/>
      <c r="AU31" s="569"/>
      <c r="AV31" s="569"/>
      <c r="AW31" s="569"/>
      <c r="AX31" s="569"/>
      <c r="AY31" s="569"/>
      <c r="AZ31" s="569"/>
      <c r="BA31" s="569"/>
      <c r="BB31" s="569"/>
      <c r="BC31" s="569"/>
      <c r="BD31" s="182"/>
      <c r="BE31" s="568">
        <f>IF(BG31="","",MAX(C31:D40,U31:V40,AM31:AN40)+1)</f>
        <v>15</v>
      </c>
      <c r="BF31" s="568"/>
      <c r="BG31" s="569" t="str">
        <f>IF('各会計、関係団体の財政状況及び健全化判断比率'!B32="","",'各会計、関係団体の財政状況及び健全化判断比率'!B32)</f>
        <v>流域下水道事業</v>
      </c>
      <c r="BH31" s="569"/>
      <c r="BI31" s="569"/>
      <c r="BJ31" s="569"/>
      <c r="BK31" s="569"/>
      <c r="BL31" s="569"/>
      <c r="BM31" s="569"/>
      <c r="BN31" s="569"/>
      <c r="BO31" s="569"/>
      <c r="BP31" s="569"/>
      <c r="BQ31" s="569"/>
      <c r="BR31" s="569"/>
      <c r="BS31" s="569"/>
      <c r="BT31" s="569"/>
      <c r="BU31" s="569"/>
      <c r="BV31" s="182"/>
      <c r="BW31" s="568">
        <f>IF(BY31="","",MAX(C31:D40,U31:V40,AM31:AN40,BE31:BF40)+1)</f>
        <v>19</v>
      </c>
      <c r="BX31" s="568"/>
      <c r="BY31" s="569" t="str">
        <f>IF('各会計、関係団体の財政状況及び健全化判断比率'!B68="","",'各会計、関係団体の財政状況及び健全化判断比率'!B68)</f>
        <v>千葉県競馬組合</v>
      </c>
      <c r="BZ31" s="569"/>
      <c r="CA31" s="569"/>
      <c r="CB31" s="569"/>
      <c r="CC31" s="569"/>
      <c r="CD31" s="569"/>
      <c r="CE31" s="569"/>
      <c r="CF31" s="569"/>
      <c r="CG31" s="569"/>
      <c r="CH31" s="569"/>
      <c r="CI31" s="569"/>
      <c r="CJ31" s="569"/>
      <c r="CK31" s="569"/>
      <c r="CL31" s="569"/>
      <c r="CM31" s="569"/>
      <c r="CN31" s="182"/>
      <c r="CO31" s="568">
        <f>IF(CQ31="","",MAX(C31:D40,U31:V40,AM31:AN40,BE31:BF40,BW31:BX40)+1)</f>
        <v>22</v>
      </c>
      <c r="CP31" s="568"/>
      <c r="CQ31" s="569" t="str">
        <f>IF('各会計、関係団体の財政状況及び健全化判断比率'!BS7="","",'各会計、関係団体の財政状況及び健全化判断比率'!BS7)</f>
        <v>（公財）千葉県私学教育振興財団</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財政調整基金</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工業用水道事業会計</v>
      </c>
      <c r="AP32" s="569"/>
      <c r="AQ32" s="569"/>
      <c r="AR32" s="569"/>
      <c r="AS32" s="569"/>
      <c r="AT32" s="569"/>
      <c r="AU32" s="569"/>
      <c r="AV32" s="569"/>
      <c r="AW32" s="569"/>
      <c r="AX32" s="569"/>
      <c r="AY32" s="569"/>
      <c r="AZ32" s="569"/>
      <c r="BA32" s="569"/>
      <c r="BB32" s="569"/>
      <c r="BC32" s="569"/>
      <c r="BD32" s="182"/>
      <c r="BE32" s="568">
        <f t="shared" ref="BE32:BE40" si="2">IF(BG32="","",BE31+1)</f>
        <v>16</v>
      </c>
      <c r="BF32" s="568"/>
      <c r="BG32" s="569" t="str">
        <f>IF('各会計、関係団体の財政状況及び健全化判断比率'!B33="","",'各会計、関係団体の財政状況及び健全化判断比率'!B33)</f>
        <v>港湾整備事業</v>
      </c>
      <c r="BH32" s="569"/>
      <c r="BI32" s="569"/>
      <c r="BJ32" s="569"/>
      <c r="BK32" s="569"/>
      <c r="BL32" s="569"/>
      <c r="BM32" s="569"/>
      <c r="BN32" s="569"/>
      <c r="BO32" s="569"/>
      <c r="BP32" s="569"/>
      <c r="BQ32" s="569"/>
      <c r="BR32" s="569"/>
      <c r="BS32" s="569"/>
      <c r="BT32" s="569"/>
      <c r="BU32" s="569"/>
      <c r="BV32" s="182"/>
      <c r="BW32" s="568">
        <f t="shared" ref="BW32:BW40" si="3">IF(BY32="","",BW31+1)</f>
        <v>20</v>
      </c>
      <c r="BX32" s="568"/>
      <c r="BY32" s="569" t="str">
        <f>IF('各会計、関係団体の財政状況及び健全化判断比率'!B69="","",'各会計、関係団体の財政状況及び健全化判断比率'!B69)</f>
        <v>君津広域水道企業団</v>
      </c>
      <c r="BZ32" s="569"/>
      <c r="CA32" s="569"/>
      <c r="CB32" s="569"/>
      <c r="CC32" s="569"/>
      <c r="CD32" s="569"/>
      <c r="CE32" s="569"/>
      <c r="CF32" s="569"/>
      <c r="CG32" s="569"/>
      <c r="CH32" s="569"/>
      <c r="CI32" s="569"/>
      <c r="CJ32" s="569"/>
      <c r="CK32" s="569"/>
      <c r="CL32" s="569"/>
      <c r="CM32" s="569"/>
      <c r="CN32" s="182"/>
      <c r="CO32" s="568">
        <f t="shared" ref="CO32:CO40" si="4">IF(CQ32="","",CO31+1)</f>
        <v>23</v>
      </c>
      <c r="CP32" s="568"/>
      <c r="CQ32" s="569" t="str">
        <f>IF('各会計、関係団体の財政状況及び健全化判断比率'!BS8="","",'各会計、関係団体の財政状況及び健全化判断比率'!BS8)</f>
        <v>（公財）千葉県消防協会</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県債管理事業</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病院事業会計</v>
      </c>
      <c r="AP33" s="569"/>
      <c r="AQ33" s="569"/>
      <c r="AR33" s="569"/>
      <c r="AS33" s="569"/>
      <c r="AT33" s="569"/>
      <c r="AU33" s="569"/>
      <c r="AV33" s="569"/>
      <c r="AW33" s="569"/>
      <c r="AX33" s="569"/>
      <c r="AY33" s="569"/>
      <c r="AZ33" s="569"/>
      <c r="BA33" s="569"/>
      <c r="BB33" s="569"/>
      <c r="BC33" s="569"/>
      <c r="BD33" s="182"/>
      <c r="BE33" s="568">
        <f t="shared" si="2"/>
        <v>17</v>
      </c>
      <c r="BF33" s="568"/>
      <c r="BG33" s="569" t="str">
        <f>IF('各会計、関係団体の財政状況及び健全化判断比率'!B34="","",'各会計、関係団体の財政状況及び健全化判断比率'!B34)</f>
        <v>土地区画整理事業</v>
      </c>
      <c r="BH33" s="569"/>
      <c r="BI33" s="569"/>
      <c r="BJ33" s="569"/>
      <c r="BK33" s="569"/>
      <c r="BL33" s="569"/>
      <c r="BM33" s="569"/>
      <c r="BN33" s="569"/>
      <c r="BO33" s="569"/>
      <c r="BP33" s="569"/>
      <c r="BQ33" s="569"/>
      <c r="BR33" s="569"/>
      <c r="BS33" s="569"/>
      <c r="BT33" s="569"/>
      <c r="BU33" s="569"/>
      <c r="BV33" s="182"/>
      <c r="BW33" s="568">
        <f t="shared" si="3"/>
        <v>21</v>
      </c>
      <c r="BX33" s="568"/>
      <c r="BY33" s="569" t="str">
        <f>IF('各会計、関係団体の財政状況及び健全化判断比率'!B70="","",'各会計、関係団体の財政状況及び健全化判断比率'!B70)</f>
        <v>北千葉広域水道企業団</v>
      </c>
      <c r="BZ33" s="569"/>
      <c r="CA33" s="569"/>
      <c r="CB33" s="569"/>
      <c r="CC33" s="569"/>
      <c r="CD33" s="569"/>
      <c r="CE33" s="569"/>
      <c r="CF33" s="569"/>
      <c r="CG33" s="569"/>
      <c r="CH33" s="569"/>
      <c r="CI33" s="569"/>
      <c r="CJ33" s="569"/>
      <c r="CK33" s="569"/>
      <c r="CL33" s="569"/>
      <c r="CM33" s="569"/>
      <c r="CN33" s="182"/>
      <c r="CO33" s="568">
        <f t="shared" si="4"/>
        <v>24</v>
      </c>
      <c r="CP33" s="568"/>
      <c r="CQ33" s="569" t="str">
        <f>IF('各会計、関係団体の財政状況及び健全化判断比率'!BS9="","",'各会計、関係団体の財政状況及び健全化判断比率'!BS9)</f>
        <v>（公財）成田空港周辺地域共生財団</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自動車税証紙</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造成土地管理事業会計</v>
      </c>
      <c r="AP34" s="569"/>
      <c r="AQ34" s="569"/>
      <c r="AR34" s="569"/>
      <c r="AS34" s="569"/>
      <c r="AT34" s="569"/>
      <c r="AU34" s="569"/>
      <c r="AV34" s="569"/>
      <c r="AW34" s="569"/>
      <c r="AX34" s="569"/>
      <c r="AY34" s="569"/>
      <c r="AZ34" s="569"/>
      <c r="BA34" s="569"/>
      <c r="BB34" s="569"/>
      <c r="BC34" s="569"/>
      <c r="BD34" s="182"/>
      <c r="BE34" s="568">
        <f t="shared" si="2"/>
        <v>18</v>
      </c>
      <c r="BF34" s="568"/>
      <c r="BG34" s="569" t="str">
        <f>IF('各会計、関係団体の財政状況及び健全化判断比率'!B35="","",'各会計、関係団体の財政状況及び健全化判断比率'!B35)</f>
        <v>工業団地整備事業</v>
      </c>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25</v>
      </c>
      <c r="CP34" s="568"/>
      <c r="CQ34" s="569" t="str">
        <f>IF('各会計、関係団体の財政状況及び健全化判断比率'!BS10="","",'各会計、関係団体の財政状況及び健全化判断比率'!BS10)</f>
        <v>京葉臨海鉄道（株）</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地方消費税清算</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26</v>
      </c>
      <c r="CP35" s="568"/>
      <c r="CQ35" s="569" t="str">
        <f>IF('各会計、関係団体の財政状況及び健全化判断比率'!BS11="","",'各会計、関係団体の財政状況及び健全化判断比率'!BS11)</f>
        <v>東葉高速鉄道（株）</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市町村振興資金</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27</v>
      </c>
      <c r="CP36" s="568"/>
      <c r="CQ36" s="569" t="str">
        <f>IF('各会計、関係団体の財政状況及び健全化判断比率'!BS12="","",'各会計、関係団体の財政状況及び健全化判断比率'!BS12)</f>
        <v>いすみ鉄道（株）</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母子父子寡婦福祉資金</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28</v>
      </c>
      <c r="CP37" s="568"/>
      <c r="CQ37" s="569" t="str">
        <f>IF('各会計、関係団体の財政状況及び健全化判断比率'!BS13="","",'各会計、関係団体の財政状況及び健全化判断比率'!BS13)</f>
        <v>（公財）千葉ヘルス財団</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心身障害者扶養年金事業</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29</v>
      </c>
      <c r="CP38" s="568"/>
      <c r="CQ38" s="569" t="str">
        <f>IF('各会計、関係団体の財政状況及び健全化判断比率'!BS14="","",'各会計、関係団体の財政状況及び健全化判断比率'!BS14)</f>
        <v>（公財）千葉県生活衛生営業指導センター　</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日本コンベンションセンター国際展示場事業</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30</v>
      </c>
      <c r="CP39" s="568"/>
      <c r="CQ39" s="569" t="str">
        <f>IF('各会計、関係団体の財政状況及び健全化判断比率'!BS15="","",'各会計、関係団体の財政状況及び健全化判断比率'!BS15)</f>
        <v>（公財）千葉県動物保護管理協会</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小規模企業者等設備導入資金</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31</v>
      </c>
      <c r="CP40" s="568"/>
      <c r="CQ40" s="569" t="str">
        <f>IF('各会計、関係団体の財政状況及び健全化判断比率'!BS16="","",'各会計、関係団体の財政状況及び健全化判断比率'!BS16)</f>
        <v>（公財）印旛沼環境基金</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172</v>
      </c>
      <c r="C43" s="140"/>
      <c r="D43" s="140"/>
      <c r="E43" s="140" t="s">
        <v>173</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174</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175</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176</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177</v>
      </c>
    </row>
    <row r="48" spans="1:119" x14ac:dyDescent="0.2">
      <c r="E48" s="142" t="s">
        <v>178</v>
      </c>
    </row>
    <row r="49" spans="5:5" x14ac:dyDescent="0.2">
      <c r="E49" s="142" t="s">
        <v>179</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TvfJZcZsMQuI7xecV5a/hwGamB5SYrGMV0FxcRXcDRVkXqwS7+YohO6crggS5HeiqC+zN0hUIV4oQd7oxhu91A==" saltValue="weDot7VENJbhwFJSRrKCB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180</v>
      </c>
      <c r="DD1" s="573"/>
      <c r="DE1" s="573"/>
      <c r="DF1" s="573"/>
      <c r="DG1" s="573"/>
      <c r="DH1" s="573"/>
      <c r="DI1" s="574"/>
      <c r="DK1" s="572" t="s">
        <v>181</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182</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183</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184</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185</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186</v>
      </c>
      <c r="S4" s="576"/>
      <c r="T4" s="576"/>
      <c r="U4" s="576"/>
      <c r="V4" s="576"/>
      <c r="W4" s="576"/>
      <c r="X4" s="576"/>
      <c r="Y4" s="577"/>
      <c r="Z4" s="575" t="s">
        <v>187</v>
      </c>
      <c r="AA4" s="576"/>
      <c r="AB4" s="576"/>
      <c r="AC4" s="577"/>
      <c r="AD4" s="575" t="s">
        <v>188</v>
      </c>
      <c r="AE4" s="576"/>
      <c r="AF4" s="576"/>
      <c r="AG4" s="576"/>
      <c r="AH4" s="576"/>
      <c r="AI4" s="576"/>
      <c r="AJ4" s="576"/>
      <c r="AK4" s="577"/>
      <c r="AL4" s="575" t="s">
        <v>187</v>
      </c>
      <c r="AM4" s="576"/>
      <c r="AN4" s="576"/>
      <c r="AO4" s="577"/>
      <c r="AP4" s="578" t="s">
        <v>189</v>
      </c>
      <c r="AQ4" s="578"/>
      <c r="AR4" s="578"/>
      <c r="AS4" s="578"/>
      <c r="AT4" s="578"/>
      <c r="AU4" s="578"/>
      <c r="AV4" s="578"/>
      <c r="AW4" s="578"/>
      <c r="AX4" s="578"/>
      <c r="AY4" s="578"/>
      <c r="AZ4" s="578"/>
      <c r="BA4" s="578"/>
      <c r="BB4" s="578"/>
      <c r="BC4" s="578"/>
      <c r="BD4" s="578" t="s">
        <v>190</v>
      </c>
      <c r="BE4" s="578"/>
      <c r="BF4" s="578"/>
      <c r="BG4" s="578"/>
      <c r="BH4" s="578"/>
      <c r="BI4" s="578"/>
      <c r="BJ4" s="578"/>
      <c r="BK4" s="578"/>
      <c r="BL4" s="578" t="s">
        <v>187</v>
      </c>
      <c r="BM4" s="578"/>
      <c r="BN4" s="578"/>
      <c r="BO4" s="578"/>
      <c r="BP4" s="578" t="s">
        <v>191</v>
      </c>
      <c r="BQ4" s="578"/>
      <c r="BR4" s="578"/>
      <c r="BS4" s="578"/>
      <c r="BT4" s="578"/>
      <c r="BU4" s="578"/>
      <c r="BV4" s="578"/>
      <c r="BW4" s="578"/>
      <c r="BY4" s="575" t="s">
        <v>192</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193</v>
      </c>
      <c r="C5" s="580"/>
      <c r="D5" s="580"/>
      <c r="E5" s="580"/>
      <c r="F5" s="580"/>
      <c r="G5" s="580"/>
      <c r="H5" s="580"/>
      <c r="I5" s="580"/>
      <c r="J5" s="580"/>
      <c r="K5" s="580"/>
      <c r="L5" s="580"/>
      <c r="M5" s="580"/>
      <c r="N5" s="580"/>
      <c r="O5" s="580"/>
      <c r="P5" s="580"/>
      <c r="Q5" s="581"/>
      <c r="R5" s="582">
        <v>820359033</v>
      </c>
      <c r="S5" s="583"/>
      <c r="T5" s="583"/>
      <c r="U5" s="583"/>
      <c r="V5" s="583"/>
      <c r="W5" s="583"/>
      <c r="X5" s="583"/>
      <c r="Y5" s="584"/>
      <c r="Z5" s="585">
        <v>48.3</v>
      </c>
      <c r="AA5" s="585"/>
      <c r="AB5" s="585"/>
      <c r="AC5" s="585"/>
      <c r="AD5" s="586">
        <v>665043520</v>
      </c>
      <c r="AE5" s="586"/>
      <c r="AF5" s="586"/>
      <c r="AG5" s="586"/>
      <c r="AH5" s="586"/>
      <c r="AI5" s="586"/>
      <c r="AJ5" s="586"/>
      <c r="AK5" s="586"/>
      <c r="AL5" s="587">
        <v>71.8</v>
      </c>
      <c r="AM5" s="588"/>
      <c r="AN5" s="588"/>
      <c r="AO5" s="589"/>
      <c r="AP5" s="579" t="s">
        <v>194</v>
      </c>
      <c r="AQ5" s="580"/>
      <c r="AR5" s="580"/>
      <c r="AS5" s="580"/>
      <c r="AT5" s="580"/>
      <c r="AU5" s="580"/>
      <c r="AV5" s="580"/>
      <c r="AW5" s="580"/>
      <c r="AX5" s="580"/>
      <c r="AY5" s="580"/>
      <c r="AZ5" s="580"/>
      <c r="BA5" s="580"/>
      <c r="BB5" s="580"/>
      <c r="BC5" s="581"/>
      <c r="BD5" s="593">
        <v>820325253</v>
      </c>
      <c r="BE5" s="594"/>
      <c r="BF5" s="594"/>
      <c r="BG5" s="594"/>
      <c r="BH5" s="594"/>
      <c r="BI5" s="594"/>
      <c r="BJ5" s="594"/>
      <c r="BK5" s="595"/>
      <c r="BL5" s="596">
        <v>100</v>
      </c>
      <c r="BM5" s="596"/>
      <c r="BN5" s="596"/>
      <c r="BO5" s="596"/>
      <c r="BP5" s="597">
        <v>3513582</v>
      </c>
      <c r="BQ5" s="597"/>
      <c r="BR5" s="597"/>
      <c r="BS5" s="597"/>
      <c r="BT5" s="597"/>
      <c r="BU5" s="597"/>
      <c r="BV5" s="597"/>
      <c r="BW5" s="601"/>
      <c r="BY5" s="575" t="s">
        <v>189</v>
      </c>
      <c r="BZ5" s="576"/>
      <c r="CA5" s="576"/>
      <c r="CB5" s="576"/>
      <c r="CC5" s="576"/>
      <c r="CD5" s="576"/>
      <c r="CE5" s="576"/>
      <c r="CF5" s="576"/>
      <c r="CG5" s="576"/>
      <c r="CH5" s="576"/>
      <c r="CI5" s="576"/>
      <c r="CJ5" s="576"/>
      <c r="CK5" s="576"/>
      <c r="CL5" s="577"/>
      <c r="CM5" s="575" t="s">
        <v>195</v>
      </c>
      <c r="CN5" s="576"/>
      <c r="CO5" s="576"/>
      <c r="CP5" s="576"/>
      <c r="CQ5" s="576"/>
      <c r="CR5" s="576"/>
      <c r="CS5" s="576"/>
      <c r="CT5" s="577"/>
      <c r="CU5" s="575" t="s">
        <v>187</v>
      </c>
      <c r="CV5" s="576"/>
      <c r="CW5" s="576"/>
      <c r="CX5" s="577"/>
      <c r="CY5" s="575" t="s">
        <v>196</v>
      </c>
      <c r="CZ5" s="576"/>
      <c r="DA5" s="576"/>
      <c r="DB5" s="576"/>
      <c r="DC5" s="576"/>
      <c r="DD5" s="576"/>
      <c r="DE5" s="576"/>
      <c r="DF5" s="576"/>
      <c r="DG5" s="576"/>
      <c r="DH5" s="576"/>
      <c r="DI5" s="576"/>
      <c r="DJ5" s="576"/>
      <c r="DK5" s="577"/>
      <c r="DL5" s="575" t="s">
        <v>197</v>
      </c>
      <c r="DM5" s="576"/>
      <c r="DN5" s="576"/>
      <c r="DO5" s="576"/>
      <c r="DP5" s="576"/>
      <c r="DQ5" s="576"/>
      <c r="DR5" s="576"/>
      <c r="DS5" s="576"/>
      <c r="DT5" s="576"/>
      <c r="DU5" s="576"/>
      <c r="DV5" s="576"/>
      <c r="DW5" s="576"/>
      <c r="DX5" s="577"/>
    </row>
    <row r="6" spans="2:138" ht="11.25" customHeight="1" x14ac:dyDescent="0.2">
      <c r="B6" s="590" t="s">
        <v>198</v>
      </c>
      <c r="C6" s="591"/>
      <c r="D6" s="591"/>
      <c r="E6" s="591"/>
      <c r="F6" s="591"/>
      <c r="G6" s="591"/>
      <c r="H6" s="591"/>
      <c r="I6" s="591"/>
      <c r="J6" s="591"/>
      <c r="K6" s="591"/>
      <c r="L6" s="591"/>
      <c r="M6" s="591"/>
      <c r="N6" s="591"/>
      <c r="O6" s="591"/>
      <c r="P6" s="591"/>
      <c r="Q6" s="592"/>
      <c r="R6" s="593">
        <v>82960737</v>
      </c>
      <c r="S6" s="594"/>
      <c r="T6" s="594"/>
      <c r="U6" s="594"/>
      <c r="V6" s="594"/>
      <c r="W6" s="594"/>
      <c r="X6" s="594"/>
      <c r="Y6" s="595"/>
      <c r="Z6" s="596">
        <v>4.9000000000000004</v>
      </c>
      <c r="AA6" s="596"/>
      <c r="AB6" s="596"/>
      <c r="AC6" s="596"/>
      <c r="AD6" s="597">
        <v>82960737</v>
      </c>
      <c r="AE6" s="597"/>
      <c r="AF6" s="597"/>
      <c r="AG6" s="597"/>
      <c r="AH6" s="597"/>
      <c r="AI6" s="597"/>
      <c r="AJ6" s="597"/>
      <c r="AK6" s="597"/>
      <c r="AL6" s="598">
        <v>9</v>
      </c>
      <c r="AM6" s="599"/>
      <c r="AN6" s="599"/>
      <c r="AO6" s="600"/>
      <c r="AP6" s="590" t="s">
        <v>199</v>
      </c>
      <c r="AQ6" s="591"/>
      <c r="AR6" s="591"/>
      <c r="AS6" s="591"/>
      <c r="AT6" s="591"/>
      <c r="AU6" s="591"/>
      <c r="AV6" s="591"/>
      <c r="AW6" s="591"/>
      <c r="AX6" s="591"/>
      <c r="AY6" s="591"/>
      <c r="AZ6" s="591"/>
      <c r="BA6" s="591"/>
      <c r="BB6" s="591"/>
      <c r="BC6" s="592"/>
      <c r="BD6" s="593">
        <v>820325253</v>
      </c>
      <c r="BE6" s="594"/>
      <c r="BF6" s="594"/>
      <c r="BG6" s="594"/>
      <c r="BH6" s="594"/>
      <c r="BI6" s="594"/>
      <c r="BJ6" s="594"/>
      <c r="BK6" s="595"/>
      <c r="BL6" s="596">
        <v>100</v>
      </c>
      <c r="BM6" s="596"/>
      <c r="BN6" s="596"/>
      <c r="BO6" s="596"/>
      <c r="BP6" s="597">
        <v>3513582</v>
      </c>
      <c r="BQ6" s="597"/>
      <c r="BR6" s="597"/>
      <c r="BS6" s="597"/>
      <c r="BT6" s="597"/>
      <c r="BU6" s="597"/>
      <c r="BV6" s="597"/>
      <c r="BW6" s="601"/>
      <c r="BY6" s="579" t="s">
        <v>200</v>
      </c>
      <c r="BZ6" s="580"/>
      <c r="CA6" s="580"/>
      <c r="CB6" s="580"/>
      <c r="CC6" s="580"/>
      <c r="CD6" s="580"/>
      <c r="CE6" s="580"/>
      <c r="CF6" s="580"/>
      <c r="CG6" s="580"/>
      <c r="CH6" s="580"/>
      <c r="CI6" s="580"/>
      <c r="CJ6" s="580"/>
      <c r="CK6" s="580"/>
      <c r="CL6" s="581"/>
      <c r="CM6" s="593">
        <v>2672633</v>
      </c>
      <c r="CN6" s="594"/>
      <c r="CO6" s="594"/>
      <c r="CP6" s="594"/>
      <c r="CQ6" s="594"/>
      <c r="CR6" s="594"/>
      <c r="CS6" s="594"/>
      <c r="CT6" s="595"/>
      <c r="CU6" s="596">
        <v>0.2</v>
      </c>
      <c r="CV6" s="596"/>
      <c r="CW6" s="596"/>
      <c r="CX6" s="596"/>
      <c r="CY6" s="602" t="s">
        <v>114</v>
      </c>
      <c r="CZ6" s="594"/>
      <c r="DA6" s="594"/>
      <c r="DB6" s="594"/>
      <c r="DC6" s="594"/>
      <c r="DD6" s="594"/>
      <c r="DE6" s="594"/>
      <c r="DF6" s="594"/>
      <c r="DG6" s="594"/>
      <c r="DH6" s="594"/>
      <c r="DI6" s="594"/>
      <c r="DJ6" s="594"/>
      <c r="DK6" s="595"/>
      <c r="DL6" s="602">
        <v>2672458</v>
      </c>
      <c r="DM6" s="594"/>
      <c r="DN6" s="594"/>
      <c r="DO6" s="594"/>
      <c r="DP6" s="594"/>
      <c r="DQ6" s="594"/>
      <c r="DR6" s="594"/>
      <c r="DS6" s="594"/>
      <c r="DT6" s="594"/>
      <c r="DU6" s="594"/>
      <c r="DV6" s="594"/>
      <c r="DW6" s="594"/>
      <c r="DX6" s="603"/>
    </row>
    <row r="7" spans="2:138" ht="11.25" customHeight="1" x14ac:dyDescent="0.2">
      <c r="B7" s="590" t="s">
        <v>201</v>
      </c>
      <c r="C7" s="591"/>
      <c r="D7" s="591"/>
      <c r="E7" s="591"/>
      <c r="F7" s="591"/>
      <c r="G7" s="591"/>
      <c r="H7" s="591"/>
      <c r="I7" s="591"/>
      <c r="J7" s="591"/>
      <c r="K7" s="591"/>
      <c r="L7" s="591"/>
      <c r="M7" s="591"/>
      <c r="N7" s="591"/>
      <c r="O7" s="591"/>
      <c r="P7" s="591"/>
      <c r="Q7" s="592"/>
      <c r="R7" s="593">
        <v>3546482</v>
      </c>
      <c r="S7" s="594"/>
      <c r="T7" s="594"/>
      <c r="U7" s="594"/>
      <c r="V7" s="594"/>
      <c r="W7" s="594"/>
      <c r="X7" s="594"/>
      <c r="Y7" s="595"/>
      <c r="Z7" s="596">
        <v>0.2</v>
      </c>
      <c r="AA7" s="596"/>
      <c r="AB7" s="596"/>
      <c r="AC7" s="596"/>
      <c r="AD7" s="597">
        <v>3546482</v>
      </c>
      <c r="AE7" s="597"/>
      <c r="AF7" s="597"/>
      <c r="AG7" s="597"/>
      <c r="AH7" s="597"/>
      <c r="AI7" s="597"/>
      <c r="AJ7" s="597"/>
      <c r="AK7" s="597"/>
      <c r="AL7" s="598">
        <v>0.4</v>
      </c>
      <c r="AM7" s="599"/>
      <c r="AN7" s="599"/>
      <c r="AO7" s="600"/>
      <c r="AP7" s="590" t="s">
        <v>202</v>
      </c>
      <c r="AQ7" s="591"/>
      <c r="AR7" s="591"/>
      <c r="AS7" s="591"/>
      <c r="AT7" s="591"/>
      <c r="AU7" s="591"/>
      <c r="AV7" s="591"/>
      <c r="AW7" s="591"/>
      <c r="AX7" s="591"/>
      <c r="AY7" s="591"/>
      <c r="AZ7" s="591"/>
      <c r="BA7" s="591"/>
      <c r="BB7" s="591"/>
      <c r="BC7" s="592"/>
      <c r="BD7" s="593">
        <v>311707758</v>
      </c>
      <c r="BE7" s="594"/>
      <c r="BF7" s="594"/>
      <c r="BG7" s="594"/>
      <c r="BH7" s="594"/>
      <c r="BI7" s="594"/>
      <c r="BJ7" s="594"/>
      <c r="BK7" s="595"/>
      <c r="BL7" s="596">
        <v>38</v>
      </c>
      <c r="BM7" s="596"/>
      <c r="BN7" s="596"/>
      <c r="BO7" s="596"/>
      <c r="BP7" s="597">
        <v>3513582</v>
      </c>
      <c r="BQ7" s="597"/>
      <c r="BR7" s="597"/>
      <c r="BS7" s="597"/>
      <c r="BT7" s="597"/>
      <c r="BU7" s="597"/>
      <c r="BV7" s="597"/>
      <c r="BW7" s="601"/>
      <c r="BY7" s="590" t="s">
        <v>203</v>
      </c>
      <c r="BZ7" s="591"/>
      <c r="CA7" s="591"/>
      <c r="CB7" s="591"/>
      <c r="CC7" s="591"/>
      <c r="CD7" s="591"/>
      <c r="CE7" s="591"/>
      <c r="CF7" s="591"/>
      <c r="CG7" s="591"/>
      <c r="CH7" s="591"/>
      <c r="CI7" s="591"/>
      <c r="CJ7" s="591"/>
      <c r="CK7" s="591"/>
      <c r="CL7" s="592"/>
      <c r="CM7" s="593">
        <v>74639068</v>
      </c>
      <c r="CN7" s="594"/>
      <c r="CO7" s="594"/>
      <c r="CP7" s="594"/>
      <c r="CQ7" s="594"/>
      <c r="CR7" s="594"/>
      <c r="CS7" s="594"/>
      <c r="CT7" s="595"/>
      <c r="CU7" s="596">
        <v>4.5</v>
      </c>
      <c r="CV7" s="596"/>
      <c r="CW7" s="596"/>
      <c r="CX7" s="596"/>
      <c r="CY7" s="602">
        <v>5573337</v>
      </c>
      <c r="CZ7" s="594"/>
      <c r="DA7" s="594"/>
      <c r="DB7" s="594"/>
      <c r="DC7" s="594"/>
      <c r="DD7" s="594"/>
      <c r="DE7" s="594"/>
      <c r="DF7" s="594"/>
      <c r="DG7" s="594"/>
      <c r="DH7" s="594"/>
      <c r="DI7" s="594"/>
      <c r="DJ7" s="594"/>
      <c r="DK7" s="595"/>
      <c r="DL7" s="602">
        <v>61517179</v>
      </c>
      <c r="DM7" s="594"/>
      <c r="DN7" s="594"/>
      <c r="DO7" s="594"/>
      <c r="DP7" s="594"/>
      <c r="DQ7" s="594"/>
      <c r="DR7" s="594"/>
      <c r="DS7" s="594"/>
      <c r="DT7" s="594"/>
      <c r="DU7" s="594"/>
      <c r="DV7" s="594"/>
      <c r="DW7" s="594"/>
      <c r="DX7" s="603"/>
    </row>
    <row r="8" spans="2:138" ht="11.25" customHeight="1" x14ac:dyDescent="0.2">
      <c r="B8" s="590" t="s">
        <v>204</v>
      </c>
      <c r="C8" s="591"/>
      <c r="D8" s="591"/>
      <c r="E8" s="591"/>
      <c r="F8" s="591"/>
      <c r="G8" s="591"/>
      <c r="H8" s="591"/>
      <c r="I8" s="591"/>
      <c r="J8" s="591"/>
      <c r="K8" s="591"/>
      <c r="L8" s="591"/>
      <c r="M8" s="591"/>
      <c r="N8" s="591"/>
      <c r="O8" s="591"/>
      <c r="P8" s="591"/>
      <c r="Q8" s="592"/>
      <c r="R8" s="593" t="s">
        <v>114</v>
      </c>
      <c r="S8" s="594"/>
      <c r="T8" s="594"/>
      <c r="U8" s="594"/>
      <c r="V8" s="594"/>
      <c r="W8" s="594"/>
      <c r="X8" s="594"/>
      <c r="Y8" s="595"/>
      <c r="Z8" s="596" t="s">
        <v>114</v>
      </c>
      <c r="AA8" s="596"/>
      <c r="AB8" s="596"/>
      <c r="AC8" s="596"/>
      <c r="AD8" s="597" t="s">
        <v>114</v>
      </c>
      <c r="AE8" s="597"/>
      <c r="AF8" s="597"/>
      <c r="AG8" s="597"/>
      <c r="AH8" s="597"/>
      <c r="AI8" s="597"/>
      <c r="AJ8" s="597"/>
      <c r="AK8" s="597"/>
      <c r="AL8" s="598" t="s">
        <v>114</v>
      </c>
      <c r="AM8" s="599"/>
      <c r="AN8" s="599"/>
      <c r="AO8" s="600"/>
      <c r="AP8" s="590" t="s">
        <v>205</v>
      </c>
      <c r="AQ8" s="591"/>
      <c r="AR8" s="591"/>
      <c r="AS8" s="591"/>
      <c r="AT8" s="591"/>
      <c r="AU8" s="591"/>
      <c r="AV8" s="591"/>
      <c r="AW8" s="591"/>
      <c r="AX8" s="591"/>
      <c r="AY8" s="591"/>
      <c r="AZ8" s="591"/>
      <c r="BA8" s="591"/>
      <c r="BB8" s="591"/>
      <c r="BC8" s="592"/>
      <c r="BD8" s="593">
        <v>4874375</v>
      </c>
      <c r="BE8" s="594"/>
      <c r="BF8" s="594"/>
      <c r="BG8" s="594"/>
      <c r="BH8" s="594"/>
      <c r="BI8" s="594"/>
      <c r="BJ8" s="594"/>
      <c r="BK8" s="595"/>
      <c r="BL8" s="596">
        <v>0.6</v>
      </c>
      <c r="BM8" s="596"/>
      <c r="BN8" s="596"/>
      <c r="BO8" s="596"/>
      <c r="BP8" s="597" t="s">
        <v>114</v>
      </c>
      <c r="BQ8" s="597"/>
      <c r="BR8" s="597"/>
      <c r="BS8" s="597"/>
      <c r="BT8" s="597"/>
      <c r="BU8" s="597"/>
      <c r="BV8" s="597"/>
      <c r="BW8" s="601"/>
      <c r="BY8" s="590" t="s">
        <v>206</v>
      </c>
      <c r="BZ8" s="591"/>
      <c r="CA8" s="591"/>
      <c r="CB8" s="591"/>
      <c r="CC8" s="591"/>
      <c r="CD8" s="591"/>
      <c r="CE8" s="591"/>
      <c r="CF8" s="591"/>
      <c r="CG8" s="591"/>
      <c r="CH8" s="591"/>
      <c r="CI8" s="591"/>
      <c r="CJ8" s="591"/>
      <c r="CK8" s="591"/>
      <c r="CL8" s="592"/>
      <c r="CM8" s="593">
        <v>295166069</v>
      </c>
      <c r="CN8" s="594"/>
      <c r="CO8" s="594"/>
      <c r="CP8" s="594"/>
      <c r="CQ8" s="594"/>
      <c r="CR8" s="594"/>
      <c r="CS8" s="594"/>
      <c r="CT8" s="595"/>
      <c r="CU8" s="596">
        <v>17.600000000000001</v>
      </c>
      <c r="CV8" s="596"/>
      <c r="CW8" s="596"/>
      <c r="CX8" s="596"/>
      <c r="CY8" s="602">
        <v>9580107</v>
      </c>
      <c r="CZ8" s="594"/>
      <c r="DA8" s="594"/>
      <c r="DB8" s="594"/>
      <c r="DC8" s="594"/>
      <c r="DD8" s="594"/>
      <c r="DE8" s="594"/>
      <c r="DF8" s="594"/>
      <c r="DG8" s="594"/>
      <c r="DH8" s="594"/>
      <c r="DI8" s="594"/>
      <c r="DJ8" s="594"/>
      <c r="DK8" s="595"/>
      <c r="DL8" s="602">
        <v>260375471</v>
      </c>
      <c r="DM8" s="594"/>
      <c r="DN8" s="594"/>
      <c r="DO8" s="594"/>
      <c r="DP8" s="594"/>
      <c r="DQ8" s="594"/>
      <c r="DR8" s="594"/>
      <c r="DS8" s="594"/>
      <c r="DT8" s="594"/>
      <c r="DU8" s="594"/>
      <c r="DV8" s="594"/>
      <c r="DW8" s="594"/>
      <c r="DX8" s="603"/>
    </row>
    <row r="9" spans="2:138" ht="11.25" customHeight="1" x14ac:dyDescent="0.2">
      <c r="B9" s="590" t="s">
        <v>207</v>
      </c>
      <c r="C9" s="591"/>
      <c r="D9" s="591"/>
      <c r="E9" s="591"/>
      <c r="F9" s="591"/>
      <c r="G9" s="591"/>
      <c r="H9" s="591"/>
      <c r="I9" s="591"/>
      <c r="J9" s="591"/>
      <c r="K9" s="591"/>
      <c r="L9" s="591"/>
      <c r="M9" s="591"/>
      <c r="N9" s="591"/>
      <c r="O9" s="591"/>
      <c r="P9" s="591"/>
      <c r="Q9" s="592"/>
      <c r="R9" s="593" t="s">
        <v>114</v>
      </c>
      <c r="S9" s="594"/>
      <c r="T9" s="594"/>
      <c r="U9" s="594"/>
      <c r="V9" s="594"/>
      <c r="W9" s="594"/>
      <c r="X9" s="594"/>
      <c r="Y9" s="595"/>
      <c r="Z9" s="596" t="s">
        <v>114</v>
      </c>
      <c r="AA9" s="596"/>
      <c r="AB9" s="596"/>
      <c r="AC9" s="596"/>
      <c r="AD9" s="597" t="s">
        <v>114</v>
      </c>
      <c r="AE9" s="597"/>
      <c r="AF9" s="597"/>
      <c r="AG9" s="597"/>
      <c r="AH9" s="597"/>
      <c r="AI9" s="597"/>
      <c r="AJ9" s="597"/>
      <c r="AK9" s="597"/>
      <c r="AL9" s="598" t="s">
        <v>114</v>
      </c>
      <c r="AM9" s="599"/>
      <c r="AN9" s="599"/>
      <c r="AO9" s="600"/>
      <c r="AP9" s="590" t="s">
        <v>208</v>
      </c>
      <c r="AQ9" s="591"/>
      <c r="AR9" s="591"/>
      <c r="AS9" s="591"/>
      <c r="AT9" s="591"/>
      <c r="AU9" s="591"/>
      <c r="AV9" s="591"/>
      <c r="AW9" s="591"/>
      <c r="AX9" s="591"/>
      <c r="AY9" s="591"/>
      <c r="AZ9" s="591"/>
      <c r="BA9" s="591"/>
      <c r="BB9" s="591"/>
      <c r="BC9" s="592"/>
      <c r="BD9" s="593">
        <v>261215315</v>
      </c>
      <c r="BE9" s="594"/>
      <c r="BF9" s="594"/>
      <c r="BG9" s="594"/>
      <c r="BH9" s="594"/>
      <c r="BI9" s="594"/>
      <c r="BJ9" s="594"/>
      <c r="BK9" s="595"/>
      <c r="BL9" s="596">
        <v>31.8</v>
      </c>
      <c r="BM9" s="596"/>
      <c r="BN9" s="596"/>
      <c r="BO9" s="596"/>
      <c r="BP9" s="597" t="s">
        <v>114</v>
      </c>
      <c r="BQ9" s="597"/>
      <c r="BR9" s="597"/>
      <c r="BS9" s="597"/>
      <c r="BT9" s="597"/>
      <c r="BU9" s="597"/>
      <c r="BV9" s="597"/>
      <c r="BW9" s="601"/>
      <c r="BY9" s="590" t="s">
        <v>209</v>
      </c>
      <c r="BZ9" s="591"/>
      <c r="CA9" s="591"/>
      <c r="CB9" s="591"/>
      <c r="CC9" s="591"/>
      <c r="CD9" s="591"/>
      <c r="CE9" s="591"/>
      <c r="CF9" s="591"/>
      <c r="CG9" s="591"/>
      <c r="CH9" s="591"/>
      <c r="CI9" s="591"/>
      <c r="CJ9" s="591"/>
      <c r="CK9" s="591"/>
      <c r="CL9" s="592"/>
      <c r="CM9" s="593">
        <v>69209729</v>
      </c>
      <c r="CN9" s="594"/>
      <c r="CO9" s="594"/>
      <c r="CP9" s="594"/>
      <c r="CQ9" s="594"/>
      <c r="CR9" s="594"/>
      <c r="CS9" s="594"/>
      <c r="CT9" s="595"/>
      <c r="CU9" s="596">
        <v>4.0999999999999996</v>
      </c>
      <c r="CV9" s="596"/>
      <c r="CW9" s="596"/>
      <c r="CX9" s="596"/>
      <c r="CY9" s="602">
        <v>9445670</v>
      </c>
      <c r="CZ9" s="594"/>
      <c r="DA9" s="594"/>
      <c r="DB9" s="594"/>
      <c r="DC9" s="594"/>
      <c r="DD9" s="594"/>
      <c r="DE9" s="594"/>
      <c r="DF9" s="594"/>
      <c r="DG9" s="594"/>
      <c r="DH9" s="594"/>
      <c r="DI9" s="594"/>
      <c r="DJ9" s="594"/>
      <c r="DK9" s="595"/>
      <c r="DL9" s="602">
        <v>45216776</v>
      </c>
      <c r="DM9" s="594"/>
      <c r="DN9" s="594"/>
      <c r="DO9" s="594"/>
      <c r="DP9" s="594"/>
      <c r="DQ9" s="594"/>
      <c r="DR9" s="594"/>
      <c r="DS9" s="594"/>
      <c r="DT9" s="594"/>
      <c r="DU9" s="594"/>
      <c r="DV9" s="594"/>
      <c r="DW9" s="594"/>
      <c r="DX9" s="603"/>
    </row>
    <row r="10" spans="2:138" ht="11.25" customHeight="1" x14ac:dyDescent="0.2">
      <c r="B10" s="590" t="s">
        <v>210</v>
      </c>
      <c r="C10" s="591"/>
      <c r="D10" s="591"/>
      <c r="E10" s="591"/>
      <c r="F10" s="591"/>
      <c r="G10" s="591"/>
      <c r="H10" s="591"/>
      <c r="I10" s="591"/>
      <c r="J10" s="591"/>
      <c r="K10" s="591"/>
      <c r="L10" s="591"/>
      <c r="M10" s="591"/>
      <c r="N10" s="591"/>
      <c r="O10" s="591"/>
      <c r="P10" s="591"/>
      <c r="Q10" s="592"/>
      <c r="R10" s="593">
        <v>148245</v>
      </c>
      <c r="S10" s="594"/>
      <c r="T10" s="594"/>
      <c r="U10" s="594"/>
      <c r="V10" s="594"/>
      <c r="W10" s="594"/>
      <c r="X10" s="594"/>
      <c r="Y10" s="595"/>
      <c r="Z10" s="596">
        <v>0</v>
      </c>
      <c r="AA10" s="596"/>
      <c r="AB10" s="596"/>
      <c r="AC10" s="596"/>
      <c r="AD10" s="597">
        <v>148245</v>
      </c>
      <c r="AE10" s="597"/>
      <c r="AF10" s="597"/>
      <c r="AG10" s="597"/>
      <c r="AH10" s="597"/>
      <c r="AI10" s="597"/>
      <c r="AJ10" s="597"/>
      <c r="AK10" s="597"/>
      <c r="AL10" s="598">
        <v>0</v>
      </c>
      <c r="AM10" s="599"/>
      <c r="AN10" s="599"/>
      <c r="AO10" s="600"/>
      <c r="AP10" s="590" t="s">
        <v>211</v>
      </c>
      <c r="AQ10" s="591"/>
      <c r="AR10" s="591"/>
      <c r="AS10" s="591"/>
      <c r="AT10" s="591"/>
      <c r="AU10" s="591"/>
      <c r="AV10" s="591"/>
      <c r="AW10" s="591"/>
      <c r="AX10" s="591"/>
      <c r="AY10" s="591"/>
      <c r="AZ10" s="591"/>
      <c r="BA10" s="591"/>
      <c r="BB10" s="591"/>
      <c r="BC10" s="592"/>
      <c r="BD10" s="593">
        <v>4855722</v>
      </c>
      <c r="BE10" s="594"/>
      <c r="BF10" s="594"/>
      <c r="BG10" s="594"/>
      <c r="BH10" s="594"/>
      <c r="BI10" s="594"/>
      <c r="BJ10" s="594"/>
      <c r="BK10" s="595"/>
      <c r="BL10" s="596">
        <v>0.6</v>
      </c>
      <c r="BM10" s="596"/>
      <c r="BN10" s="596"/>
      <c r="BO10" s="596"/>
      <c r="BP10" s="597" t="s">
        <v>114</v>
      </c>
      <c r="BQ10" s="597"/>
      <c r="BR10" s="597"/>
      <c r="BS10" s="597"/>
      <c r="BT10" s="597"/>
      <c r="BU10" s="597"/>
      <c r="BV10" s="597"/>
      <c r="BW10" s="601"/>
      <c r="BY10" s="590" t="s">
        <v>212</v>
      </c>
      <c r="BZ10" s="591"/>
      <c r="CA10" s="591"/>
      <c r="CB10" s="591"/>
      <c r="CC10" s="591"/>
      <c r="CD10" s="591"/>
      <c r="CE10" s="591"/>
      <c r="CF10" s="591"/>
      <c r="CG10" s="591"/>
      <c r="CH10" s="591"/>
      <c r="CI10" s="591"/>
      <c r="CJ10" s="591"/>
      <c r="CK10" s="591"/>
      <c r="CL10" s="592"/>
      <c r="CM10" s="593">
        <v>2788461</v>
      </c>
      <c r="CN10" s="594"/>
      <c r="CO10" s="594"/>
      <c r="CP10" s="594"/>
      <c r="CQ10" s="594"/>
      <c r="CR10" s="594"/>
      <c r="CS10" s="594"/>
      <c r="CT10" s="595"/>
      <c r="CU10" s="596">
        <v>0.2</v>
      </c>
      <c r="CV10" s="596"/>
      <c r="CW10" s="596"/>
      <c r="CX10" s="596"/>
      <c r="CY10" s="602">
        <v>48735</v>
      </c>
      <c r="CZ10" s="594"/>
      <c r="DA10" s="594"/>
      <c r="DB10" s="594"/>
      <c r="DC10" s="594"/>
      <c r="DD10" s="594"/>
      <c r="DE10" s="594"/>
      <c r="DF10" s="594"/>
      <c r="DG10" s="594"/>
      <c r="DH10" s="594"/>
      <c r="DI10" s="594"/>
      <c r="DJ10" s="594"/>
      <c r="DK10" s="595"/>
      <c r="DL10" s="602">
        <v>1436149</v>
      </c>
      <c r="DM10" s="594"/>
      <c r="DN10" s="594"/>
      <c r="DO10" s="594"/>
      <c r="DP10" s="594"/>
      <c r="DQ10" s="594"/>
      <c r="DR10" s="594"/>
      <c r="DS10" s="594"/>
      <c r="DT10" s="594"/>
      <c r="DU10" s="594"/>
      <c r="DV10" s="594"/>
      <c r="DW10" s="594"/>
      <c r="DX10" s="603"/>
    </row>
    <row r="11" spans="2:138" ht="11.25" customHeight="1" x14ac:dyDescent="0.2">
      <c r="B11" s="590" t="s">
        <v>213</v>
      </c>
      <c r="C11" s="591"/>
      <c r="D11" s="591"/>
      <c r="E11" s="591"/>
      <c r="F11" s="591"/>
      <c r="G11" s="591"/>
      <c r="H11" s="591"/>
      <c r="I11" s="591"/>
      <c r="J11" s="591"/>
      <c r="K11" s="591"/>
      <c r="L11" s="591"/>
      <c r="M11" s="591"/>
      <c r="N11" s="591"/>
      <c r="O11" s="591"/>
      <c r="P11" s="591"/>
      <c r="Q11" s="592"/>
      <c r="R11" s="593">
        <v>32267</v>
      </c>
      <c r="S11" s="594"/>
      <c r="T11" s="594"/>
      <c r="U11" s="594"/>
      <c r="V11" s="594"/>
      <c r="W11" s="594"/>
      <c r="X11" s="594"/>
      <c r="Y11" s="595"/>
      <c r="Z11" s="596">
        <v>0</v>
      </c>
      <c r="AA11" s="596"/>
      <c r="AB11" s="596"/>
      <c r="AC11" s="596"/>
      <c r="AD11" s="597">
        <v>32267</v>
      </c>
      <c r="AE11" s="597"/>
      <c r="AF11" s="597"/>
      <c r="AG11" s="597"/>
      <c r="AH11" s="597"/>
      <c r="AI11" s="597"/>
      <c r="AJ11" s="597"/>
      <c r="AK11" s="597"/>
      <c r="AL11" s="598">
        <v>0</v>
      </c>
      <c r="AM11" s="599"/>
      <c r="AN11" s="599"/>
      <c r="AO11" s="600"/>
      <c r="AP11" s="590" t="s">
        <v>214</v>
      </c>
      <c r="AQ11" s="591"/>
      <c r="AR11" s="591"/>
      <c r="AS11" s="591"/>
      <c r="AT11" s="591"/>
      <c r="AU11" s="591"/>
      <c r="AV11" s="591"/>
      <c r="AW11" s="591"/>
      <c r="AX11" s="591"/>
      <c r="AY11" s="591"/>
      <c r="AZ11" s="591"/>
      <c r="BA11" s="591"/>
      <c r="BB11" s="591"/>
      <c r="BC11" s="592"/>
      <c r="BD11" s="593">
        <v>18787024</v>
      </c>
      <c r="BE11" s="594"/>
      <c r="BF11" s="594"/>
      <c r="BG11" s="594"/>
      <c r="BH11" s="594"/>
      <c r="BI11" s="594"/>
      <c r="BJ11" s="594"/>
      <c r="BK11" s="595"/>
      <c r="BL11" s="596">
        <v>2.2999999999999998</v>
      </c>
      <c r="BM11" s="596"/>
      <c r="BN11" s="596"/>
      <c r="BO11" s="596"/>
      <c r="BP11" s="597">
        <v>3513582</v>
      </c>
      <c r="BQ11" s="597"/>
      <c r="BR11" s="597"/>
      <c r="BS11" s="597"/>
      <c r="BT11" s="597"/>
      <c r="BU11" s="597"/>
      <c r="BV11" s="597"/>
      <c r="BW11" s="601"/>
      <c r="BY11" s="590" t="s">
        <v>215</v>
      </c>
      <c r="BZ11" s="591"/>
      <c r="CA11" s="591"/>
      <c r="CB11" s="591"/>
      <c r="CC11" s="591"/>
      <c r="CD11" s="591"/>
      <c r="CE11" s="591"/>
      <c r="CF11" s="591"/>
      <c r="CG11" s="591"/>
      <c r="CH11" s="591"/>
      <c r="CI11" s="591"/>
      <c r="CJ11" s="591"/>
      <c r="CK11" s="591"/>
      <c r="CL11" s="592"/>
      <c r="CM11" s="593">
        <v>44556185</v>
      </c>
      <c r="CN11" s="594"/>
      <c r="CO11" s="594"/>
      <c r="CP11" s="594"/>
      <c r="CQ11" s="594"/>
      <c r="CR11" s="594"/>
      <c r="CS11" s="594"/>
      <c r="CT11" s="595"/>
      <c r="CU11" s="596">
        <v>2.7</v>
      </c>
      <c r="CV11" s="596"/>
      <c r="CW11" s="596"/>
      <c r="CX11" s="596"/>
      <c r="CY11" s="602">
        <v>22416394</v>
      </c>
      <c r="CZ11" s="594"/>
      <c r="DA11" s="594"/>
      <c r="DB11" s="594"/>
      <c r="DC11" s="594"/>
      <c r="DD11" s="594"/>
      <c r="DE11" s="594"/>
      <c r="DF11" s="594"/>
      <c r="DG11" s="594"/>
      <c r="DH11" s="594"/>
      <c r="DI11" s="594"/>
      <c r="DJ11" s="594"/>
      <c r="DK11" s="595"/>
      <c r="DL11" s="602">
        <v>22014730</v>
      </c>
      <c r="DM11" s="594"/>
      <c r="DN11" s="594"/>
      <c r="DO11" s="594"/>
      <c r="DP11" s="594"/>
      <c r="DQ11" s="594"/>
      <c r="DR11" s="594"/>
      <c r="DS11" s="594"/>
      <c r="DT11" s="594"/>
      <c r="DU11" s="594"/>
      <c r="DV11" s="594"/>
      <c r="DW11" s="594"/>
      <c r="DX11" s="603"/>
    </row>
    <row r="12" spans="2:138" ht="11.25" customHeight="1" x14ac:dyDescent="0.2">
      <c r="B12" s="590" t="s">
        <v>216</v>
      </c>
      <c r="C12" s="591"/>
      <c r="D12" s="591"/>
      <c r="E12" s="591"/>
      <c r="F12" s="591"/>
      <c r="G12" s="591"/>
      <c r="H12" s="591"/>
      <c r="I12" s="591"/>
      <c r="J12" s="591"/>
      <c r="K12" s="591"/>
      <c r="L12" s="591"/>
      <c r="M12" s="591"/>
      <c r="N12" s="591"/>
      <c r="O12" s="591"/>
      <c r="P12" s="591"/>
      <c r="Q12" s="592"/>
      <c r="R12" s="593">
        <v>79233743</v>
      </c>
      <c r="S12" s="594"/>
      <c r="T12" s="594"/>
      <c r="U12" s="594"/>
      <c r="V12" s="594"/>
      <c r="W12" s="594"/>
      <c r="X12" s="594"/>
      <c r="Y12" s="595"/>
      <c r="Z12" s="596">
        <v>4.7</v>
      </c>
      <c r="AA12" s="596"/>
      <c r="AB12" s="596"/>
      <c r="AC12" s="596"/>
      <c r="AD12" s="597">
        <v>79233743</v>
      </c>
      <c r="AE12" s="597"/>
      <c r="AF12" s="597"/>
      <c r="AG12" s="597"/>
      <c r="AH12" s="597"/>
      <c r="AI12" s="597"/>
      <c r="AJ12" s="597"/>
      <c r="AK12" s="597"/>
      <c r="AL12" s="598">
        <v>8.6</v>
      </c>
      <c r="AM12" s="599"/>
      <c r="AN12" s="599"/>
      <c r="AO12" s="600"/>
      <c r="AP12" s="590" t="s">
        <v>217</v>
      </c>
      <c r="AQ12" s="591"/>
      <c r="AR12" s="591"/>
      <c r="AS12" s="591"/>
      <c r="AT12" s="591"/>
      <c r="AU12" s="591"/>
      <c r="AV12" s="591"/>
      <c r="AW12" s="591"/>
      <c r="AX12" s="591"/>
      <c r="AY12" s="591"/>
      <c r="AZ12" s="591"/>
      <c r="BA12" s="591"/>
      <c r="BB12" s="591"/>
      <c r="BC12" s="592"/>
      <c r="BD12" s="593">
        <v>2386662</v>
      </c>
      <c r="BE12" s="594"/>
      <c r="BF12" s="594"/>
      <c r="BG12" s="594"/>
      <c r="BH12" s="594"/>
      <c r="BI12" s="594"/>
      <c r="BJ12" s="594"/>
      <c r="BK12" s="595"/>
      <c r="BL12" s="596">
        <v>0.3</v>
      </c>
      <c r="BM12" s="596"/>
      <c r="BN12" s="596"/>
      <c r="BO12" s="596"/>
      <c r="BP12" s="597" t="s">
        <v>114</v>
      </c>
      <c r="BQ12" s="597"/>
      <c r="BR12" s="597"/>
      <c r="BS12" s="597"/>
      <c r="BT12" s="597"/>
      <c r="BU12" s="597"/>
      <c r="BV12" s="597"/>
      <c r="BW12" s="601"/>
      <c r="BY12" s="590" t="s">
        <v>218</v>
      </c>
      <c r="BZ12" s="591"/>
      <c r="CA12" s="591"/>
      <c r="CB12" s="591"/>
      <c r="CC12" s="591"/>
      <c r="CD12" s="591"/>
      <c r="CE12" s="591"/>
      <c r="CF12" s="591"/>
      <c r="CG12" s="591"/>
      <c r="CH12" s="591"/>
      <c r="CI12" s="591"/>
      <c r="CJ12" s="591"/>
      <c r="CK12" s="591"/>
      <c r="CL12" s="592"/>
      <c r="CM12" s="593">
        <v>148855247</v>
      </c>
      <c r="CN12" s="594"/>
      <c r="CO12" s="594"/>
      <c r="CP12" s="594"/>
      <c r="CQ12" s="594"/>
      <c r="CR12" s="594"/>
      <c r="CS12" s="594"/>
      <c r="CT12" s="595"/>
      <c r="CU12" s="596">
        <v>8.9</v>
      </c>
      <c r="CV12" s="596"/>
      <c r="CW12" s="596"/>
      <c r="CX12" s="596"/>
      <c r="CY12" s="602">
        <v>3876860</v>
      </c>
      <c r="CZ12" s="594"/>
      <c r="DA12" s="594"/>
      <c r="DB12" s="594"/>
      <c r="DC12" s="594"/>
      <c r="DD12" s="594"/>
      <c r="DE12" s="594"/>
      <c r="DF12" s="594"/>
      <c r="DG12" s="594"/>
      <c r="DH12" s="594"/>
      <c r="DI12" s="594"/>
      <c r="DJ12" s="594"/>
      <c r="DK12" s="595"/>
      <c r="DL12" s="602">
        <v>12121708</v>
      </c>
      <c r="DM12" s="594"/>
      <c r="DN12" s="594"/>
      <c r="DO12" s="594"/>
      <c r="DP12" s="594"/>
      <c r="DQ12" s="594"/>
      <c r="DR12" s="594"/>
      <c r="DS12" s="594"/>
      <c r="DT12" s="594"/>
      <c r="DU12" s="594"/>
      <c r="DV12" s="594"/>
      <c r="DW12" s="594"/>
      <c r="DX12" s="603"/>
    </row>
    <row r="13" spans="2:138" ht="11.25" customHeight="1" x14ac:dyDescent="0.2">
      <c r="B13" s="590" t="s">
        <v>219</v>
      </c>
      <c r="C13" s="591"/>
      <c r="D13" s="591"/>
      <c r="E13" s="591"/>
      <c r="F13" s="591"/>
      <c r="G13" s="591"/>
      <c r="H13" s="591"/>
      <c r="I13" s="591"/>
      <c r="J13" s="591"/>
      <c r="K13" s="591"/>
      <c r="L13" s="591"/>
      <c r="M13" s="591"/>
      <c r="N13" s="591"/>
      <c r="O13" s="591"/>
      <c r="P13" s="591"/>
      <c r="Q13" s="592"/>
      <c r="R13" s="593" t="s">
        <v>114</v>
      </c>
      <c r="S13" s="594"/>
      <c r="T13" s="594"/>
      <c r="U13" s="594"/>
      <c r="V13" s="594"/>
      <c r="W13" s="594"/>
      <c r="X13" s="594"/>
      <c r="Y13" s="595"/>
      <c r="Z13" s="596" t="s">
        <v>114</v>
      </c>
      <c r="AA13" s="596"/>
      <c r="AB13" s="596"/>
      <c r="AC13" s="596"/>
      <c r="AD13" s="597" t="s">
        <v>114</v>
      </c>
      <c r="AE13" s="597"/>
      <c r="AF13" s="597"/>
      <c r="AG13" s="597"/>
      <c r="AH13" s="597"/>
      <c r="AI13" s="597"/>
      <c r="AJ13" s="597"/>
      <c r="AK13" s="597"/>
      <c r="AL13" s="598" t="s">
        <v>114</v>
      </c>
      <c r="AM13" s="599"/>
      <c r="AN13" s="599"/>
      <c r="AO13" s="600"/>
      <c r="AP13" s="590" t="s">
        <v>220</v>
      </c>
      <c r="AQ13" s="591"/>
      <c r="AR13" s="591"/>
      <c r="AS13" s="591"/>
      <c r="AT13" s="591"/>
      <c r="AU13" s="591"/>
      <c r="AV13" s="591"/>
      <c r="AW13" s="591"/>
      <c r="AX13" s="591"/>
      <c r="AY13" s="591"/>
      <c r="AZ13" s="591"/>
      <c r="BA13" s="591"/>
      <c r="BB13" s="591"/>
      <c r="BC13" s="592"/>
      <c r="BD13" s="593">
        <v>9028475</v>
      </c>
      <c r="BE13" s="594"/>
      <c r="BF13" s="594"/>
      <c r="BG13" s="594"/>
      <c r="BH13" s="594"/>
      <c r="BI13" s="594"/>
      <c r="BJ13" s="594"/>
      <c r="BK13" s="595"/>
      <c r="BL13" s="596">
        <v>1.1000000000000001</v>
      </c>
      <c r="BM13" s="596"/>
      <c r="BN13" s="596"/>
      <c r="BO13" s="596"/>
      <c r="BP13" s="597" t="s">
        <v>114</v>
      </c>
      <c r="BQ13" s="597"/>
      <c r="BR13" s="597"/>
      <c r="BS13" s="597"/>
      <c r="BT13" s="597"/>
      <c r="BU13" s="597"/>
      <c r="BV13" s="597"/>
      <c r="BW13" s="601"/>
      <c r="BY13" s="590" t="s">
        <v>221</v>
      </c>
      <c r="BZ13" s="591"/>
      <c r="CA13" s="591"/>
      <c r="CB13" s="591"/>
      <c r="CC13" s="591"/>
      <c r="CD13" s="591"/>
      <c r="CE13" s="591"/>
      <c r="CF13" s="591"/>
      <c r="CG13" s="591"/>
      <c r="CH13" s="591"/>
      <c r="CI13" s="591"/>
      <c r="CJ13" s="591"/>
      <c r="CK13" s="591"/>
      <c r="CL13" s="592"/>
      <c r="CM13" s="593">
        <v>108185075</v>
      </c>
      <c r="CN13" s="594"/>
      <c r="CO13" s="594"/>
      <c r="CP13" s="594"/>
      <c r="CQ13" s="594"/>
      <c r="CR13" s="594"/>
      <c r="CS13" s="594"/>
      <c r="CT13" s="595"/>
      <c r="CU13" s="596">
        <v>6.5</v>
      </c>
      <c r="CV13" s="596"/>
      <c r="CW13" s="596"/>
      <c r="CX13" s="596"/>
      <c r="CY13" s="602">
        <v>82631530</v>
      </c>
      <c r="CZ13" s="594"/>
      <c r="DA13" s="594"/>
      <c r="DB13" s="594"/>
      <c r="DC13" s="594"/>
      <c r="DD13" s="594"/>
      <c r="DE13" s="594"/>
      <c r="DF13" s="594"/>
      <c r="DG13" s="594"/>
      <c r="DH13" s="594"/>
      <c r="DI13" s="594"/>
      <c r="DJ13" s="594"/>
      <c r="DK13" s="595"/>
      <c r="DL13" s="602">
        <v>26559399</v>
      </c>
      <c r="DM13" s="594"/>
      <c r="DN13" s="594"/>
      <c r="DO13" s="594"/>
      <c r="DP13" s="594"/>
      <c r="DQ13" s="594"/>
      <c r="DR13" s="594"/>
      <c r="DS13" s="594"/>
      <c r="DT13" s="594"/>
      <c r="DU13" s="594"/>
      <c r="DV13" s="594"/>
      <c r="DW13" s="594"/>
      <c r="DX13" s="603"/>
    </row>
    <row r="14" spans="2:138" ht="11.25" customHeight="1" x14ac:dyDescent="0.2">
      <c r="B14" s="590" t="s">
        <v>222</v>
      </c>
      <c r="C14" s="591"/>
      <c r="D14" s="591"/>
      <c r="E14" s="591"/>
      <c r="F14" s="591"/>
      <c r="G14" s="591"/>
      <c r="H14" s="591"/>
      <c r="I14" s="591"/>
      <c r="J14" s="591"/>
      <c r="K14" s="591"/>
      <c r="L14" s="591"/>
      <c r="M14" s="591"/>
      <c r="N14" s="591"/>
      <c r="O14" s="591"/>
      <c r="P14" s="591"/>
      <c r="Q14" s="592"/>
      <c r="R14" s="593">
        <v>2702747</v>
      </c>
      <c r="S14" s="594"/>
      <c r="T14" s="594"/>
      <c r="U14" s="594"/>
      <c r="V14" s="594"/>
      <c r="W14" s="594"/>
      <c r="X14" s="594"/>
      <c r="Y14" s="595"/>
      <c r="Z14" s="596">
        <v>0.2</v>
      </c>
      <c r="AA14" s="596"/>
      <c r="AB14" s="596"/>
      <c r="AC14" s="596"/>
      <c r="AD14" s="597">
        <v>2702747</v>
      </c>
      <c r="AE14" s="597"/>
      <c r="AF14" s="597"/>
      <c r="AG14" s="597"/>
      <c r="AH14" s="597"/>
      <c r="AI14" s="597"/>
      <c r="AJ14" s="597"/>
      <c r="AK14" s="597"/>
      <c r="AL14" s="598">
        <v>0.3</v>
      </c>
      <c r="AM14" s="599"/>
      <c r="AN14" s="599"/>
      <c r="AO14" s="600"/>
      <c r="AP14" s="590" t="s">
        <v>223</v>
      </c>
      <c r="AQ14" s="591"/>
      <c r="AR14" s="591"/>
      <c r="AS14" s="591"/>
      <c r="AT14" s="591"/>
      <c r="AU14" s="591"/>
      <c r="AV14" s="591"/>
      <c r="AW14" s="591"/>
      <c r="AX14" s="591"/>
      <c r="AY14" s="591"/>
      <c r="AZ14" s="591"/>
      <c r="BA14" s="591"/>
      <c r="BB14" s="591"/>
      <c r="BC14" s="592"/>
      <c r="BD14" s="593">
        <v>10560185</v>
      </c>
      <c r="BE14" s="594"/>
      <c r="BF14" s="594"/>
      <c r="BG14" s="594"/>
      <c r="BH14" s="594"/>
      <c r="BI14" s="594"/>
      <c r="BJ14" s="594"/>
      <c r="BK14" s="595"/>
      <c r="BL14" s="596">
        <v>1.3</v>
      </c>
      <c r="BM14" s="596"/>
      <c r="BN14" s="596"/>
      <c r="BO14" s="596"/>
      <c r="BP14" s="597" t="s">
        <v>114</v>
      </c>
      <c r="BQ14" s="597"/>
      <c r="BR14" s="597"/>
      <c r="BS14" s="597"/>
      <c r="BT14" s="597"/>
      <c r="BU14" s="597"/>
      <c r="BV14" s="597"/>
      <c r="BW14" s="601"/>
      <c r="BY14" s="590" t="s">
        <v>224</v>
      </c>
      <c r="BZ14" s="591"/>
      <c r="CA14" s="591"/>
      <c r="CB14" s="591"/>
      <c r="CC14" s="591"/>
      <c r="CD14" s="591"/>
      <c r="CE14" s="591"/>
      <c r="CF14" s="591"/>
      <c r="CG14" s="591"/>
      <c r="CH14" s="591"/>
      <c r="CI14" s="591"/>
      <c r="CJ14" s="591"/>
      <c r="CK14" s="591"/>
      <c r="CL14" s="592"/>
      <c r="CM14" s="593">
        <v>144662992</v>
      </c>
      <c r="CN14" s="594"/>
      <c r="CO14" s="594"/>
      <c r="CP14" s="594"/>
      <c r="CQ14" s="594"/>
      <c r="CR14" s="594"/>
      <c r="CS14" s="594"/>
      <c r="CT14" s="595"/>
      <c r="CU14" s="596">
        <v>8.6</v>
      </c>
      <c r="CV14" s="596"/>
      <c r="CW14" s="596"/>
      <c r="CX14" s="596"/>
      <c r="CY14" s="602">
        <v>4190502</v>
      </c>
      <c r="CZ14" s="594"/>
      <c r="DA14" s="594"/>
      <c r="DB14" s="594"/>
      <c r="DC14" s="594"/>
      <c r="DD14" s="594"/>
      <c r="DE14" s="594"/>
      <c r="DF14" s="594"/>
      <c r="DG14" s="594"/>
      <c r="DH14" s="594"/>
      <c r="DI14" s="594"/>
      <c r="DJ14" s="594"/>
      <c r="DK14" s="595"/>
      <c r="DL14" s="602">
        <v>121400086</v>
      </c>
      <c r="DM14" s="594"/>
      <c r="DN14" s="594"/>
      <c r="DO14" s="594"/>
      <c r="DP14" s="594"/>
      <c r="DQ14" s="594"/>
      <c r="DR14" s="594"/>
      <c r="DS14" s="594"/>
      <c r="DT14" s="594"/>
      <c r="DU14" s="594"/>
      <c r="DV14" s="594"/>
      <c r="DW14" s="594"/>
      <c r="DX14" s="603"/>
    </row>
    <row r="15" spans="2:138" ht="11.25" customHeight="1" x14ac:dyDescent="0.2">
      <c r="B15" s="590" t="s">
        <v>225</v>
      </c>
      <c r="C15" s="591"/>
      <c r="D15" s="591"/>
      <c r="E15" s="591"/>
      <c r="F15" s="591"/>
      <c r="G15" s="591"/>
      <c r="H15" s="591"/>
      <c r="I15" s="591"/>
      <c r="J15" s="591"/>
      <c r="K15" s="591"/>
      <c r="L15" s="591"/>
      <c r="M15" s="591"/>
      <c r="N15" s="591"/>
      <c r="O15" s="591"/>
      <c r="P15" s="591"/>
      <c r="Q15" s="592"/>
      <c r="R15" s="593">
        <v>176305294</v>
      </c>
      <c r="S15" s="594"/>
      <c r="T15" s="594"/>
      <c r="U15" s="594"/>
      <c r="V15" s="594"/>
      <c r="W15" s="594"/>
      <c r="X15" s="594"/>
      <c r="Y15" s="595"/>
      <c r="Z15" s="596">
        <v>10.4</v>
      </c>
      <c r="AA15" s="596"/>
      <c r="AB15" s="596"/>
      <c r="AC15" s="596"/>
      <c r="AD15" s="597">
        <v>171721962</v>
      </c>
      <c r="AE15" s="597"/>
      <c r="AF15" s="597"/>
      <c r="AG15" s="597"/>
      <c r="AH15" s="597"/>
      <c r="AI15" s="597"/>
      <c r="AJ15" s="597"/>
      <c r="AK15" s="597"/>
      <c r="AL15" s="598">
        <v>18.5</v>
      </c>
      <c r="AM15" s="599"/>
      <c r="AN15" s="599"/>
      <c r="AO15" s="600"/>
      <c r="AP15" s="590" t="s">
        <v>226</v>
      </c>
      <c r="AQ15" s="591"/>
      <c r="AR15" s="591"/>
      <c r="AS15" s="591"/>
      <c r="AT15" s="591"/>
      <c r="AU15" s="591"/>
      <c r="AV15" s="591"/>
      <c r="AW15" s="591"/>
      <c r="AX15" s="591"/>
      <c r="AY15" s="591"/>
      <c r="AZ15" s="591"/>
      <c r="BA15" s="591"/>
      <c r="BB15" s="591"/>
      <c r="BC15" s="592"/>
      <c r="BD15" s="593">
        <v>145476287</v>
      </c>
      <c r="BE15" s="594"/>
      <c r="BF15" s="594"/>
      <c r="BG15" s="594"/>
      <c r="BH15" s="594"/>
      <c r="BI15" s="594"/>
      <c r="BJ15" s="594"/>
      <c r="BK15" s="595"/>
      <c r="BL15" s="596">
        <v>17.7</v>
      </c>
      <c r="BM15" s="596"/>
      <c r="BN15" s="596"/>
      <c r="BO15" s="596"/>
      <c r="BP15" s="597" t="s">
        <v>114</v>
      </c>
      <c r="BQ15" s="597"/>
      <c r="BR15" s="597"/>
      <c r="BS15" s="597"/>
      <c r="BT15" s="597"/>
      <c r="BU15" s="597"/>
      <c r="BV15" s="597"/>
      <c r="BW15" s="601"/>
      <c r="BY15" s="590" t="s">
        <v>227</v>
      </c>
      <c r="BZ15" s="591"/>
      <c r="CA15" s="591"/>
      <c r="CB15" s="591"/>
      <c r="CC15" s="591"/>
      <c r="CD15" s="591"/>
      <c r="CE15" s="591"/>
      <c r="CF15" s="591"/>
      <c r="CG15" s="591"/>
      <c r="CH15" s="591"/>
      <c r="CI15" s="591"/>
      <c r="CJ15" s="591"/>
      <c r="CK15" s="591"/>
      <c r="CL15" s="592"/>
      <c r="CM15" s="593" t="s">
        <v>114</v>
      </c>
      <c r="CN15" s="594"/>
      <c r="CO15" s="594"/>
      <c r="CP15" s="594"/>
      <c r="CQ15" s="594"/>
      <c r="CR15" s="594"/>
      <c r="CS15" s="594"/>
      <c r="CT15" s="595"/>
      <c r="CU15" s="596" t="s">
        <v>114</v>
      </c>
      <c r="CV15" s="596"/>
      <c r="CW15" s="596"/>
      <c r="CX15" s="596"/>
      <c r="CY15" s="602" t="s">
        <v>114</v>
      </c>
      <c r="CZ15" s="594"/>
      <c r="DA15" s="594"/>
      <c r="DB15" s="594"/>
      <c r="DC15" s="594"/>
      <c r="DD15" s="594"/>
      <c r="DE15" s="594"/>
      <c r="DF15" s="594"/>
      <c r="DG15" s="594"/>
      <c r="DH15" s="594"/>
      <c r="DI15" s="594"/>
      <c r="DJ15" s="594"/>
      <c r="DK15" s="595"/>
      <c r="DL15" s="602" t="s">
        <v>114</v>
      </c>
      <c r="DM15" s="594"/>
      <c r="DN15" s="594"/>
      <c r="DO15" s="594"/>
      <c r="DP15" s="594"/>
      <c r="DQ15" s="594"/>
      <c r="DR15" s="594"/>
      <c r="DS15" s="594"/>
      <c r="DT15" s="594"/>
      <c r="DU15" s="594"/>
      <c r="DV15" s="594"/>
      <c r="DW15" s="594"/>
      <c r="DX15" s="603"/>
    </row>
    <row r="16" spans="2:138" ht="11.25" customHeight="1" x14ac:dyDescent="0.2">
      <c r="B16" s="590" t="s">
        <v>228</v>
      </c>
      <c r="C16" s="591"/>
      <c r="D16" s="591"/>
      <c r="E16" s="591"/>
      <c r="F16" s="591"/>
      <c r="G16" s="591"/>
      <c r="H16" s="591"/>
      <c r="I16" s="591"/>
      <c r="J16" s="591"/>
      <c r="K16" s="591"/>
      <c r="L16" s="591"/>
      <c r="M16" s="591"/>
      <c r="N16" s="591"/>
      <c r="O16" s="591"/>
      <c r="P16" s="591"/>
      <c r="Q16" s="592"/>
      <c r="R16" s="593">
        <v>171721962</v>
      </c>
      <c r="S16" s="594"/>
      <c r="T16" s="594"/>
      <c r="U16" s="594"/>
      <c r="V16" s="594"/>
      <c r="W16" s="594"/>
      <c r="X16" s="594"/>
      <c r="Y16" s="595"/>
      <c r="Z16" s="598">
        <v>10.1</v>
      </c>
      <c r="AA16" s="599"/>
      <c r="AB16" s="599"/>
      <c r="AC16" s="604"/>
      <c r="AD16" s="602">
        <v>171721962</v>
      </c>
      <c r="AE16" s="594"/>
      <c r="AF16" s="594"/>
      <c r="AG16" s="594"/>
      <c r="AH16" s="594"/>
      <c r="AI16" s="594"/>
      <c r="AJ16" s="594"/>
      <c r="AK16" s="595"/>
      <c r="AL16" s="598">
        <v>18.5</v>
      </c>
      <c r="AM16" s="599"/>
      <c r="AN16" s="599"/>
      <c r="AO16" s="600"/>
      <c r="AP16" s="590" t="s">
        <v>229</v>
      </c>
      <c r="AQ16" s="591"/>
      <c r="AR16" s="591"/>
      <c r="AS16" s="591"/>
      <c r="AT16" s="591"/>
      <c r="AU16" s="591"/>
      <c r="AV16" s="591"/>
      <c r="AW16" s="591"/>
      <c r="AX16" s="591"/>
      <c r="AY16" s="591"/>
      <c r="AZ16" s="591"/>
      <c r="BA16" s="591"/>
      <c r="BB16" s="591"/>
      <c r="BC16" s="592"/>
      <c r="BD16" s="593">
        <v>7935882</v>
      </c>
      <c r="BE16" s="594"/>
      <c r="BF16" s="594"/>
      <c r="BG16" s="594"/>
      <c r="BH16" s="594"/>
      <c r="BI16" s="594"/>
      <c r="BJ16" s="594"/>
      <c r="BK16" s="595"/>
      <c r="BL16" s="596">
        <v>1</v>
      </c>
      <c r="BM16" s="596"/>
      <c r="BN16" s="596"/>
      <c r="BO16" s="596"/>
      <c r="BP16" s="597" t="s">
        <v>114</v>
      </c>
      <c r="BQ16" s="597"/>
      <c r="BR16" s="597"/>
      <c r="BS16" s="597"/>
      <c r="BT16" s="597"/>
      <c r="BU16" s="597"/>
      <c r="BV16" s="597"/>
      <c r="BW16" s="601"/>
      <c r="BY16" s="590" t="s">
        <v>230</v>
      </c>
      <c r="BZ16" s="591"/>
      <c r="CA16" s="591"/>
      <c r="CB16" s="591"/>
      <c r="CC16" s="591"/>
      <c r="CD16" s="591"/>
      <c r="CE16" s="591"/>
      <c r="CF16" s="591"/>
      <c r="CG16" s="591"/>
      <c r="CH16" s="591"/>
      <c r="CI16" s="591"/>
      <c r="CJ16" s="591"/>
      <c r="CK16" s="591"/>
      <c r="CL16" s="592"/>
      <c r="CM16" s="593">
        <v>418400001</v>
      </c>
      <c r="CN16" s="594"/>
      <c r="CO16" s="594"/>
      <c r="CP16" s="594"/>
      <c r="CQ16" s="594"/>
      <c r="CR16" s="594"/>
      <c r="CS16" s="594"/>
      <c r="CT16" s="595"/>
      <c r="CU16" s="596">
        <v>25</v>
      </c>
      <c r="CV16" s="596"/>
      <c r="CW16" s="596"/>
      <c r="CX16" s="596"/>
      <c r="CY16" s="602">
        <v>4500840</v>
      </c>
      <c r="CZ16" s="594"/>
      <c r="DA16" s="594"/>
      <c r="DB16" s="594"/>
      <c r="DC16" s="594"/>
      <c r="DD16" s="594"/>
      <c r="DE16" s="594"/>
      <c r="DF16" s="594"/>
      <c r="DG16" s="594"/>
      <c r="DH16" s="594"/>
      <c r="DI16" s="594"/>
      <c r="DJ16" s="594"/>
      <c r="DK16" s="595"/>
      <c r="DL16" s="602">
        <v>323125111</v>
      </c>
      <c r="DM16" s="594"/>
      <c r="DN16" s="594"/>
      <c r="DO16" s="594"/>
      <c r="DP16" s="594"/>
      <c r="DQ16" s="594"/>
      <c r="DR16" s="594"/>
      <c r="DS16" s="594"/>
      <c r="DT16" s="594"/>
      <c r="DU16" s="594"/>
      <c r="DV16" s="594"/>
      <c r="DW16" s="594"/>
      <c r="DX16" s="603"/>
    </row>
    <row r="17" spans="2:128" ht="11.25" customHeight="1" x14ac:dyDescent="0.2">
      <c r="B17" s="590" t="s">
        <v>231</v>
      </c>
      <c r="C17" s="591"/>
      <c r="D17" s="591"/>
      <c r="E17" s="591"/>
      <c r="F17" s="591"/>
      <c r="G17" s="591"/>
      <c r="H17" s="591"/>
      <c r="I17" s="591"/>
      <c r="J17" s="591"/>
      <c r="K17" s="591"/>
      <c r="L17" s="591"/>
      <c r="M17" s="591"/>
      <c r="N17" s="591"/>
      <c r="O17" s="591"/>
      <c r="P17" s="591"/>
      <c r="Q17" s="592"/>
      <c r="R17" s="593">
        <v>1060108</v>
      </c>
      <c r="S17" s="594"/>
      <c r="T17" s="594"/>
      <c r="U17" s="594"/>
      <c r="V17" s="594"/>
      <c r="W17" s="594"/>
      <c r="X17" s="594"/>
      <c r="Y17" s="595"/>
      <c r="Z17" s="598">
        <v>0.1</v>
      </c>
      <c r="AA17" s="599"/>
      <c r="AB17" s="599"/>
      <c r="AC17" s="604"/>
      <c r="AD17" s="602" t="s">
        <v>114</v>
      </c>
      <c r="AE17" s="594"/>
      <c r="AF17" s="594"/>
      <c r="AG17" s="594"/>
      <c r="AH17" s="594"/>
      <c r="AI17" s="594"/>
      <c r="AJ17" s="594"/>
      <c r="AK17" s="595"/>
      <c r="AL17" s="598" t="s">
        <v>114</v>
      </c>
      <c r="AM17" s="599"/>
      <c r="AN17" s="599"/>
      <c r="AO17" s="600"/>
      <c r="AP17" s="590" t="s">
        <v>232</v>
      </c>
      <c r="AQ17" s="591"/>
      <c r="AR17" s="591"/>
      <c r="AS17" s="591"/>
      <c r="AT17" s="591"/>
      <c r="AU17" s="591"/>
      <c r="AV17" s="591"/>
      <c r="AW17" s="591"/>
      <c r="AX17" s="591"/>
      <c r="AY17" s="591"/>
      <c r="AZ17" s="591"/>
      <c r="BA17" s="591"/>
      <c r="BB17" s="591"/>
      <c r="BC17" s="592"/>
      <c r="BD17" s="593">
        <v>137540405</v>
      </c>
      <c r="BE17" s="594"/>
      <c r="BF17" s="594"/>
      <c r="BG17" s="594"/>
      <c r="BH17" s="594"/>
      <c r="BI17" s="594"/>
      <c r="BJ17" s="594"/>
      <c r="BK17" s="595"/>
      <c r="BL17" s="596">
        <v>16.8</v>
      </c>
      <c r="BM17" s="596"/>
      <c r="BN17" s="596"/>
      <c r="BO17" s="596"/>
      <c r="BP17" s="597" t="s">
        <v>114</v>
      </c>
      <c r="BQ17" s="597"/>
      <c r="BR17" s="597"/>
      <c r="BS17" s="597"/>
      <c r="BT17" s="597"/>
      <c r="BU17" s="597"/>
      <c r="BV17" s="597"/>
      <c r="BW17" s="601"/>
      <c r="BY17" s="590" t="s">
        <v>233</v>
      </c>
      <c r="BZ17" s="591"/>
      <c r="CA17" s="591"/>
      <c r="CB17" s="591"/>
      <c r="CC17" s="591"/>
      <c r="CD17" s="591"/>
      <c r="CE17" s="591"/>
      <c r="CF17" s="591"/>
      <c r="CG17" s="591"/>
      <c r="CH17" s="591"/>
      <c r="CI17" s="591"/>
      <c r="CJ17" s="591"/>
      <c r="CK17" s="591"/>
      <c r="CL17" s="592"/>
      <c r="CM17" s="593">
        <v>1195804</v>
      </c>
      <c r="CN17" s="594"/>
      <c r="CO17" s="594"/>
      <c r="CP17" s="594"/>
      <c r="CQ17" s="594"/>
      <c r="CR17" s="594"/>
      <c r="CS17" s="594"/>
      <c r="CT17" s="595"/>
      <c r="CU17" s="596">
        <v>0.1</v>
      </c>
      <c r="CV17" s="596"/>
      <c r="CW17" s="596"/>
      <c r="CX17" s="596"/>
      <c r="CY17" s="602" t="s">
        <v>114</v>
      </c>
      <c r="CZ17" s="594"/>
      <c r="DA17" s="594"/>
      <c r="DB17" s="594"/>
      <c r="DC17" s="594"/>
      <c r="DD17" s="594"/>
      <c r="DE17" s="594"/>
      <c r="DF17" s="594"/>
      <c r="DG17" s="594"/>
      <c r="DH17" s="594"/>
      <c r="DI17" s="594"/>
      <c r="DJ17" s="594"/>
      <c r="DK17" s="595"/>
      <c r="DL17" s="602">
        <v>277216</v>
      </c>
      <c r="DM17" s="594"/>
      <c r="DN17" s="594"/>
      <c r="DO17" s="594"/>
      <c r="DP17" s="594"/>
      <c r="DQ17" s="594"/>
      <c r="DR17" s="594"/>
      <c r="DS17" s="594"/>
      <c r="DT17" s="594"/>
      <c r="DU17" s="594"/>
      <c r="DV17" s="594"/>
      <c r="DW17" s="594"/>
      <c r="DX17" s="603"/>
    </row>
    <row r="18" spans="2:128" ht="11.25" customHeight="1" x14ac:dyDescent="0.2">
      <c r="B18" s="590" t="s">
        <v>234</v>
      </c>
      <c r="C18" s="591"/>
      <c r="D18" s="591"/>
      <c r="E18" s="591"/>
      <c r="F18" s="591"/>
      <c r="G18" s="591"/>
      <c r="H18" s="591"/>
      <c r="I18" s="591"/>
      <c r="J18" s="591"/>
      <c r="K18" s="591"/>
      <c r="L18" s="591"/>
      <c r="M18" s="591"/>
      <c r="N18" s="591"/>
      <c r="O18" s="591"/>
      <c r="P18" s="591"/>
      <c r="Q18" s="592"/>
      <c r="R18" s="593">
        <v>3523224</v>
      </c>
      <c r="S18" s="594"/>
      <c r="T18" s="594"/>
      <c r="U18" s="594"/>
      <c r="V18" s="594"/>
      <c r="W18" s="594"/>
      <c r="X18" s="594"/>
      <c r="Y18" s="595"/>
      <c r="Z18" s="598">
        <v>0.2</v>
      </c>
      <c r="AA18" s="599"/>
      <c r="AB18" s="599"/>
      <c r="AC18" s="604"/>
      <c r="AD18" s="602" t="s">
        <v>114</v>
      </c>
      <c r="AE18" s="594"/>
      <c r="AF18" s="594"/>
      <c r="AG18" s="594"/>
      <c r="AH18" s="594"/>
      <c r="AI18" s="594"/>
      <c r="AJ18" s="594"/>
      <c r="AK18" s="595"/>
      <c r="AL18" s="598" t="s">
        <v>114</v>
      </c>
      <c r="AM18" s="599"/>
      <c r="AN18" s="599"/>
      <c r="AO18" s="600"/>
      <c r="AP18" s="590" t="s">
        <v>235</v>
      </c>
      <c r="AQ18" s="591"/>
      <c r="AR18" s="591"/>
      <c r="AS18" s="591"/>
      <c r="AT18" s="591"/>
      <c r="AU18" s="591"/>
      <c r="AV18" s="591"/>
      <c r="AW18" s="591"/>
      <c r="AX18" s="591"/>
      <c r="AY18" s="591"/>
      <c r="AZ18" s="591"/>
      <c r="BA18" s="591"/>
      <c r="BB18" s="591"/>
      <c r="BC18" s="592"/>
      <c r="BD18" s="593">
        <v>210742099</v>
      </c>
      <c r="BE18" s="594"/>
      <c r="BF18" s="594"/>
      <c r="BG18" s="594"/>
      <c r="BH18" s="594"/>
      <c r="BI18" s="594"/>
      <c r="BJ18" s="594"/>
      <c r="BK18" s="595"/>
      <c r="BL18" s="596">
        <v>25.7</v>
      </c>
      <c r="BM18" s="596"/>
      <c r="BN18" s="596"/>
      <c r="BO18" s="596"/>
      <c r="BP18" s="597" t="s">
        <v>114</v>
      </c>
      <c r="BQ18" s="597"/>
      <c r="BR18" s="597"/>
      <c r="BS18" s="597"/>
      <c r="BT18" s="597"/>
      <c r="BU18" s="597"/>
      <c r="BV18" s="597"/>
      <c r="BW18" s="601"/>
      <c r="BY18" s="590" t="s">
        <v>236</v>
      </c>
      <c r="BZ18" s="591"/>
      <c r="CA18" s="591"/>
      <c r="CB18" s="591"/>
      <c r="CC18" s="591"/>
      <c r="CD18" s="591"/>
      <c r="CE18" s="591"/>
      <c r="CF18" s="591"/>
      <c r="CG18" s="591"/>
      <c r="CH18" s="591"/>
      <c r="CI18" s="591"/>
      <c r="CJ18" s="591"/>
      <c r="CK18" s="591"/>
      <c r="CL18" s="592"/>
      <c r="CM18" s="593">
        <v>210961810</v>
      </c>
      <c r="CN18" s="594"/>
      <c r="CO18" s="594"/>
      <c r="CP18" s="594"/>
      <c r="CQ18" s="594"/>
      <c r="CR18" s="594"/>
      <c r="CS18" s="594"/>
      <c r="CT18" s="595"/>
      <c r="CU18" s="596">
        <v>12.6</v>
      </c>
      <c r="CV18" s="596"/>
      <c r="CW18" s="596"/>
      <c r="CX18" s="596"/>
      <c r="CY18" s="602" t="s">
        <v>114</v>
      </c>
      <c r="CZ18" s="594"/>
      <c r="DA18" s="594"/>
      <c r="DB18" s="594"/>
      <c r="DC18" s="594"/>
      <c r="DD18" s="594"/>
      <c r="DE18" s="594"/>
      <c r="DF18" s="594"/>
      <c r="DG18" s="594"/>
      <c r="DH18" s="594"/>
      <c r="DI18" s="594"/>
      <c r="DJ18" s="594"/>
      <c r="DK18" s="595"/>
      <c r="DL18" s="602">
        <v>198053088</v>
      </c>
      <c r="DM18" s="594"/>
      <c r="DN18" s="594"/>
      <c r="DO18" s="594"/>
      <c r="DP18" s="594"/>
      <c r="DQ18" s="594"/>
      <c r="DR18" s="594"/>
      <c r="DS18" s="594"/>
      <c r="DT18" s="594"/>
      <c r="DU18" s="594"/>
      <c r="DV18" s="594"/>
      <c r="DW18" s="594"/>
      <c r="DX18" s="603"/>
    </row>
    <row r="19" spans="2:128" ht="11.25" customHeight="1" x14ac:dyDescent="0.2">
      <c r="B19" s="590" t="s">
        <v>237</v>
      </c>
      <c r="C19" s="591"/>
      <c r="D19" s="591"/>
      <c r="E19" s="591"/>
      <c r="F19" s="591"/>
      <c r="G19" s="591"/>
      <c r="H19" s="591"/>
      <c r="I19" s="591"/>
      <c r="J19" s="591"/>
      <c r="K19" s="591"/>
      <c r="L19" s="591"/>
      <c r="M19" s="591"/>
      <c r="N19" s="591"/>
      <c r="O19" s="591"/>
      <c r="P19" s="591"/>
      <c r="Q19" s="592"/>
      <c r="R19" s="593">
        <v>1082327811</v>
      </c>
      <c r="S19" s="594"/>
      <c r="T19" s="594"/>
      <c r="U19" s="594"/>
      <c r="V19" s="594"/>
      <c r="W19" s="594"/>
      <c r="X19" s="594"/>
      <c r="Y19" s="595"/>
      <c r="Z19" s="598">
        <v>63.7</v>
      </c>
      <c r="AA19" s="599"/>
      <c r="AB19" s="599"/>
      <c r="AC19" s="604"/>
      <c r="AD19" s="602">
        <v>922428966</v>
      </c>
      <c r="AE19" s="594"/>
      <c r="AF19" s="594"/>
      <c r="AG19" s="594"/>
      <c r="AH19" s="594"/>
      <c r="AI19" s="594"/>
      <c r="AJ19" s="594"/>
      <c r="AK19" s="595"/>
      <c r="AL19" s="598">
        <v>99.6</v>
      </c>
      <c r="AM19" s="599"/>
      <c r="AN19" s="599"/>
      <c r="AO19" s="600"/>
      <c r="AP19" s="590" t="s">
        <v>238</v>
      </c>
      <c r="AQ19" s="591"/>
      <c r="AR19" s="591"/>
      <c r="AS19" s="591"/>
      <c r="AT19" s="591"/>
      <c r="AU19" s="591"/>
      <c r="AV19" s="591"/>
      <c r="AW19" s="591"/>
      <c r="AX19" s="591"/>
      <c r="AY19" s="591"/>
      <c r="AZ19" s="591"/>
      <c r="BA19" s="591"/>
      <c r="BB19" s="591"/>
      <c r="BC19" s="592"/>
      <c r="BD19" s="593">
        <v>18047442</v>
      </c>
      <c r="BE19" s="594"/>
      <c r="BF19" s="594"/>
      <c r="BG19" s="594"/>
      <c r="BH19" s="594"/>
      <c r="BI19" s="594"/>
      <c r="BJ19" s="594"/>
      <c r="BK19" s="595"/>
      <c r="BL19" s="596">
        <v>2.2000000000000002</v>
      </c>
      <c r="BM19" s="596"/>
      <c r="BN19" s="596"/>
      <c r="BO19" s="596"/>
      <c r="BP19" s="597" t="s">
        <v>114</v>
      </c>
      <c r="BQ19" s="597"/>
      <c r="BR19" s="597"/>
      <c r="BS19" s="597"/>
      <c r="BT19" s="597"/>
      <c r="BU19" s="597"/>
      <c r="BV19" s="597"/>
      <c r="BW19" s="601"/>
      <c r="BY19" s="590" t="s">
        <v>239</v>
      </c>
      <c r="BZ19" s="591"/>
      <c r="CA19" s="591"/>
      <c r="CB19" s="591"/>
      <c r="CC19" s="591"/>
      <c r="CD19" s="591"/>
      <c r="CE19" s="591"/>
      <c r="CF19" s="591"/>
      <c r="CG19" s="591"/>
      <c r="CH19" s="591"/>
      <c r="CI19" s="591"/>
      <c r="CJ19" s="591"/>
      <c r="CK19" s="591"/>
      <c r="CL19" s="592"/>
      <c r="CM19" s="593" t="s">
        <v>114</v>
      </c>
      <c r="CN19" s="594"/>
      <c r="CO19" s="594"/>
      <c r="CP19" s="594"/>
      <c r="CQ19" s="594"/>
      <c r="CR19" s="594"/>
      <c r="CS19" s="594"/>
      <c r="CT19" s="595"/>
      <c r="CU19" s="596" t="s">
        <v>114</v>
      </c>
      <c r="CV19" s="596"/>
      <c r="CW19" s="596"/>
      <c r="CX19" s="596"/>
      <c r="CY19" s="602" t="s">
        <v>114</v>
      </c>
      <c r="CZ19" s="594"/>
      <c r="DA19" s="594"/>
      <c r="DB19" s="594"/>
      <c r="DC19" s="594"/>
      <c r="DD19" s="594"/>
      <c r="DE19" s="594"/>
      <c r="DF19" s="594"/>
      <c r="DG19" s="594"/>
      <c r="DH19" s="594"/>
      <c r="DI19" s="594"/>
      <c r="DJ19" s="594"/>
      <c r="DK19" s="595"/>
      <c r="DL19" s="602" t="s">
        <v>114</v>
      </c>
      <c r="DM19" s="594"/>
      <c r="DN19" s="594"/>
      <c r="DO19" s="594"/>
      <c r="DP19" s="594"/>
      <c r="DQ19" s="594"/>
      <c r="DR19" s="594"/>
      <c r="DS19" s="594"/>
      <c r="DT19" s="594"/>
      <c r="DU19" s="594"/>
      <c r="DV19" s="594"/>
      <c r="DW19" s="594"/>
      <c r="DX19" s="603"/>
    </row>
    <row r="20" spans="2:128" ht="11.25" customHeight="1" x14ac:dyDescent="0.2">
      <c r="B20" s="590" t="s">
        <v>240</v>
      </c>
      <c r="C20" s="591"/>
      <c r="D20" s="591"/>
      <c r="E20" s="591"/>
      <c r="F20" s="591"/>
      <c r="G20" s="591"/>
      <c r="H20" s="591"/>
      <c r="I20" s="591"/>
      <c r="J20" s="591"/>
      <c r="K20" s="591"/>
      <c r="L20" s="591"/>
      <c r="M20" s="591"/>
      <c r="N20" s="591"/>
      <c r="O20" s="591"/>
      <c r="P20" s="591"/>
      <c r="Q20" s="592"/>
      <c r="R20" s="593">
        <v>1313111</v>
      </c>
      <c r="S20" s="594"/>
      <c r="T20" s="594"/>
      <c r="U20" s="594"/>
      <c r="V20" s="594"/>
      <c r="W20" s="594"/>
      <c r="X20" s="594"/>
      <c r="Y20" s="595"/>
      <c r="Z20" s="598">
        <v>0.1</v>
      </c>
      <c r="AA20" s="599"/>
      <c r="AB20" s="599"/>
      <c r="AC20" s="604"/>
      <c r="AD20" s="602">
        <v>1313111</v>
      </c>
      <c r="AE20" s="594"/>
      <c r="AF20" s="594"/>
      <c r="AG20" s="594"/>
      <c r="AH20" s="594"/>
      <c r="AI20" s="594"/>
      <c r="AJ20" s="594"/>
      <c r="AK20" s="595"/>
      <c r="AL20" s="598">
        <v>0.1</v>
      </c>
      <c r="AM20" s="599"/>
      <c r="AN20" s="599"/>
      <c r="AO20" s="600"/>
      <c r="AP20" s="605" t="s">
        <v>241</v>
      </c>
      <c r="AQ20" s="606"/>
      <c r="AR20" s="606"/>
      <c r="AS20" s="606"/>
      <c r="AT20" s="606"/>
      <c r="AU20" s="606"/>
      <c r="AV20" s="606"/>
      <c r="AW20" s="606"/>
      <c r="AX20" s="606"/>
      <c r="AY20" s="606"/>
      <c r="AZ20" s="606"/>
      <c r="BA20" s="606"/>
      <c r="BB20" s="606"/>
      <c r="BC20" s="607"/>
      <c r="BD20" s="593">
        <v>6497657</v>
      </c>
      <c r="BE20" s="594"/>
      <c r="BF20" s="594"/>
      <c r="BG20" s="594"/>
      <c r="BH20" s="594"/>
      <c r="BI20" s="594"/>
      <c r="BJ20" s="594"/>
      <c r="BK20" s="595"/>
      <c r="BL20" s="596">
        <v>0.8</v>
      </c>
      <c r="BM20" s="596"/>
      <c r="BN20" s="596"/>
      <c r="BO20" s="596"/>
      <c r="BP20" s="597" t="s">
        <v>114</v>
      </c>
      <c r="BQ20" s="597"/>
      <c r="BR20" s="597"/>
      <c r="BS20" s="597"/>
      <c r="BT20" s="597"/>
      <c r="BU20" s="597"/>
      <c r="BV20" s="597"/>
      <c r="BW20" s="601"/>
      <c r="BY20" s="605" t="s">
        <v>242</v>
      </c>
      <c r="BZ20" s="606"/>
      <c r="CA20" s="606"/>
      <c r="CB20" s="606"/>
      <c r="CC20" s="606"/>
      <c r="CD20" s="606"/>
      <c r="CE20" s="606"/>
      <c r="CF20" s="606"/>
      <c r="CG20" s="606"/>
      <c r="CH20" s="606"/>
      <c r="CI20" s="606"/>
      <c r="CJ20" s="606"/>
      <c r="CK20" s="606"/>
      <c r="CL20" s="607"/>
      <c r="CM20" s="593" t="s">
        <v>114</v>
      </c>
      <c r="CN20" s="594"/>
      <c r="CO20" s="594"/>
      <c r="CP20" s="594"/>
      <c r="CQ20" s="594"/>
      <c r="CR20" s="594"/>
      <c r="CS20" s="594"/>
      <c r="CT20" s="595"/>
      <c r="CU20" s="596" t="s">
        <v>114</v>
      </c>
      <c r="CV20" s="596"/>
      <c r="CW20" s="596"/>
      <c r="CX20" s="596"/>
      <c r="CY20" s="602" t="s">
        <v>114</v>
      </c>
      <c r="CZ20" s="594"/>
      <c r="DA20" s="594"/>
      <c r="DB20" s="594"/>
      <c r="DC20" s="594"/>
      <c r="DD20" s="594"/>
      <c r="DE20" s="594"/>
      <c r="DF20" s="594"/>
      <c r="DG20" s="594"/>
      <c r="DH20" s="594"/>
      <c r="DI20" s="594"/>
      <c r="DJ20" s="594"/>
      <c r="DK20" s="595"/>
      <c r="DL20" s="602" t="s">
        <v>114</v>
      </c>
      <c r="DM20" s="594"/>
      <c r="DN20" s="594"/>
      <c r="DO20" s="594"/>
      <c r="DP20" s="594"/>
      <c r="DQ20" s="594"/>
      <c r="DR20" s="594"/>
      <c r="DS20" s="594"/>
      <c r="DT20" s="594"/>
      <c r="DU20" s="594"/>
      <c r="DV20" s="594"/>
      <c r="DW20" s="594"/>
      <c r="DX20" s="603"/>
    </row>
    <row r="21" spans="2:128" ht="11.25" customHeight="1" x14ac:dyDescent="0.2">
      <c r="B21" s="590" t="s">
        <v>243</v>
      </c>
      <c r="C21" s="591"/>
      <c r="D21" s="591"/>
      <c r="E21" s="591"/>
      <c r="F21" s="591"/>
      <c r="G21" s="591"/>
      <c r="H21" s="591"/>
      <c r="I21" s="591"/>
      <c r="J21" s="591"/>
      <c r="K21" s="591"/>
      <c r="L21" s="591"/>
      <c r="M21" s="591"/>
      <c r="N21" s="591"/>
      <c r="O21" s="591"/>
      <c r="P21" s="591"/>
      <c r="Q21" s="592"/>
      <c r="R21" s="593">
        <v>6097286</v>
      </c>
      <c r="S21" s="594"/>
      <c r="T21" s="594"/>
      <c r="U21" s="594"/>
      <c r="V21" s="594"/>
      <c r="W21" s="594"/>
      <c r="X21" s="594"/>
      <c r="Y21" s="595"/>
      <c r="Z21" s="598">
        <v>0.4</v>
      </c>
      <c r="AA21" s="599"/>
      <c r="AB21" s="599"/>
      <c r="AC21" s="604"/>
      <c r="AD21" s="602" t="s">
        <v>114</v>
      </c>
      <c r="AE21" s="594"/>
      <c r="AF21" s="594"/>
      <c r="AG21" s="594"/>
      <c r="AH21" s="594"/>
      <c r="AI21" s="594"/>
      <c r="AJ21" s="594"/>
      <c r="AK21" s="595"/>
      <c r="AL21" s="598" t="s">
        <v>114</v>
      </c>
      <c r="AM21" s="599"/>
      <c r="AN21" s="599"/>
      <c r="AO21" s="600"/>
      <c r="AP21" s="605" t="s">
        <v>244</v>
      </c>
      <c r="AQ21" s="606"/>
      <c r="AR21" s="606"/>
      <c r="AS21" s="606"/>
      <c r="AT21" s="606"/>
      <c r="AU21" s="606"/>
      <c r="AV21" s="606"/>
      <c r="AW21" s="606"/>
      <c r="AX21" s="606"/>
      <c r="AY21" s="606"/>
      <c r="AZ21" s="606"/>
      <c r="BA21" s="606"/>
      <c r="BB21" s="606"/>
      <c r="BC21" s="607"/>
      <c r="BD21" s="593">
        <v>4437363</v>
      </c>
      <c r="BE21" s="594"/>
      <c r="BF21" s="594"/>
      <c r="BG21" s="594"/>
      <c r="BH21" s="594"/>
      <c r="BI21" s="594"/>
      <c r="BJ21" s="594"/>
      <c r="BK21" s="595"/>
      <c r="BL21" s="596">
        <v>0.5</v>
      </c>
      <c r="BM21" s="596"/>
      <c r="BN21" s="596"/>
      <c r="BO21" s="596"/>
      <c r="BP21" s="597" t="s">
        <v>114</v>
      </c>
      <c r="BQ21" s="597"/>
      <c r="BR21" s="597"/>
      <c r="BS21" s="597"/>
      <c r="BT21" s="597"/>
      <c r="BU21" s="597"/>
      <c r="BV21" s="597"/>
      <c r="BW21" s="601"/>
      <c r="BY21" s="605" t="s">
        <v>245</v>
      </c>
      <c r="BZ21" s="606"/>
      <c r="CA21" s="606"/>
      <c r="CB21" s="606"/>
      <c r="CC21" s="606"/>
      <c r="CD21" s="606"/>
      <c r="CE21" s="606"/>
      <c r="CF21" s="606"/>
      <c r="CG21" s="606"/>
      <c r="CH21" s="606"/>
      <c r="CI21" s="606"/>
      <c r="CJ21" s="606"/>
      <c r="CK21" s="606"/>
      <c r="CL21" s="607"/>
      <c r="CM21" s="593">
        <v>1393669</v>
      </c>
      <c r="CN21" s="594"/>
      <c r="CO21" s="594"/>
      <c r="CP21" s="594"/>
      <c r="CQ21" s="594"/>
      <c r="CR21" s="594"/>
      <c r="CS21" s="594"/>
      <c r="CT21" s="595"/>
      <c r="CU21" s="596">
        <v>0.1</v>
      </c>
      <c r="CV21" s="596"/>
      <c r="CW21" s="596"/>
      <c r="CX21" s="596"/>
      <c r="CY21" s="602" t="s">
        <v>114</v>
      </c>
      <c r="CZ21" s="594"/>
      <c r="DA21" s="594"/>
      <c r="DB21" s="594"/>
      <c r="DC21" s="594"/>
      <c r="DD21" s="594"/>
      <c r="DE21" s="594"/>
      <c r="DF21" s="594"/>
      <c r="DG21" s="594"/>
      <c r="DH21" s="594"/>
      <c r="DI21" s="594"/>
      <c r="DJ21" s="594"/>
      <c r="DK21" s="595"/>
      <c r="DL21" s="602">
        <v>1393669</v>
      </c>
      <c r="DM21" s="594"/>
      <c r="DN21" s="594"/>
      <c r="DO21" s="594"/>
      <c r="DP21" s="594"/>
      <c r="DQ21" s="594"/>
      <c r="DR21" s="594"/>
      <c r="DS21" s="594"/>
      <c r="DT21" s="594"/>
      <c r="DU21" s="594"/>
      <c r="DV21" s="594"/>
      <c r="DW21" s="594"/>
      <c r="DX21" s="603"/>
    </row>
    <row r="22" spans="2:128" ht="11.25" customHeight="1" x14ac:dyDescent="0.2">
      <c r="B22" s="590" t="s">
        <v>246</v>
      </c>
      <c r="C22" s="591"/>
      <c r="D22" s="591"/>
      <c r="E22" s="591"/>
      <c r="F22" s="591"/>
      <c r="G22" s="591"/>
      <c r="H22" s="591"/>
      <c r="I22" s="591"/>
      <c r="J22" s="591"/>
      <c r="K22" s="591"/>
      <c r="L22" s="591"/>
      <c r="M22" s="591"/>
      <c r="N22" s="591"/>
      <c r="O22" s="591"/>
      <c r="P22" s="591"/>
      <c r="Q22" s="592"/>
      <c r="R22" s="593">
        <v>25785434</v>
      </c>
      <c r="S22" s="594"/>
      <c r="T22" s="594"/>
      <c r="U22" s="594"/>
      <c r="V22" s="594"/>
      <c r="W22" s="594"/>
      <c r="X22" s="594"/>
      <c r="Y22" s="595"/>
      <c r="Z22" s="598">
        <v>1.5</v>
      </c>
      <c r="AA22" s="599"/>
      <c r="AB22" s="599"/>
      <c r="AC22" s="604"/>
      <c r="AD22" s="602">
        <v>734390</v>
      </c>
      <c r="AE22" s="594"/>
      <c r="AF22" s="594"/>
      <c r="AG22" s="594"/>
      <c r="AH22" s="594"/>
      <c r="AI22" s="594"/>
      <c r="AJ22" s="594"/>
      <c r="AK22" s="595"/>
      <c r="AL22" s="598">
        <v>0.1</v>
      </c>
      <c r="AM22" s="599"/>
      <c r="AN22" s="599"/>
      <c r="AO22" s="600"/>
      <c r="AP22" s="605" t="s">
        <v>247</v>
      </c>
      <c r="AQ22" s="606"/>
      <c r="AR22" s="606"/>
      <c r="AS22" s="606"/>
      <c r="AT22" s="606"/>
      <c r="AU22" s="606"/>
      <c r="AV22" s="606"/>
      <c r="AW22" s="606"/>
      <c r="AX22" s="606"/>
      <c r="AY22" s="606"/>
      <c r="AZ22" s="606"/>
      <c r="BA22" s="606"/>
      <c r="BB22" s="606"/>
      <c r="BC22" s="607"/>
      <c r="BD22" s="593">
        <v>8821060</v>
      </c>
      <c r="BE22" s="594"/>
      <c r="BF22" s="594"/>
      <c r="BG22" s="594"/>
      <c r="BH22" s="594"/>
      <c r="BI22" s="594"/>
      <c r="BJ22" s="594"/>
      <c r="BK22" s="595"/>
      <c r="BL22" s="596">
        <v>1.1000000000000001</v>
      </c>
      <c r="BM22" s="596"/>
      <c r="BN22" s="596"/>
      <c r="BO22" s="596"/>
      <c r="BP22" s="597" t="s">
        <v>114</v>
      </c>
      <c r="BQ22" s="597"/>
      <c r="BR22" s="597"/>
      <c r="BS22" s="597"/>
      <c r="BT22" s="597"/>
      <c r="BU22" s="597"/>
      <c r="BV22" s="597"/>
      <c r="BW22" s="601"/>
      <c r="BY22" s="605" t="s">
        <v>248</v>
      </c>
      <c r="BZ22" s="606"/>
      <c r="CA22" s="606"/>
      <c r="CB22" s="606"/>
      <c r="CC22" s="606"/>
      <c r="CD22" s="606"/>
      <c r="CE22" s="606"/>
      <c r="CF22" s="606"/>
      <c r="CG22" s="606"/>
      <c r="CH22" s="606"/>
      <c r="CI22" s="606"/>
      <c r="CJ22" s="606"/>
      <c r="CK22" s="606"/>
      <c r="CL22" s="607"/>
      <c r="CM22" s="593">
        <v>5364079</v>
      </c>
      <c r="CN22" s="594"/>
      <c r="CO22" s="594"/>
      <c r="CP22" s="594"/>
      <c r="CQ22" s="594"/>
      <c r="CR22" s="594"/>
      <c r="CS22" s="594"/>
      <c r="CT22" s="595"/>
      <c r="CU22" s="596">
        <v>0.3</v>
      </c>
      <c r="CV22" s="596"/>
      <c r="CW22" s="596"/>
      <c r="CX22" s="596"/>
      <c r="CY22" s="602" t="s">
        <v>114</v>
      </c>
      <c r="CZ22" s="594"/>
      <c r="DA22" s="594"/>
      <c r="DB22" s="594"/>
      <c r="DC22" s="594"/>
      <c r="DD22" s="594"/>
      <c r="DE22" s="594"/>
      <c r="DF22" s="594"/>
      <c r="DG22" s="594"/>
      <c r="DH22" s="594"/>
      <c r="DI22" s="594"/>
      <c r="DJ22" s="594"/>
      <c r="DK22" s="595"/>
      <c r="DL22" s="602">
        <v>5364079</v>
      </c>
      <c r="DM22" s="594"/>
      <c r="DN22" s="594"/>
      <c r="DO22" s="594"/>
      <c r="DP22" s="594"/>
      <c r="DQ22" s="594"/>
      <c r="DR22" s="594"/>
      <c r="DS22" s="594"/>
      <c r="DT22" s="594"/>
      <c r="DU22" s="594"/>
      <c r="DV22" s="594"/>
      <c r="DW22" s="594"/>
      <c r="DX22" s="603"/>
    </row>
    <row r="23" spans="2:128" ht="11.25" customHeight="1" x14ac:dyDescent="0.2">
      <c r="B23" s="590" t="s">
        <v>249</v>
      </c>
      <c r="C23" s="591"/>
      <c r="D23" s="591"/>
      <c r="E23" s="591"/>
      <c r="F23" s="591"/>
      <c r="G23" s="591"/>
      <c r="H23" s="591"/>
      <c r="I23" s="591"/>
      <c r="J23" s="591"/>
      <c r="K23" s="591"/>
      <c r="L23" s="591"/>
      <c r="M23" s="591"/>
      <c r="N23" s="591"/>
      <c r="O23" s="591"/>
      <c r="P23" s="591"/>
      <c r="Q23" s="592"/>
      <c r="R23" s="593">
        <v>9018372</v>
      </c>
      <c r="S23" s="594"/>
      <c r="T23" s="594"/>
      <c r="U23" s="594"/>
      <c r="V23" s="594"/>
      <c r="W23" s="594"/>
      <c r="X23" s="594"/>
      <c r="Y23" s="595"/>
      <c r="Z23" s="598">
        <v>0.5</v>
      </c>
      <c r="AA23" s="599"/>
      <c r="AB23" s="599"/>
      <c r="AC23" s="604"/>
      <c r="AD23" s="602">
        <v>1312</v>
      </c>
      <c r="AE23" s="594"/>
      <c r="AF23" s="594"/>
      <c r="AG23" s="594"/>
      <c r="AH23" s="594"/>
      <c r="AI23" s="594"/>
      <c r="AJ23" s="594"/>
      <c r="AK23" s="595"/>
      <c r="AL23" s="598">
        <v>0</v>
      </c>
      <c r="AM23" s="599"/>
      <c r="AN23" s="599"/>
      <c r="AO23" s="600"/>
      <c r="AP23" s="605" t="s">
        <v>250</v>
      </c>
      <c r="AQ23" s="606"/>
      <c r="AR23" s="606"/>
      <c r="AS23" s="606"/>
      <c r="AT23" s="606"/>
      <c r="AU23" s="606"/>
      <c r="AV23" s="606"/>
      <c r="AW23" s="606"/>
      <c r="AX23" s="606"/>
      <c r="AY23" s="606"/>
      <c r="AZ23" s="606"/>
      <c r="BA23" s="606"/>
      <c r="BB23" s="606"/>
      <c r="BC23" s="607"/>
      <c r="BD23" s="593">
        <v>40006983</v>
      </c>
      <c r="BE23" s="594"/>
      <c r="BF23" s="594"/>
      <c r="BG23" s="594"/>
      <c r="BH23" s="594"/>
      <c r="BI23" s="594"/>
      <c r="BJ23" s="594"/>
      <c r="BK23" s="595"/>
      <c r="BL23" s="596">
        <v>4.9000000000000004</v>
      </c>
      <c r="BM23" s="596"/>
      <c r="BN23" s="596"/>
      <c r="BO23" s="596"/>
      <c r="BP23" s="597" t="s">
        <v>114</v>
      </c>
      <c r="BQ23" s="597"/>
      <c r="BR23" s="597"/>
      <c r="BS23" s="597"/>
      <c r="BT23" s="597"/>
      <c r="BU23" s="597"/>
      <c r="BV23" s="597"/>
      <c r="BW23" s="601"/>
      <c r="BY23" s="605" t="s">
        <v>251</v>
      </c>
      <c r="BZ23" s="606"/>
      <c r="CA23" s="606"/>
      <c r="CB23" s="606"/>
      <c r="CC23" s="606"/>
      <c r="CD23" s="606"/>
      <c r="CE23" s="606"/>
      <c r="CF23" s="606"/>
      <c r="CG23" s="606"/>
      <c r="CH23" s="606"/>
      <c r="CI23" s="606"/>
      <c r="CJ23" s="606"/>
      <c r="CK23" s="606"/>
      <c r="CL23" s="607"/>
      <c r="CM23" s="593">
        <v>6273135</v>
      </c>
      <c r="CN23" s="594"/>
      <c r="CO23" s="594"/>
      <c r="CP23" s="594"/>
      <c r="CQ23" s="594"/>
      <c r="CR23" s="594"/>
      <c r="CS23" s="594"/>
      <c r="CT23" s="595"/>
      <c r="CU23" s="596">
        <v>0.4</v>
      </c>
      <c r="CV23" s="596"/>
      <c r="CW23" s="596"/>
      <c r="CX23" s="596"/>
      <c r="CY23" s="602" t="s">
        <v>114</v>
      </c>
      <c r="CZ23" s="594"/>
      <c r="DA23" s="594"/>
      <c r="DB23" s="594"/>
      <c r="DC23" s="594"/>
      <c r="DD23" s="594"/>
      <c r="DE23" s="594"/>
      <c r="DF23" s="594"/>
      <c r="DG23" s="594"/>
      <c r="DH23" s="594"/>
      <c r="DI23" s="594"/>
      <c r="DJ23" s="594"/>
      <c r="DK23" s="595"/>
      <c r="DL23" s="602">
        <v>6273135</v>
      </c>
      <c r="DM23" s="594"/>
      <c r="DN23" s="594"/>
      <c r="DO23" s="594"/>
      <c r="DP23" s="594"/>
      <c r="DQ23" s="594"/>
      <c r="DR23" s="594"/>
      <c r="DS23" s="594"/>
      <c r="DT23" s="594"/>
      <c r="DU23" s="594"/>
      <c r="DV23" s="594"/>
      <c r="DW23" s="594"/>
      <c r="DX23" s="603"/>
    </row>
    <row r="24" spans="2:128" ht="11.25" customHeight="1" x14ac:dyDescent="0.2">
      <c r="B24" s="590" t="s">
        <v>252</v>
      </c>
      <c r="C24" s="591"/>
      <c r="D24" s="591"/>
      <c r="E24" s="591"/>
      <c r="F24" s="591"/>
      <c r="G24" s="591"/>
      <c r="H24" s="591"/>
      <c r="I24" s="591"/>
      <c r="J24" s="591"/>
      <c r="K24" s="591"/>
      <c r="L24" s="591"/>
      <c r="M24" s="591"/>
      <c r="N24" s="591"/>
      <c r="O24" s="591"/>
      <c r="P24" s="591"/>
      <c r="Q24" s="592"/>
      <c r="R24" s="593">
        <v>169614143</v>
      </c>
      <c r="S24" s="594"/>
      <c r="T24" s="594"/>
      <c r="U24" s="594"/>
      <c r="V24" s="594"/>
      <c r="W24" s="594"/>
      <c r="X24" s="594"/>
      <c r="Y24" s="595"/>
      <c r="Z24" s="598">
        <v>10</v>
      </c>
      <c r="AA24" s="599"/>
      <c r="AB24" s="599"/>
      <c r="AC24" s="604"/>
      <c r="AD24" s="602" t="s">
        <v>114</v>
      </c>
      <c r="AE24" s="594"/>
      <c r="AF24" s="594"/>
      <c r="AG24" s="594"/>
      <c r="AH24" s="594"/>
      <c r="AI24" s="594"/>
      <c r="AJ24" s="594"/>
      <c r="AK24" s="595"/>
      <c r="AL24" s="598" t="s">
        <v>114</v>
      </c>
      <c r="AM24" s="599"/>
      <c r="AN24" s="599"/>
      <c r="AO24" s="600"/>
      <c r="AP24" s="605" t="s">
        <v>253</v>
      </c>
      <c r="AQ24" s="606"/>
      <c r="AR24" s="606"/>
      <c r="AS24" s="606"/>
      <c r="AT24" s="606"/>
      <c r="AU24" s="606"/>
      <c r="AV24" s="606"/>
      <c r="AW24" s="606"/>
      <c r="AX24" s="606"/>
      <c r="AY24" s="606"/>
      <c r="AZ24" s="606"/>
      <c r="BA24" s="606"/>
      <c r="BB24" s="606"/>
      <c r="BC24" s="607"/>
      <c r="BD24" s="593">
        <v>74546716</v>
      </c>
      <c r="BE24" s="594"/>
      <c r="BF24" s="594"/>
      <c r="BG24" s="594"/>
      <c r="BH24" s="594"/>
      <c r="BI24" s="594"/>
      <c r="BJ24" s="594"/>
      <c r="BK24" s="595"/>
      <c r="BL24" s="596">
        <v>9.1</v>
      </c>
      <c r="BM24" s="596"/>
      <c r="BN24" s="596"/>
      <c r="BO24" s="596"/>
      <c r="BP24" s="597" t="s">
        <v>114</v>
      </c>
      <c r="BQ24" s="597"/>
      <c r="BR24" s="597"/>
      <c r="BS24" s="597"/>
      <c r="BT24" s="597"/>
      <c r="BU24" s="597"/>
      <c r="BV24" s="597"/>
      <c r="BW24" s="601"/>
      <c r="BY24" s="605" t="s">
        <v>254</v>
      </c>
      <c r="BZ24" s="606"/>
      <c r="CA24" s="606"/>
      <c r="CB24" s="606"/>
      <c r="CC24" s="606"/>
      <c r="CD24" s="606"/>
      <c r="CE24" s="606"/>
      <c r="CF24" s="606"/>
      <c r="CG24" s="606"/>
      <c r="CH24" s="606"/>
      <c r="CI24" s="606"/>
      <c r="CJ24" s="606"/>
      <c r="CK24" s="606"/>
      <c r="CL24" s="607"/>
      <c r="CM24" s="593">
        <v>158720</v>
      </c>
      <c r="CN24" s="594"/>
      <c r="CO24" s="594"/>
      <c r="CP24" s="594"/>
      <c r="CQ24" s="594"/>
      <c r="CR24" s="594"/>
      <c r="CS24" s="594"/>
      <c r="CT24" s="595"/>
      <c r="CU24" s="596">
        <v>0</v>
      </c>
      <c r="CV24" s="596"/>
      <c r="CW24" s="596"/>
      <c r="CX24" s="596"/>
      <c r="CY24" s="602" t="s">
        <v>114</v>
      </c>
      <c r="CZ24" s="594"/>
      <c r="DA24" s="594"/>
      <c r="DB24" s="594"/>
      <c r="DC24" s="594"/>
      <c r="DD24" s="594"/>
      <c r="DE24" s="594"/>
      <c r="DF24" s="594"/>
      <c r="DG24" s="594"/>
      <c r="DH24" s="594"/>
      <c r="DI24" s="594"/>
      <c r="DJ24" s="594"/>
      <c r="DK24" s="595"/>
      <c r="DL24" s="602">
        <v>158720</v>
      </c>
      <c r="DM24" s="594"/>
      <c r="DN24" s="594"/>
      <c r="DO24" s="594"/>
      <c r="DP24" s="594"/>
      <c r="DQ24" s="594"/>
      <c r="DR24" s="594"/>
      <c r="DS24" s="594"/>
      <c r="DT24" s="594"/>
      <c r="DU24" s="594"/>
      <c r="DV24" s="594"/>
      <c r="DW24" s="594"/>
      <c r="DX24" s="603"/>
    </row>
    <row r="25" spans="2:128" ht="11.25" customHeight="1" x14ac:dyDescent="0.2">
      <c r="B25" s="590" t="s">
        <v>255</v>
      </c>
      <c r="C25" s="591"/>
      <c r="D25" s="591"/>
      <c r="E25" s="591"/>
      <c r="F25" s="591"/>
      <c r="G25" s="591"/>
      <c r="H25" s="591"/>
      <c r="I25" s="591"/>
      <c r="J25" s="591"/>
      <c r="K25" s="591"/>
      <c r="L25" s="591"/>
      <c r="M25" s="591"/>
      <c r="N25" s="591"/>
      <c r="O25" s="591"/>
      <c r="P25" s="591"/>
      <c r="Q25" s="592"/>
      <c r="R25" s="593" t="s">
        <v>114</v>
      </c>
      <c r="S25" s="594"/>
      <c r="T25" s="594"/>
      <c r="U25" s="594"/>
      <c r="V25" s="594"/>
      <c r="W25" s="594"/>
      <c r="X25" s="594"/>
      <c r="Y25" s="595"/>
      <c r="Z25" s="598" t="s">
        <v>114</v>
      </c>
      <c r="AA25" s="599"/>
      <c r="AB25" s="599"/>
      <c r="AC25" s="604"/>
      <c r="AD25" s="602" t="s">
        <v>114</v>
      </c>
      <c r="AE25" s="594"/>
      <c r="AF25" s="594"/>
      <c r="AG25" s="594"/>
      <c r="AH25" s="594"/>
      <c r="AI25" s="594"/>
      <c r="AJ25" s="594"/>
      <c r="AK25" s="595"/>
      <c r="AL25" s="598" t="s">
        <v>114</v>
      </c>
      <c r="AM25" s="599"/>
      <c r="AN25" s="599"/>
      <c r="AO25" s="600"/>
      <c r="AP25" s="605" t="s">
        <v>256</v>
      </c>
      <c r="AQ25" s="606"/>
      <c r="AR25" s="606"/>
      <c r="AS25" s="606"/>
      <c r="AT25" s="606"/>
      <c r="AU25" s="606"/>
      <c r="AV25" s="606"/>
      <c r="AW25" s="606"/>
      <c r="AX25" s="606"/>
      <c r="AY25" s="606"/>
      <c r="AZ25" s="606"/>
      <c r="BA25" s="606"/>
      <c r="BB25" s="606"/>
      <c r="BC25" s="607"/>
      <c r="BD25" s="593">
        <v>41888</v>
      </c>
      <c r="BE25" s="594"/>
      <c r="BF25" s="594"/>
      <c r="BG25" s="594"/>
      <c r="BH25" s="594"/>
      <c r="BI25" s="594"/>
      <c r="BJ25" s="594"/>
      <c r="BK25" s="595"/>
      <c r="BL25" s="596">
        <v>0</v>
      </c>
      <c r="BM25" s="596"/>
      <c r="BN25" s="596"/>
      <c r="BO25" s="596"/>
      <c r="BP25" s="597" t="s">
        <v>114</v>
      </c>
      <c r="BQ25" s="597"/>
      <c r="BR25" s="597"/>
      <c r="BS25" s="597"/>
      <c r="BT25" s="597"/>
      <c r="BU25" s="597"/>
      <c r="BV25" s="597"/>
      <c r="BW25" s="601"/>
      <c r="BY25" s="605" t="s">
        <v>257</v>
      </c>
      <c r="BZ25" s="606"/>
      <c r="CA25" s="606"/>
      <c r="CB25" s="606"/>
      <c r="CC25" s="606"/>
      <c r="CD25" s="606"/>
      <c r="CE25" s="606"/>
      <c r="CF25" s="606"/>
      <c r="CG25" s="606"/>
      <c r="CH25" s="606"/>
      <c r="CI25" s="606"/>
      <c r="CJ25" s="606"/>
      <c r="CK25" s="606"/>
      <c r="CL25" s="607"/>
      <c r="CM25" s="593">
        <v>22390098</v>
      </c>
      <c r="CN25" s="594"/>
      <c r="CO25" s="594"/>
      <c r="CP25" s="594"/>
      <c r="CQ25" s="594"/>
      <c r="CR25" s="594"/>
      <c r="CS25" s="594"/>
      <c r="CT25" s="595"/>
      <c r="CU25" s="596">
        <v>1.3</v>
      </c>
      <c r="CV25" s="596"/>
      <c r="CW25" s="596"/>
      <c r="CX25" s="596"/>
      <c r="CY25" s="602" t="s">
        <v>114</v>
      </c>
      <c r="CZ25" s="594"/>
      <c r="DA25" s="594"/>
      <c r="DB25" s="594"/>
      <c r="DC25" s="594"/>
      <c r="DD25" s="594"/>
      <c r="DE25" s="594"/>
      <c r="DF25" s="594"/>
      <c r="DG25" s="594"/>
      <c r="DH25" s="594"/>
      <c r="DI25" s="594"/>
      <c r="DJ25" s="594"/>
      <c r="DK25" s="595"/>
      <c r="DL25" s="602">
        <v>22390098</v>
      </c>
      <c r="DM25" s="594"/>
      <c r="DN25" s="594"/>
      <c r="DO25" s="594"/>
      <c r="DP25" s="594"/>
      <c r="DQ25" s="594"/>
      <c r="DR25" s="594"/>
      <c r="DS25" s="594"/>
      <c r="DT25" s="594"/>
      <c r="DU25" s="594"/>
      <c r="DV25" s="594"/>
      <c r="DW25" s="594"/>
      <c r="DX25" s="603"/>
    </row>
    <row r="26" spans="2:128" ht="11.25" customHeight="1" x14ac:dyDescent="0.2">
      <c r="B26" s="590" t="s">
        <v>258</v>
      </c>
      <c r="C26" s="591"/>
      <c r="D26" s="591"/>
      <c r="E26" s="591"/>
      <c r="F26" s="591"/>
      <c r="G26" s="591"/>
      <c r="H26" s="591"/>
      <c r="I26" s="591"/>
      <c r="J26" s="591"/>
      <c r="K26" s="591"/>
      <c r="L26" s="591"/>
      <c r="M26" s="591"/>
      <c r="N26" s="591"/>
      <c r="O26" s="591"/>
      <c r="P26" s="591"/>
      <c r="Q26" s="592"/>
      <c r="R26" s="593">
        <v>5954756</v>
      </c>
      <c r="S26" s="594"/>
      <c r="T26" s="594"/>
      <c r="U26" s="594"/>
      <c r="V26" s="594"/>
      <c r="W26" s="594"/>
      <c r="X26" s="594"/>
      <c r="Y26" s="595"/>
      <c r="Z26" s="598">
        <v>0.4</v>
      </c>
      <c r="AA26" s="599"/>
      <c r="AB26" s="599"/>
      <c r="AC26" s="604"/>
      <c r="AD26" s="602">
        <v>106961</v>
      </c>
      <c r="AE26" s="594"/>
      <c r="AF26" s="594"/>
      <c r="AG26" s="594"/>
      <c r="AH26" s="594"/>
      <c r="AI26" s="594"/>
      <c r="AJ26" s="594"/>
      <c r="AK26" s="595"/>
      <c r="AL26" s="598">
        <v>0</v>
      </c>
      <c r="AM26" s="599"/>
      <c r="AN26" s="599"/>
      <c r="AO26" s="600"/>
      <c r="AP26" s="605" t="s">
        <v>259</v>
      </c>
      <c r="AQ26" s="606"/>
      <c r="AR26" s="606"/>
      <c r="AS26" s="606"/>
      <c r="AT26" s="606"/>
      <c r="AU26" s="606"/>
      <c r="AV26" s="606"/>
      <c r="AW26" s="606"/>
      <c r="AX26" s="606"/>
      <c r="AY26" s="606"/>
      <c r="AZ26" s="606"/>
      <c r="BA26" s="606"/>
      <c r="BB26" s="606"/>
      <c r="BC26" s="607"/>
      <c r="BD26" s="593" t="s">
        <v>114</v>
      </c>
      <c r="BE26" s="594"/>
      <c r="BF26" s="594"/>
      <c r="BG26" s="594"/>
      <c r="BH26" s="594"/>
      <c r="BI26" s="594"/>
      <c r="BJ26" s="594"/>
      <c r="BK26" s="595"/>
      <c r="BL26" s="596" t="s">
        <v>114</v>
      </c>
      <c r="BM26" s="596"/>
      <c r="BN26" s="596"/>
      <c r="BO26" s="596"/>
      <c r="BP26" s="597" t="s">
        <v>114</v>
      </c>
      <c r="BQ26" s="597"/>
      <c r="BR26" s="597"/>
      <c r="BS26" s="597"/>
      <c r="BT26" s="597"/>
      <c r="BU26" s="597"/>
      <c r="BV26" s="597"/>
      <c r="BW26" s="601"/>
      <c r="BY26" s="605" t="s">
        <v>260</v>
      </c>
      <c r="BZ26" s="606"/>
      <c r="CA26" s="606"/>
      <c r="CB26" s="606"/>
      <c r="CC26" s="606"/>
      <c r="CD26" s="606"/>
      <c r="CE26" s="606"/>
      <c r="CF26" s="606"/>
      <c r="CG26" s="606"/>
      <c r="CH26" s="606"/>
      <c r="CI26" s="606"/>
      <c r="CJ26" s="606"/>
      <c r="CK26" s="606"/>
      <c r="CL26" s="607"/>
      <c r="CM26" s="593">
        <v>101657214</v>
      </c>
      <c r="CN26" s="594"/>
      <c r="CO26" s="594"/>
      <c r="CP26" s="594"/>
      <c r="CQ26" s="594"/>
      <c r="CR26" s="594"/>
      <c r="CS26" s="594"/>
      <c r="CT26" s="595"/>
      <c r="CU26" s="596">
        <v>6.1</v>
      </c>
      <c r="CV26" s="596"/>
      <c r="CW26" s="596"/>
      <c r="CX26" s="596"/>
      <c r="CY26" s="602" t="s">
        <v>114</v>
      </c>
      <c r="CZ26" s="594"/>
      <c r="DA26" s="594"/>
      <c r="DB26" s="594"/>
      <c r="DC26" s="594"/>
      <c r="DD26" s="594"/>
      <c r="DE26" s="594"/>
      <c r="DF26" s="594"/>
      <c r="DG26" s="594"/>
      <c r="DH26" s="594"/>
      <c r="DI26" s="594"/>
      <c r="DJ26" s="594"/>
      <c r="DK26" s="595"/>
      <c r="DL26" s="602">
        <v>101657214</v>
      </c>
      <c r="DM26" s="594"/>
      <c r="DN26" s="594"/>
      <c r="DO26" s="594"/>
      <c r="DP26" s="594"/>
      <c r="DQ26" s="594"/>
      <c r="DR26" s="594"/>
      <c r="DS26" s="594"/>
      <c r="DT26" s="594"/>
      <c r="DU26" s="594"/>
      <c r="DV26" s="594"/>
      <c r="DW26" s="594"/>
      <c r="DX26" s="603"/>
    </row>
    <row r="27" spans="2:128" ht="11.25" customHeight="1" x14ac:dyDescent="0.2">
      <c r="B27" s="590" t="s">
        <v>261</v>
      </c>
      <c r="C27" s="591"/>
      <c r="D27" s="591"/>
      <c r="E27" s="591"/>
      <c r="F27" s="591"/>
      <c r="G27" s="591"/>
      <c r="H27" s="591"/>
      <c r="I27" s="591"/>
      <c r="J27" s="591"/>
      <c r="K27" s="591"/>
      <c r="L27" s="591"/>
      <c r="M27" s="591"/>
      <c r="N27" s="591"/>
      <c r="O27" s="591"/>
      <c r="P27" s="591"/>
      <c r="Q27" s="592"/>
      <c r="R27" s="593">
        <v>26791</v>
      </c>
      <c r="S27" s="594"/>
      <c r="T27" s="594"/>
      <c r="U27" s="594"/>
      <c r="V27" s="594"/>
      <c r="W27" s="594"/>
      <c r="X27" s="594"/>
      <c r="Y27" s="595"/>
      <c r="Z27" s="598">
        <v>0</v>
      </c>
      <c r="AA27" s="599"/>
      <c r="AB27" s="599"/>
      <c r="AC27" s="604"/>
      <c r="AD27" s="602" t="s">
        <v>114</v>
      </c>
      <c r="AE27" s="594"/>
      <c r="AF27" s="594"/>
      <c r="AG27" s="594"/>
      <c r="AH27" s="594"/>
      <c r="AI27" s="594"/>
      <c r="AJ27" s="594"/>
      <c r="AK27" s="595"/>
      <c r="AL27" s="598" t="s">
        <v>114</v>
      </c>
      <c r="AM27" s="599"/>
      <c r="AN27" s="599"/>
      <c r="AO27" s="600"/>
      <c r="AP27" s="605" t="s">
        <v>262</v>
      </c>
      <c r="AQ27" s="606"/>
      <c r="AR27" s="606"/>
      <c r="AS27" s="606"/>
      <c r="AT27" s="606"/>
      <c r="AU27" s="606"/>
      <c r="AV27" s="606"/>
      <c r="AW27" s="606"/>
      <c r="AX27" s="606"/>
      <c r="AY27" s="606"/>
      <c r="AZ27" s="606"/>
      <c r="BA27" s="606"/>
      <c r="BB27" s="606"/>
      <c r="BC27" s="607"/>
      <c r="BD27" s="593" t="s">
        <v>114</v>
      </c>
      <c r="BE27" s="594"/>
      <c r="BF27" s="594"/>
      <c r="BG27" s="594"/>
      <c r="BH27" s="594"/>
      <c r="BI27" s="594"/>
      <c r="BJ27" s="594"/>
      <c r="BK27" s="595"/>
      <c r="BL27" s="596" t="s">
        <v>114</v>
      </c>
      <c r="BM27" s="596"/>
      <c r="BN27" s="596"/>
      <c r="BO27" s="596"/>
      <c r="BP27" s="597" t="s">
        <v>114</v>
      </c>
      <c r="BQ27" s="597"/>
      <c r="BR27" s="597"/>
      <c r="BS27" s="597"/>
      <c r="BT27" s="597"/>
      <c r="BU27" s="597"/>
      <c r="BV27" s="597"/>
      <c r="BW27" s="601"/>
      <c r="BY27" s="605" t="s">
        <v>263</v>
      </c>
      <c r="BZ27" s="606"/>
      <c r="CA27" s="606"/>
      <c r="CB27" s="606"/>
      <c r="CC27" s="606"/>
      <c r="CD27" s="606"/>
      <c r="CE27" s="606"/>
      <c r="CF27" s="606"/>
      <c r="CG27" s="606"/>
      <c r="CH27" s="606"/>
      <c r="CI27" s="606"/>
      <c r="CJ27" s="606"/>
      <c r="CK27" s="606"/>
      <c r="CL27" s="607"/>
      <c r="CM27" s="593">
        <v>3115555</v>
      </c>
      <c r="CN27" s="594"/>
      <c r="CO27" s="594"/>
      <c r="CP27" s="594"/>
      <c r="CQ27" s="594"/>
      <c r="CR27" s="594"/>
      <c r="CS27" s="594"/>
      <c r="CT27" s="595"/>
      <c r="CU27" s="596">
        <v>0.2</v>
      </c>
      <c r="CV27" s="596"/>
      <c r="CW27" s="596"/>
      <c r="CX27" s="596"/>
      <c r="CY27" s="602" t="s">
        <v>114</v>
      </c>
      <c r="CZ27" s="594"/>
      <c r="DA27" s="594"/>
      <c r="DB27" s="594"/>
      <c r="DC27" s="594"/>
      <c r="DD27" s="594"/>
      <c r="DE27" s="594"/>
      <c r="DF27" s="594"/>
      <c r="DG27" s="594"/>
      <c r="DH27" s="594"/>
      <c r="DI27" s="594"/>
      <c r="DJ27" s="594"/>
      <c r="DK27" s="595"/>
      <c r="DL27" s="602">
        <v>3115555</v>
      </c>
      <c r="DM27" s="594"/>
      <c r="DN27" s="594"/>
      <c r="DO27" s="594"/>
      <c r="DP27" s="594"/>
      <c r="DQ27" s="594"/>
      <c r="DR27" s="594"/>
      <c r="DS27" s="594"/>
      <c r="DT27" s="594"/>
      <c r="DU27" s="594"/>
      <c r="DV27" s="594"/>
      <c r="DW27" s="594"/>
      <c r="DX27" s="603"/>
    </row>
    <row r="28" spans="2:128" ht="11.25" customHeight="1" x14ac:dyDescent="0.2">
      <c r="B28" s="590" t="s">
        <v>264</v>
      </c>
      <c r="C28" s="591"/>
      <c r="D28" s="591"/>
      <c r="E28" s="591"/>
      <c r="F28" s="591"/>
      <c r="G28" s="591"/>
      <c r="H28" s="591"/>
      <c r="I28" s="591"/>
      <c r="J28" s="591"/>
      <c r="K28" s="591"/>
      <c r="L28" s="591"/>
      <c r="M28" s="591"/>
      <c r="N28" s="591"/>
      <c r="O28" s="591"/>
      <c r="P28" s="591"/>
      <c r="Q28" s="592"/>
      <c r="R28" s="593">
        <v>21358275</v>
      </c>
      <c r="S28" s="594"/>
      <c r="T28" s="594"/>
      <c r="U28" s="594"/>
      <c r="V28" s="594"/>
      <c r="W28" s="594"/>
      <c r="X28" s="594"/>
      <c r="Y28" s="595"/>
      <c r="Z28" s="598">
        <v>1.3</v>
      </c>
      <c r="AA28" s="599"/>
      <c r="AB28" s="599"/>
      <c r="AC28" s="604"/>
      <c r="AD28" s="602" t="s">
        <v>114</v>
      </c>
      <c r="AE28" s="594"/>
      <c r="AF28" s="594"/>
      <c r="AG28" s="594"/>
      <c r="AH28" s="594"/>
      <c r="AI28" s="594"/>
      <c r="AJ28" s="594"/>
      <c r="AK28" s="595"/>
      <c r="AL28" s="598" t="s">
        <v>114</v>
      </c>
      <c r="AM28" s="599"/>
      <c r="AN28" s="599"/>
      <c r="AO28" s="600"/>
      <c r="AP28" s="605" t="s">
        <v>265</v>
      </c>
      <c r="AQ28" s="606"/>
      <c r="AR28" s="606"/>
      <c r="AS28" s="606"/>
      <c r="AT28" s="606"/>
      <c r="AU28" s="606"/>
      <c r="AV28" s="606"/>
      <c r="AW28" s="606"/>
      <c r="AX28" s="606"/>
      <c r="AY28" s="606"/>
      <c r="AZ28" s="606"/>
      <c r="BA28" s="606"/>
      <c r="BB28" s="606"/>
      <c r="BC28" s="607"/>
      <c r="BD28" s="593">
        <v>33429</v>
      </c>
      <c r="BE28" s="594"/>
      <c r="BF28" s="594"/>
      <c r="BG28" s="594"/>
      <c r="BH28" s="594"/>
      <c r="BI28" s="594"/>
      <c r="BJ28" s="594"/>
      <c r="BK28" s="595"/>
      <c r="BL28" s="596">
        <v>0</v>
      </c>
      <c r="BM28" s="596"/>
      <c r="BN28" s="596"/>
      <c r="BO28" s="596"/>
      <c r="BP28" s="597" t="s">
        <v>114</v>
      </c>
      <c r="BQ28" s="597"/>
      <c r="BR28" s="597"/>
      <c r="BS28" s="597"/>
      <c r="BT28" s="597"/>
      <c r="BU28" s="597"/>
      <c r="BV28" s="597"/>
      <c r="BW28" s="601"/>
      <c r="BY28" s="605" t="s">
        <v>266</v>
      </c>
      <c r="BZ28" s="606"/>
      <c r="CA28" s="606"/>
      <c r="CB28" s="606"/>
      <c r="CC28" s="606"/>
      <c r="CD28" s="606"/>
      <c r="CE28" s="606"/>
      <c r="CF28" s="606"/>
      <c r="CG28" s="606"/>
      <c r="CH28" s="606"/>
      <c r="CI28" s="606"/>
      <c r="CJ28" s="606"/>
      <c r="CK28" s="606"/>
      <c r="CL28" s="607"/>
      <c r="CM28" s="593" t="s">
        <v>114</v>
      </c>
      <c r="CN28" s="594"/>
      <c r="CO28" s="594"/>
      <c r="CP28" s="594"/>
      <c r="CQ28" s="594"/>
      <c r="CR28" s="594"/>
      <c r="CS28" s="594"/>
      <c r="CT28" s="595"/>
      <c r="CU28" s="596" t="s">
        <v>114</v>
      </c>
      <c r="CV28" s="596"/>
      <c r="CW28" s="596"/>
      <c r="CX28" s="596"/>
      <c r="CY28" s="602" t="s">
        <v>114</v>
      </c>
      <c r="CZ28" s="594"/>
      <c r="DA28" s="594"/>
      <c r="DB28" s="594"/>
      <c r="DC28" s="594"/>
      <c r="DD28" s="594"/>
      <c r="DE28" s="594"/>
      <c r="DF28" s="594"/>
      <c r="DG28" s="594"/>
      <c r="DH28" s="594"/>
      <c r="DI28" s="594"/>
      <c r="DJ28" s="594"/>
      <c r="DK28" s="595"/>
      <c r="DL28" s="602" t="s">
        <v>114</v>
      </c>
      <c r="DM28" s="594"/>
      <c r="DN28" s="594"/>
      <c r="DO28" s="594"/>
      <c r="DP28" s="594"/>
      <c r="DQ28" s="594"/>
      <c r="DR28" s="594"/>
      <c r="DS28" s="594"/>
      <c r="DT28" s="594"/>
      <c r="DU28" s="594"/>
      <c r="DV28" s="594"/>
      <c r="DW28" s="594"/>
      <c r="DX28" s="603"/>
    </row>
    <row r="29" spans="2:128" ht="11.25" customHeight="1" x14ac:dyDescent="0.2">
      <c r="B29" s="590" t="s">
        <v>267</v>
      </c>
      <c r="C29" s="591"/>
      <c r="D29" s="591"/>
      <c r="E29" s="591"/>
      <c r="F29" s="591"/>
      <c r="G29" s="591"/>
      <c r="H29" s="591"/>
      <c r="I29" s="591"/>
      <c r="J29" s="591"/>
      <c r="K29" s="591"/>
      <c r="L29" s="591"/>
      <c r="M29" s="591"/>
      <c r="N29" s="591"/>
      <c r="O29" s="591"/>
      <c r="P29" s="591"/>
      <c r="Q29" s="592"/>
      <c r="R29" s="593">
        <v>25769830</v>
      </c>
      <c r="S29" s="594"/>
      <c r="T29" s="594"/>
      <c r="U29" s="594"/>
      <c r="V29" s="594"/>
      <c r="W29" s="594"/>
      <c r="X29" s="594"/>
      <c r="Y29" s="595"/>
      <c r="Z29" s="598">
        <v>1.5</v>
      </c>
      <c r="AA29" s="599"/>
      <c r="AB29" s="599"/>
      <c r="AC29" s="604"/>
      <c r="AD29" s="602" t="s">
        <v>114</v>
      </c>
      <c r="AE29" s="594"/>
      <c r="AF29" s="594"/>
      <c r="AG29" s="594"/>
      <c r="AH29" s="594"/>
      <c r="AI29" s="594"/>
      <c r="AJ29" s="594"/>
      <c r="AK29" s="595"/>
      <c r="AL29" s="598" t="s">
        <v>114</v>
      </c>
      <c r="AM29" s="599"/>
      <c r="AN29" s="599"/>
      <c r="AO29" s="600"/>
      <c r="AP29" s="605" t="s">
        <v>268</v>
      </c>
      <c r="AQ29" s="606"/>
      <c r="AR29" s="606"/>
      <c r="AS29" s="606"/>
      <c r="AT29" s="606"/>
      <c r="AU29" s="606"/>
      <c r="AV29" s="606"/>
      <c r="AW29" s="606"/>
      <c r="AX29" s="606"/>
      <c r="AY29" s="606"/>
      <c r="AZ29" s="606"/>
      <c r="BA29" s="606"/>
      <c r="BB29" s="606"/>
      <c r="BC29" s="607"/>
      <c r="BD29" s="593">
        <v>33429</v>
      </c>
      <c r="BE29" s="594"/>
      <c r="BF29" s="594"/>
      <c r="BG29" s="594"/>
      <c r="BH29" s="594"/>
      <c r="BI29" s="594"/>
      <c r="BJ29" s="594"/>
      <c r="BK29" s="595"/>
      <c r="BL29" s="596">
        <v>0</v>
      </c>
      <c r="BM29" s="596"/>
      <c r="BN29" s="596"/>
      <c r="BO29" s="596"/>
      <c r="BP29" s="597" t="s">
        <v>114</v>
      </c>
      <c r="BQ29" s="597"/>
      <c r="BR29" s="597"/>
      <c r="BS29" s="597"/>
      <c r="BT29" s="597"/>
      <c r="BU29" s="597"/>
      <c r="BV29" s="597"/>
      <c r="BW29" s="601"/>
      <c r="BY29" s="605" t="s">
        <v>269</v>
      </c>
      <c r="BZ29" s="606"/>
      <c r="CA29" s="606"/>
      <c r="CB29" s="606"/>
      <c r="CC29" s="606"/>
      <c r="CD29" s="606"/>
      <c r="CE29" s="606"/>
      <c r="CF29" s="606"/>
      <c r="CG29" s="606"/>
      <c r="CH29" s="606"/>
      <c r="CI29" s="606"/>
      <c r="CJ29" s="606"/>
      <c r="CK29" s="606"/>
      <c r="CL29" s="607"/>
      <c r="CM29" s="593">
        <v>6231396</v>
      </c>
      <c r="CN29" s="594"/>
      <c r="CO29" s="594"/>
      <c r="CP29" s="594"/>
      <c r="CQ29" s="594"/>
      <c r="CR29" s="594"/>
      <c r="CS29" s="594"/>
      <c r="CT29" s="595"/>
      <c r="CU29" s="596">
        <v>0.4</v>
      </c>
      <c r="CV29" s="596"/>
      <c r="CW29" s="596"/>
      <c r="CX29" s="596"/>
      <c r="CY29" s="602" t="s">
        <v>114</v>
      </c>
      <c r="CZ29" s="594"/>
      <c r="DA29" s="594"/>
      <c r="DB29" s="594"/>
      <c r="DC29" s="594"/>
      <c r="DD29" s="594"/>
      <c r="DE29" s="594"/>
      <c r="DF29" s="594"/>
      <c r="DG29" s="594"/>
      <c r="DH29" s="594"/>
      <c r="DI29" s="594"/>
      <c r="DJ29" s="594"/>
      <c r="DK29" s="595"/>
      <c r="DL29" s="602">
        <v>6231396</v>
      </c>
      <c r="DM29" s="594"/>
      <c r="DN29" s="594"/>
      <c r="DO29" s="594"/>
      <c r="DP29" s="594"/>
      <c r="DQ29" s="594"/>
      <c r="DR29" s="594"/>
      <c r="DS29" s="594"/>
      <c r="DT29" s="594"/>
      <c r="DU29" s="594"/>
      <c r="DV29" s="594"/>
      <c r="DW29" s="594"/>
      <c r="DX29" s="603"/>
    </row>
    <row r="30" spans="2:128" ht="11.25" customHeight="1" x14ac:dyDescent="0.2">
      <c r="B30" s="590" t="s">
        <v>270</v>
      </c>
      <c r="C30" s="591"/>
      <c r="D30" s="591"/>
      <c r="E30" s="591"/>
      <c r="F30" s="591"/>
      <c r="G30" s="591"/>
      <c r="H30" s="591"/>
      <c r="I30" s="591"/>
      <c r="J30" s="591"/>
      <c r="K30" s="591"/>
      <c r="L30" s="591"/>
      <c r="M30" s="591"/>
      <c r="N30" s="591"/>
      <c r="O30" s="591"/>
      <c r="P30" s="591"/>
      <c r="Q30" s="592"/>
      <c r="R30" s="593">
        <v>169537791</v>
      </c>
      <c r="S30" s="594"/>
      <c r="T30" s="594"/>
      <c r="U30" s="594"/>
      <c r="V30" s="594"/>
      <c r="W30" s="594"/>
      <c r="X30" s="594"/>
      <c r="Y30" s="595"/>
      <c r="Z30" s="598">
        <v>10</v>
      </c>
      <c r="AA30" s="599"/>
      <c r="AB30" s="599"/>
      <c r="AC30" s="604"/>
      <c r="AD30" s="602">
        <v>1687053</v>
      </c>
      <c r="AE30" s="594"/>
      <c r="AF30" s="594"/>
      <c r="AG30" s="594"/>
      <c r="AH30" s="594"/>
      <c r="AI30" s="594"/>
      <c r="AJ30" s="594"/>
      <c r="AK30" s="595"/>
      <c r="AL30" s="598">
        <v>0.2</v>
      </c>
      <c r="AM30" s="599"/>
      <c r="AN30" s="599"/>
      <c r="AO30" s="600"/>
      <c r="AP30" s="605" t="s">
        <v>271</v>
      </c>
      <c r="AQ30" s="606"/>
      <c r="AR30" s="606"/>
      <c r="AS30" s="606"/>
      <c r="AT30" s="606"/>
      <c r="AU30" s="606"/>
      <c r="AV30" s="606"/>
      <c r="AW30" s="606"/>
      <c r="AX30" s="606"/>
      <c r="AY30" s="606"/>
      <c r="AZ30" s="606"/>
      <c r="BA30" s="606"/>
      <c r="BB30" s="606"/>
      <c r="BC30" s="607"/>
      <c r="BD30" s="593">
        <v>33429</v>
      </c>
      <c r="BE30" s="594"/>
      <c r="BF30" s="594"/>
      <c r="BG30" s="594"/>
      <c r="BH30" s="594"/>
      <c r="BI30" s="594"/>
      <c r="BJ30" s="594"/>
      <c r="BK30" s="595"/>
      <c r="BL30" s="596">
        <v>0</v>
      </c>
      <c r="BM30" s="596"/>
      <c r="BN30" s="596"/>
      <c r="BO30" s="596"/>
      <c r="BP30" s="597" t="s">
        <v>114</v>
      </c>
      <c r="BQ30" s="597"/>
      <c r="BR30" s="597"/>
      <c r="BS30" s="597"/>
      <c r="BT30" s="597"/>
      <c r="BU30" s="597"/>
      <c r="BV30" s="597"/>
      <c r="BW30" s="601"/>
      <c r="BY30" s="605" t="s">
        <v>272</v>
      </c>
      <c r="BZ30" s="611"/>
      <c r="CA30" s="611"/>
      <c r="CB30" s="611"/>
      <c r="CC30" s="611"/>
      <c r="CD30" s="611"/>
      <c r="CE30" s="611"/>
      <c r="CF30" s="611"/>
      <c r="CG30" s="611"/>
      <c r="CH30" s="611"/>
      <c r="CI30" s="611"/>
      <c r="CJ30" s="611"/>
      <c r="CK30" s="611"/>
      <c r="CL30" s="607"/>
      <c r="CM30" s="593">
        <v>5219826</v>
      </c>
      <c r="CN30" s="594"/>
      <c r="CO30" s="594"/>
      <c r="CP30" s="594"/>
      <c r="CQ30" s="594"/>
      <c r="CR30" s="594"/>
      <c r="CS30" s="594"/>
      <c r="CT30" s="595"/>
      <c r="CU30" s="596">
        <v>0.3</v>
      </c>
      <c r="CV30" s="596"/>
      <c r="CW30" s="596"/>
      <c r="CX30" s="596"/>
      <c r="CY30" s="602" t="s">
        <v>114</v>
      </c>
      <c r="CZ30" s="594"/>
      <c r="DA30" s="594"/>
      <c r="DB30" s="594"/>
      <c r="DC30" s="594"/>
      <c r="DD30" s="594"/>
      <c r="DE30" s="594"/>
      <c r="DF30" s="594"/>
      <c r="DG30" s="594"/>
      <c r="DH30" s="594"/>
      <c r="DI30" s="594"/>
      <c r="DJ30" s="594"/>
      <c r="DK30" s="595"/>
      <c r="DL30" s="602">
        <v>5219826</v>
      </c>
      <c r="DM30" s="594"/>
      <c r="DN30" s="594"/>
      <c r="DO30" s="594"/>
      <c r="DP30" s="594"/>
      <c r="DQ30" s="594"/>
      <c r="DR30" s="594"/>
      <c r="DS30" s="594"/>
      <c r="DT30" s="594"/>
      <c r="DU30" s="594"/>
      <c r="DV30" s="594"/>
      <c r="DW30" s="594"/>
      <c r="DX30" s="603"/>
    </row>
    <row r="31" spans="2:128" ht="11.25" customHeight="1" x14ac:dyDescent="0.2">
      <c r="B31" s="590" t="s">
        <v>273</v>
      </c>
      <c r="C31" s="591"/>
      <c r="D31" s="591"/>
      <c r="E31" s="591"/>
      <c r="F31" s="591"/>
      <c r="G31" s="591"/>
      <c r="H31" s="591"/>
      <c r="I31" s="591"/>
      <c r="J31" s="591"/>
      <c r="K31" s="591"/>
      <c r="L31" s="591"/>
      <c r="M31" s="591"/>
      <c r="N31" s="591"/>
      <c r="O31" s="591"/>
      <c r="P31" s="591"/>
      <c r="Q31" s="592"/>
      <c r="R31" s="593">
        <v>182135300</v>
      </c>
      <c r="S31" s="594"/>
      <c r="T31" s="594"/>
      <c r="U31" s="594"/>
      <c r="V31" s="594"/>
      <c r="W31" s="594"/>
      <c r="X31" s="594"/>
      <c r="Y31" s="595"/>
      <c r="Z31" s="598">
        <v>10.7</v>
      </c>
      <c r="AA31" s="599"/>
      <c r="AB31" s="599"/>
      <c r="AC31" s="604"/>
      <c r="AD31" s="602" t="s">
        <v>114</v>
      </c>
      <c r="AE31" s="594"/>
      <c r="AF31" s="594"/>
      <c r="AG31" s="594"/>
      <c r="AH31" s="594"/>
      <c r="AI31" s="594"/>
      <c r="AJ31" s="594"/>
      <c r="AK31" s="595"/>
      <c r="AL31" s="598" t="s">
        <v>114</v>
      </c>
      <c r="AM31" s="599"/>
      <c r="AN31" s="599"/>
      <c r="AO31" s="600"/>
      <c r="AP31" s="605" t="s">
        <v>274</v>
      </c>
      <c r="AQ31" s="606"/>
      <c r="AR31" s="606"/>
      <c r="AS31" s="606"/>
      <c r="AT31" s="606"/>
      <c r="AU31" s="606"/>
      <c r="AV31" s="606"/>
      <c r="AW31" s="606"/>
      <c r="AX31" s="606"/>
      <c r="AY31" s="606"/>
      <c r="AZ31" s="606"/>
      <c r="BA31" s="606"/>
      <c r="BB31" s="606"/>
      <c r="BC31" s="607"/>
      <c r="BD31" s="593" t="s">
        <v>114</v>
      </c>
      <c r="BE31" s="594"/>
      <c r="BF31" s="594"/>
      <c r="BG31" s="594"/>
      <c r="BH31" s="594"/>
      <c r="BI31" s="594"/>
      <c r="BJ31" s="594"/>
      <c r="BK31" s="595"/>
      <c r="BL31" s="596" t="s">
        <v>114</v>
      </c>
      <c r="BM31" s="596"/>
      <c r="BN31" s="596"/>
      <c r="BO31" s="596"/>
      <c r="BP31" s="597" t="s">
        <v>114</v>
      </c>
      <c r="BQ31" s="597"/>
      <c r="BR31" s="597"/>
      <c r="BS31" s="597"/>
      <c r="BT31" s="597"/>
      <c r="BU31" s="597"/>
      <c r="BV31" s="597"/>
      <c r="BW31" s="601"/>
      <c r="BY31" s="590" t="s">
        <v>275</v>
      </c>
      <c r="BZ31" s="591"/>
      <c r="CA31" s="591"/>
      <c r="CB31" s="591"/>
      <c r="CC31" s="591"/>
      <c r="CD31" s="591"/>
      <c r="CE31" s="591"/>
      <c r="CF31" s="591"/>
      <c r="CG31" s="591"/>
      <c r="CH31" s="591"/>
      <c r="CI31" s="591"/>
      <c r="CJ31" s="591"/>
      <c r="CK31" s="591"/>
      <c r="CL31" s="592"/>
      <c r="CM31" s="593" t="s">
        <v>114</v>
      </c>
      <c r="CN31" s="594"/>
      <c r="CO31" s="594"/>
      <c r="CP31" s="594"/>
      <c r="CQ31" s="594"/>
      <c r="CR31" s="594"/>
      <c r="CS31" s="594"/>
      <c r="CT31" s="595"/>
      <c r="CU31" s="596" t="s">
        <v>114</v>
      </c>
      <c r="CV31" s="596"/>
      <c r="CW31" s="596"/>
      <c r="CX31" s="596"/>
      <c r="CY31" s="602" t="s">
        <v>114</v>
      </c>
      <c r="CZ31" s="594"/>
      <c r="DA31" s="594"/>
      <c r="DB31" s="594"/>
      <c r="DC31" s="594"/>
      <c r="DD31" s="594"/>
      <c r="DE31" s="594"/>
      <c r="DF31" s="594"/>
      <c r="DG31" s="594"/>
      <c r="DH31" s="594"/>
      <c r="DI31" s="594"/>
      <c r="DJ31" s="594"/>
      <c r="DK31" s="595"/>
      <c r="DL31" s="602" t="s">
        <v>114</v>
      </c>
      <c r="DM31" s="594"/>
      <c r="DN31" s="594"/>
      <c r="DO31" s="594"/>
      <c r="DP31" s="594"/>
      <c r="DQ31" s="594"/>
      <c r="DR31" s="594"/>
      <c r="DS31" s="594"/>
      <c r="DT31" s="594"/>
      <c r="DU31" s="594"/>
      <c r="DV31" s="594"/>
      <c r="DW31" s="594"/>
      <c r="DX31" s="603"/>
    </row>
    <row r="32" spans="2:128" ht="11.25" customHeight="1" x14ac:dyDescent="0.2">
      <c r="B32" s="590" t="s">
        <v>276</v>
      </c>
      <c r="C32" s="591"/>
      <c r="D32" s="591"/>
      <c r="E32" s="591"/>
      <c r="F32" s="591"/>
      <c r="G32" s="591"/>
      <c r="H32" s="591"/>
      <c r="I32" s="591"/>
      <c r="J32" s="591"/>
      <c r="K32" s="591"/>
      <c r="L32" s="591"/>
      <c r="M32" s="591"/>
      <c r="N32" s="591"/>
      <c r="O32" s="591"/>
      <c r="P32" s="591"/>
      <c r="Q32" s="592"/>
      <c r="R32" s="593" t="s">
        <v>114</v>
      </c>
      <c r="S32" s="594"/>
      <c r="T32" s="594"/>
      <c r="U32" s="594"/>
      <c r="V32" s="594"/>
      <c r="W32" s="594"/>
      <c r="X32" s="594"/>
      <c r="Y32" s="595"/>
      <c r="Z32" s="598" t="s">
        <v>114</v>
      </c>
      <c r="AA32" s="599"/>
      <c r="AB32" s="599"/>
      <c r="AC32" s="604"/>
      <c r="AD32" s="602" t="s">
        <v>114</v>
      </c>
      <c r="AE32" s="594"/>
      <c r="AF32" s="594"/>
      <c r="AG32" s="594"/>
      <c r="AH32" s="594"/>
      <c r="AI32" s="594"/>
      <c r="AJ32" s="594"/>
      <c r="AK32" s="595"/>
      <c r="AL32" s="598" t="s">
        <v>114</v>
      </c>
      <c r="AM32" s="599"/>
      <c r="AN32" s="599"/>
      <c r="AO32" s="600"/>
      <c r="AP32" s="605" t="s">
        <v>277</v>
      </c>
      <c r="AQ32" s="606"/>
      <c r="AR32" s="606"/>
      <c r="AS32" s="606"/>
      <c r="AT32" s="606"/>
      <c r="AU32" s="606"/>
      <c r="AV32" s="606"/>
      <c r="AW32" s="606"/>
      <c r="AX32" s="606"/>
      <c r="AY32" s="606"/>
      <c r="AZ32" s="606"/>
      <c r="BA32" s="606"/>
      <c r="BB32" s="606"/>
      <c r="BC32" s="607"/>
      <c r="BD32" s="593">
        <v>351</v>
      </c>
      <c r="BE32" s="594"/>
      <c r="BF32" s="594"/>
      <c r="BG32" s="594"/>
      <c r="BH32" s="594"/>
      <c r="BI32" s="594"/>
      <c r="BJ32" s="594"/>
      <c r="BK32" s="595"/>
      <c r="BL32" s="596">
        <v>0</v>
      </c>
      <c r="BM32" s="596"/>
      <c r="BN32" s="596"/>
      <c r="BO32" s="596"/>
      <c r="BP32" s="597" t="s">
        <v>114</v>
      </c>
      <c r="BQ32" s="597"/>
      <c r="BR32" s="597"/>
      <c r="BS32" s="597"/>
      <c r="BT32" s="597"/>
      <c r="BU32" s="597"/>
      <c r="BV32" s="597"/>
      <c r="BW32" s="601"/>
      <c r="BY32" s="608" t="s">
        <v>278</v>
      </c>
      <c r="BZ32" s="609"/>
      <c r="CA32" s="609"/>
      <c r="CB32" s="609"/>
      <c r="CC32" s="609"/>
      <c r="CD32" s="609"/>
      <c r="CE32" s="609"/>
      <c r="CF32" s="609"/>
      <c r="CG32" s="609"/>
      <c r="CH32" s="609"/>
      <c r="CI32" s="609"/>
      <c r="CJ32" s="609"/>
      <c r="CK32" s="609"/>
      <c r="CL32" s="610"/>
      <c r="CM32" s="593">
        <v>1673096766</v>
      </c>
      <c r="CN32" s="594"/>
      <c r="CO32" s="594"/>
      <c r="CP32" s="594"/>
      <c r="CQ32" s="594"/>
      <c r="CR32" s="594"/>
      <c r="CS32" s="594"/>
      <c r="CT32" s="595"/>
      <c r="CU32" s="596">
        <v>100</v>
      </c>
      <c r="CV32" s="596"/>
      <c r="CW32" s="596"/>
      <c r="CX32" s="596"/>
      <c r="CY32" s="602">
        <v>142263975</v>
      </c>
      <c r="CZ32" s="594"/>
      <c r="DA32" s="594"/>
      <c r="DB32" s="594"/>
      <c r="DC32" s="594"/>
      <c r="DD32" s="594"/>
      <c r="DE32" s="594"/>
      <c r="DF32" s="594"/>
      <c r="DG32" s="594"/>
      <c r="DH32" s="594"/>
      <c r="DI32" s="594"/>
      <c r="DJ32" s="594"/>
      <c r="DK32" s="595"/>
      <c r="DL32" s="602">
        <v>1226573063</v>
      </c>
      <c r="DM32" s="594"/>
      <c r="DN32" s="594"/>
      <c r="DO32" s="594"/>
      <c r="DP32" s="594"/>
      <c r="DQ32" s="594"/>
      <c r="DR32" s="594"/>
      <c r="DS32" s="594"/>
      <c r="DT32" s="594"/>
      <c r="DU32" s="594"/>
      <c r="DV32" s="594"/>
      <c r="DW32" s="594"/>
      <c r="DX32" s="603"/>
    </row>
    <row r="33" spans="2:128" ht="11.25" customHeight="1" x14ac:dyDescent="0.2">
      <c r="B33" s="590" t="s">
        <v>279</v>
      </c>
      <c r="C33" s="591"/>
      <c r="D33" s="591"/>
      <c r="E33" s="591"/>
      <c r="F33" s="591"/>
      <c r="G33" s="591"/>
      <c r="H33" s="591"/>
      <c r="I33" s="591"/>
      <c r="J33" s="591"/>
      <c r="K33" s="591"/>
      <c r="L33" s="591"/>
      <c r="M33" s="591"/>
      <c r="N33" s="591"/>
      <c r="O33" s="591"/>
      <c r="P33" s="591"/>
      <c r="Q33" s="592"/>
      <c r="R33" s="593">
        <v>119535300</v>
      </c>
      <c r="S33" s="594"/>
      <c r="T33" s="594"/>
      <c r="U33" s="594"/>
      <c r="V33" s="594"/>
      <c r="W33" s="594"/>
      <c r="X33" s="594"/>
      <c r="Y33" s="595"/>
      <c r="Z33" s="598">
        <v>7</v>
      </c>
      <c r="AA33" s="599"/>
      <c r="AB33" s="599"/>
      <c r="AC33" s="604"/>
      <c r="AD33" s="602" t="s">
        <v>114</v>
      </c>
      <c r="AE33" s="594"/>
      <c r="AF33" s="594"/>
      <c r="AG33" s="594"/>
      <c r="AH33" s="594"/>
      <c r="AI33" s="594"/>
      <c r="AJ33" s="594"/>
      <c r="AK33" s="595"/>
      <c r="AL33" s="598" t="s">
        <v>114</v>
      </c>
      <c r="AM33" s="599"/>
      <c r="AN33" s="599"/>
      <c r="AO33" s="600"/>
      <c r="AP33" s="590" t="s">
        <v>150</v>
      </c>
      <c r="AQ33" s="591"/>
      <c r="AR33" s="591"/>
      <c r="AS33" s="591"/>
      <c r="AT33" s="591"/>
      <c r="AU33" s="591"/>
      <c r="AV33" s="591"/>
      <c r="AW33" s="591"/>
      <c r="AX33" s="591"/>
      <c r="AY33" s="591"/>
      <c r="AZ33" s="591"/>
      <c r="BA33" s="591"/>
      <c r="BB33" s="591"/>
      <c r="BC33" s="592"/>
      <c r="BD33" s="593">
        <v>820359033</v>
      </c>
      <c r="BE33" s="594"/>
      <c r="BF33" s="594"/>
      <c r="BG33" s="594"/>
      <c r="BH33" s="594"/>
      <c r="BI33" s="594"/>
      <c r="BJ33" s="594"/>
      <c r="BK33" s="595"/>
      <c r="BL33" s="596">
        <v>100</v>
      </c>
      <c r="BM33" s="596"/>
      <c r="BN33" s="596"/>
      <c r="BO33" s="596"/>
      <c r="BP33" s="597">
        <v>3513582</v>
      </c>
      <c r="BQ33" s="597"/>
      <c r="BR33" s="597"/>
      <c r="BS33" s="597"/>
      <c r="BT33" s="597"/>
      <c r="BU33" s="597"/>
      <c r="BV33" s="597"/>
      <c r="BW33" s="601"/>
      <c r="BY33" s="575" t="s">
        <v>280</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281</v>
      </c>
      <c r="C34" s="609"/>
      <c r="D34" s="609"/>
      <c r="E34" s="609"/>
      <c r="F34" s="609"/>
      <c r="G34" s="609"/>
      <c r="H34" s="609"/>
      <c r="I34" s="609"/>
      <c r="J34" s="609"/>
      <c r="K34" s="609"/>
      <c r="L34" s="609"/>
      <c r="M34" s="609"/>
      <c r="N34" s="609"/>
      <c r="O34" s="609"/>
      <c r="P34" s="609"/>
      <c r="Q34" s="610"/>
      <c r="R34" s="593">
        <v>1698938900</v>
      </c>
      <c r="S34" s="594"/>
      <c r="T34" s="594"/>
      <c r="U34" s="594"/>
      <c r="V34" s="594"/>
      <c r="W34" s="594"/>
      <c r="X34" s="594"/>
      <c r="Y34" s="595"/>
      <c r="Z34" s="596">
        <v>100</v>
      </c>
      <c r="AA34" s="596"/>
      <c r="AB34" s="596"/>
      <c r="AC34" s="596"/>
      <c r="AD34" s="597">
        <v>926271793</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189</v>
      </c>
      <c r="BZ34" s="576"/>
      <c r="CA34" s="576"/>
      <c r="CB34" s="576"/>
      <c r="CC34" s="576"/>
      <c r="CD34" s="576"/>
      <c r="CE34" s="576"/>
      <c r="CF34" s="576"/>
      <c r="CG34" s="576"/>
      <c r="CH34" s="576"/>
      <c r="CI34" s="576"/>
      <c r="CJ34" s="576"/>
      <c r="CK34" s="576"/>
      <c r="CL34" s="577"/>
      <c r="CM34" s="575" t="s">
        <v>282</v>
      </c>
      <c r="CN34" s="576"/>
      <c r="CO34" s="576"/>
      <c r="CP34" s="576"/>
      <c r="CQ34" s="576"/>
      <c r="CR34" s="576"/>
      <c r="CS34" s="576"/>
      <c r="CT34" s="577"/>
      <c r="CU34" s="575" t="s">
        <v>283</v>
      </c>
      <c r="CV34" s="576"/>
      <c r="CW34" s="576"/>
      <c r="CX34" s="577"/>
      <c r="CY34" s="575" t="s">
        <v>284</v>
      </c>
      <c r="CZ34" s="576"/>
      <c r="DA34" s="576"/>
      <c r="DB34" s="576"/>
      <c r="DC34" s="576"/>
      <c r="DD34" s="576"/>
      <c r="DE34" s="576"/>
      <c r="DF34" s="577"/>
      <c r="DG34" s="617" t="s">
        <v>285</v>
      </c>
      <c r="DH34" s="618"/>
      <c r="DI34" s="618"/>
      <c r="DJ34" s="618"/>
      <c r="DK34" s="618"/>
      <c r="DL34" s="618"/>
      <c r="DM34" s="618"/>
      <c r="DN34" s="618"/>
      <c r="DO34" s="618"/>
      <c r="DP34" s="618"/>
      <c r="DQ34" s="619"/>
      <c r="DR34" s="575" t="s">
        <v>286</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287</v>
      </c>
      <c r="BZ35" s="580"/>
      <c r="CA35" s="580"/>
      <c r="CB35" s="580"/>
      <c r="CC35" s="580"/>
      <c r="CD35" s="580"/>
      <c r="CE35" s="580"/>
      <c r="CF35" s="580"/>
      <c r="CG35" s="580"/>
      <c r="CH35" s="580"/>
      <c r="CI35" s="580"/>
      <c r="CJ35" s="580"/>
      <c r="CK35" s="580"/>
      <c r="CL35" s="581"/>
      <c r="CM35" s="582">
        <v>783096794</v>
      </c>
      <c r="CN35" s="583"/>
      <c r="CO35" s="583"/>
      <c r="CP35" s="583"/>
      <c r="CQ35" s="583"/>
      <c r="CR35" s="583"/>
      <c r="CS35" s="583"/>
      <c r="CT35" s="584"/>
      <c r="CU35" s="587">
        <v>46.8</v>
      </c>
      <c r="CV35" s="588"/>
      <c r="CW35" s="588"/>
      <c r="CX35" s="620"/>
      <c r="CY35" s="621">
        <v>664376412</v>
      </c>
      <c r="CZ35" s="583"/>
      <c r="DA35" s="583"/>
      <c r="DB35" s="583"/>
      <c r="DC35" s="583"/>
      <c r="DD35" s="583"/>
      <c r="DE35" s="583"/>
      <c r="DF35" s="584"/>
      <c r="DG35" s="621">
        <v>656494928</v>
      </c>
      <c r="DH35" s="583"/>
      <c r="DI35" s="583"/>
      <c r="DJ35" s="583"/>
      <c r="DK35" s="583"/>
      <c r="DL35" s="583"/>
      <c r="DM35" s="583"/>
      <c r="DN35" s="583"/>
      <c r="DO35" s="583"/>
      <c r="DP35" s="583"/>
      <c r="DQ35" s="584"/>
      <c r="DR35" s="587">
        <v>62.8</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288</v>
      </c>
      <c r="BZ36" s="591"/>
      <c r="CA36" s="591"/>
      <c r="CB36" s="591"/>
      <c r="CC36" s="591"/>
      <c r="CD36" s="591"/>
      <c r="CE36" s="591"/>
      <c r="CF36" s="591"/>
      <c r="CG36" s="591"/>
      <c r="CH36" s="591"/>
      <c r="CI36" s="591"/>
      <c r="CJ36" s="591"/>
      <c r="CK36" s="591"/>
      <c r="CL36" s="592"/>
      <c r="CM36" s="593">
        <v>534161166</v>
      </c>
      <c r="CN36" s="612"/>
      <c r="CO36" s="612"/>
      <c r="CP36" s="612"/>
      <c r="CQ36" s="612"/>
      <c r="CR36" s="612"/>
      <c r="CS36" s="612"/>
      <c r="CT36" s="613"/>
      <c r="CU36" s="598">
        <v>31.9</v>
      </c>
      <c r="CV36" s="614"/>
      <c r="CW36" s="614"/>
      <c r="CX36" s="615"/>
      <c r="CY36" s="602">
        <v>445870237</v>
      </c>
      <c r="CZ36" s="612"/>
      <c r="DA36" s="612"/>
      <c r="DB36" s="612"/>
      <c r="DC36" s="612"/>
      <c r="DD36" s="612"/>
      <c r="DE36" s="612"/>
      <c r="DF36" s="613"/>
      <c r="DG36" s="602">
        <v>437991586</v>
      </c>
      <c r="DH36" s="612"/>
      <c r="DI36" s="612"/>
      <c r="DJ36" s="612"/>
      <c r="DK36" s="612"/>
      <c r="DL36" s="612"/>
      <c r="DM36" s="612"/>
      <c r="DN36" s="612"/>
      <c r="DO36" s="612"/>
      <c r="DP36" s="612"/>
      <c r="DQ36" s="613"/>
      <c r="DR36" s="598">
        <v>41.9</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289</v>
      </c>
      <c r="AQ37" s="576"/>
      <c r="AR37" s="576"/>
      <c r="AS37" s="576"/>
      <c r="AT37" s="576"/>
      <c r="AU37" s="576"/>
      <c r="AV37" s="576"/>
      <c r="AW37" s="576"/>
      <c r="AX37" s="576"/>
      <c r="AY37" s="576"/>
      <c r="AZ37" s="576"/>
      <c r="BA37" s="576"/>
      <c r="BB37" s="576"/>
      <c r="BC37" s="577"/>
      <c r="BD37" s="575" t="s">
        <v>290</v>
      </c>
      <c r="BE37" s="576"/>
      <c r="BF37" s="576"/>
      <c r="BG37" s="576"/>
      <c r="BH37" s="576"/>
      <c r="BI37" s="576"/>
      <c r="BJ37" s="576"/>
      <c r="BK37" s="576"/>
      <c r="BL37" s="576"/>
      <c r="BM37" s="577"/>
      <c r="BN37" s="575" t="s">
        <v>291</v>
      </c>
      <c r="BO37" s="576"/>
      <c r="BP37" s="576"/>
      <c r="BQ37" s="576"/>
      <c r="BR37" s="576"/>
      <c r="BS37" s="576"/>
      <c r="BT37" s="576"/>
      <c r="BU37" s="576"/>
      <c r="BV37" s="576"/>
      <c r="BW37" s="577"/>
      <c r="BY37" s="590" t="s">
        <v>292</v>
      </c>
      <c r="BZ37" s="591"/>
      <c r="CA37" s="591"/>
      <c r="CB37" s="591"/>
      <c r="CC37" s="591"/>
      <c r="CD37" s="591"/>
      <c r="CE37" s="591"/>
      <c r="CF37" s="591"/>
      <c r="CG37" s="591"/>
      <c r="CH37" s="591"/>
      <c r="CI37" s="591"/>
      <c r="CJ37" s="591"/>
      <c r="CK37" s="591"/>
      <c r="CL37" s="592"/>
      <c r="CM37" s="593">
        <v>390342934</v>
      </c>
      <c r="CN37" s="594"/>
      <c r="CO37" s="594"/>
      <c r="CP37" s="594"/>
      <c r="CQ37" s="594"/>
      <c r="CR37" s="594"/>
      <c r="CS37" s="594"/>
      <c r="CT37" s="595"/>
      <c r="CU37" s="598">
        <v>23.3</v>
      </c>
      <c r="CV37" s="614"/>
      <c r="CW37" s="614"/>
      <c r="CX37" s="615"/>
      <c r="CY37" s="602">
        <v>304692733</v>
      </c>
      <c r="CZ37" s="612"/>
      <c r="DA37" s="612"/>
      <c r="DB37" s="612"/>
      <c r="DC37" s="612"/>
      <c r="DD37" s="612"/>
      <c r="DE37" s="612"/>
      <c r="DF37" s="613"/>
      <c r="DG37" s="602">
        <v>304692733</v>
      </c>
      <c r="DH37" s="612"/>
      <c r="DI37" s="612"/>
      <c r="DJ37" s="612"/>
      <c r="DK37" s="612"/>
      <c r="DL37" s="612"/>
      <c r="DM37" s="612"/>
      <c r="DN37" s="612"/>
      <c r="DO37" s="612"/>
      <c r="DP37" s="612"/>
      <c r="DQ37" s="613"/>
      <c r="DR37" s="598">
        <v>29.1</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293</v>
      </c>
      <c r="AQ38" s="623"/>
      <c r="AR38" s="623"/>
      <c r="AS38" s="623"/>
      <c r="AT38" s="628" t="s">
        <v>294</v>
      </c>
      <c r="AU38" s="206"/>
      <c r="AV38" s="206"/>
      <c r="AW38" s="206"/>
      <c r="AX38" s="579" t="s">
        <v>150</v>
      </c>
      <c r="AY38" s="580"/>
      <c r="AZ38" s="580"/>
      <c r="BA38" s="580"/>
      <c r="BB38" s="580"/>
      <c r="BC38" s="581"/>
      <c r="BD38" s="631">
        <v>99.1</v>
      </c>
      <c r="BE38" s="632"/>
      <c r="BF38" s="632"/>
      <c r="BG38" s="632"/>
      <c r="BH38" s="632"/>
      <c r="BI38" s="632">
        <v>98.1</v>
      </c>
      <c r="BJ38" s="632"/>
      <c r="BK38" s="632"/>
      <c r="BL38" s="632"/>
      <c r="BM38" s="633"/>
      <c r="BN38" s="631">
        <v>99</v>
      </c>
      <c r="BO38" s="632"/>
      <c r="BP38" s="632"/>
      <c r="BQ38" s="632"/>
      <c r="BR38" s="632"/>
      <c r="BS38" s="632">
        <v>97.7</v>
      </c>
      <c r="BT38" s="632"/>
      <c r="BU38" s="632"/>
      <c r="BV38" s="632"/>
      <c r="BW38" s="633"/>
      <c r="BY38" s="590" t="s">
        <v>295</v>
      </c>
      <c r="BZ38" s="591"/>
      <c r="CA38" s="591"/>
      <c r="CB38" s="591"/>
      <c r="CC38" s="591"/>
      <c r="CD38" s="591"/>
      <c r="CE38" s="591"/>
      <c r="CF38" s="591"/>
      <c r="CG38" s="591"/>
      <c r="CH38" s="591"/>
      <c r="CI38" s="591"/>
      <c r="CJ38" s="591"/>
      <c r="CK38" s="591"/>
      <c r="CL38" s="592"/>
      <c r="CM38" s="593">
        <v>39071285</v>
      </c>
      <c r="CN38" s="612"/>
      <c r="CO38" s="612"/>
      <c r="CP38" s="612"/>
      <c r="CQ38" s="612"/>
      <c r="CR38" s="612"/>
      <c r="CS38" s="612"/>
      <c r="CT38" s="613"/>
      <c r="CU38" s="598">
        <v>2.2999999999999998</v>
      </c>
      <c r="CV38" s="614"/>
      <c r="CW38" s="614"/>
      <c r="CX38" s="615"/>
      <c r="CY38" s="602">
        <v>21550554</v>
      </c>
      <c r="CZ38" s="612"/>
      <c r="DA38" s="612"/>
      <c r="DB38" s="612"/>
      <c r="DC38" s="612"/>
      <c r="DD38" s="612"/>
      <c r="DE38" s="612"/>
      <c r="DF38" s="613"/>
      <c r="DG38" s="602">
        <v>21550554</v>
      </c>
      <c r="DH38" s="612"/>
      <c r="DI38" s="612"/>
      <c r="DJ38" s="612"/>
      <c r="DK38" s="612"/>
      <c r="DL38" s="612"/>
      <c r="DM38" s="612"/>
      <c r="DN38" s="612"/>
      <c r="DO38" s="612"/>
      <c r="DP38" s="612"/>
      <c r="DQ38" s="613"/>
      <c r="DR38" s="598">
        <v>2.1</v>
      </c>
      <c r="DS38" s="614"/>
      <c r="DT38" s="614"/>
      <c r="DU38" s="614"/>
      <c r="DV38" s="614"/>
      <c r="DW38" s="614"/>
      <c r="DX38" s="616"/>
    </row>
    <row r="39" spans="2:128" ht="11.25" customHeight="1" x14ac:dyDescent="0.2">
      <c r="AP39" s="624"/>
      <c r="AQ39" s="625"/>
      <c r="AR39" s="625"/>
      <c r="AS39" s="625"/>
      <c r="AT39" s="629"/>
      <c r="AU39" s="195" t="s">
        <v>296</v>
      </c>
      <c r="AV39" s="195"/>
      <c r="AW39" s="195"/>
      <c r="AX39" s="590" t="s">
        <v>297</v>
      </c>
      <c r="AY39" s="591"/>
      <c r="AZ39" s="591"/>
      <c r="BA39" s="591"/>
      <c r="BB39" s="591"/>
      <c r="BC39" s="592"/>
      <c r="BD39" s="637">
        <v>98.7</v>
      </c>
      <c r="BE39" s="638"/>
      <c r="BF39" s="638"/>
      <c r="BG39" s="638"/>
      <c r="BH39" s="638"/>
      <c r="BI39" s="638">
        <v>95.1</v>
      </c>
      <c r="BJ39" s="638"/>
      <c r="BK39" s="638"/>
      <c r="BL39" s="638"/>
      <c r="BM39" s="639"/>
      <c r="BN39" s="637">
        <v>98.5</v>
      </c>
      <c r="BO39" s="638"/>
      <c r="BP39" s="638"/>
      <c r="BQ39" s="638"/>
      <c r="BR39" s="638"/>
      <c r="BS39" s="638">
        <v>94.1</v>
      </c>
      <c r="BT39" s="638"/>
      <c r="BU39" s="638"/>
      <c r="BV39" s="638"/>
      <c r="BW39" s="639"/>
      <c r="BY39" s="590" t="s">
        <v>298</v>
      </c>
      <c r="BZ39" s="591"/>
      <c r="CA39" s="591"/>
      <c r="CB39" s="591"/>
      <c r="CC39" s="591"/>
      <c r="CD39" s="591"/>
      <c r="CE39" s="591"/>
      <c r="CF39" s="591"/>
      <c r="CG39" s="591"/>
      <c r="CH39" s="591"/>
      <c r="CI39" s="591"/>
      <c r="CJ39" s="591"/>
      <c r="CK39" s="591"/>
      <c r="CL39" s="592"/>
      <c r="CM39" s="593">
        <v>209864343</v>
      </c>
      <c r="CN39" s="594"/>
      <c r="CO39" s="594"/>
      <c r="CP39" s="594"/>
      <c r="CQ39" s="594"/>
      <c r="CR39" s="594"/>
      <c r="CS39" s="594"/>
      <c r="CT39" s="595"/>
      <c r="CU39" s="598">
        <v>12.5</v>
      </c>
      <c r="CV39" s="614"/>
      <c r="CW39" s="614"/>
      <c r="CX39" s="615"/>
      <c r="CY39" s="602">
        <v>196955621</v>
      </c>
      <c r="CZ39" s="612"/>
      <c r="DA39" s="612"/>
      <c r="DB39" s="612"/>
      <c r="DC39" s="612"/>
      <c r="DD39" s="612"/>
      <c r="DE39" s="612"/>
      <c r="DF39" s="613"/>
      <c r="DG39" s="602">
        <v>196952788</v>
      </c>
      <c r="DH39" s="612"/>
      <c r="DI39" s="612"/>
      <c r="DJ39" s="612"/>
      <c r="DK39" s="612"/>
      <c r="DL39" s="612"/>
      <c r="DM39" s="612"/>
      <c r="DN39" s="612"/>
      <c r="DO39" s="612"/>
      <c r="DP39" s="612"/>
      <c r="DQ39" s="613"/>
      <c r="DR39" s="598">
        <v>18.8</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299</v>
      </c>
      <c r="AY40" s="609"/>
      <c r="AZ40" s="609"/>
      <c r="BA40" s="609"/>
      <c r="BB40" s="609"/>
      <c r="BC40" s="610"/>
      <c r="BD40" s="634">
        <v>99.9</v>
      </c>
      <c r="BE40" s="635"/>
      <c r="BF40" s="635"/>
      <c r="BG40" s="635"/>
      <c r="BH40" s="635"/>
      <c r="BI40" s="635">
        <v>99.6</v>
      </c>
      <c r="BJ40" s="635"/>
      <c r="BK40" s="635"/>
      <c r="BL40" s="635"/>
      <c r="BM40" s="636"/>
      <c r="BN40" s="634">
        <v>99.9</v>
      </c>
      <c r="BO40" s="635"/>
      <c r="BP40" s="635"/>
      <c r="BQ40" s="635"/>
      <c r="BR40" s="635"/>
      <c r="BS40" s="635">
        <v>99.6</v>
      </c>
      <c r="BT40" s="635"/>
      <c r="BU40" s="635"/>
      <c r="BV40" s="635"/>
      <c r="BW40" s="636"/>
      <c r="BY40" s="640" t="s">
        <v>300</v>
      </c>
      <c r="BZ40" s="641"/>
      <c r="CA40" s="590" t="s">
        <v>301</v>
      </c>
      <c r="CB40" s="591"/>
      <c r="CC40" s="591"/>
      <c r="CD40" s="591"/>
      <c r="CE40" s="591"/>
      <c r="CF40" s="591"/>
      <c r="CG40" s="591"/>
      <c r="CH40" s="591"/>
      <c r="CI40" s="591"/>
      <c r="CJ40" s="591"/>
      <c r="CK40" s="591"/>
      <c r="CL40" s="592"/>
      <c r="CM40" s="593">
        <v>209862809</v>
      </c>
      <c r="CN40" s="612"/>
      <c r="CO40" s="612"/>
      <c r="CP40" s="612"/>
      <c r="CQ40" s="612"/>
      <c r="CR40" s="612"/>
      <c r="CS40" s="612"/>
      <c r="CT40" s="613"/>
      <c r="CU40" s="598">
        <v>12.5</v>
      </c>
      <c r="CV40" s="614"/>
      <c r="CW40" s="614"/>
      <c r="CX40" s="615"/>
      <c r="CY40" s="602">
        <v>196954087</v>
      </c>
      <c r="CZ40" s="612"/>
      <c r="DA40" s="612"/>
      <c r="DB40" s="612"/>
      <c r="DC40" s="612"/>
      <c r="DD40" s="612"/>
      <c r="DE40" s="612"/>
      <c r="DF40" s="613"/>
      <c r="DG40" s="602">
        <v>196951254</v>
      </c>
      <c r="DH40" s="612"/>
      <c r="DI40" s="612"/>
      <c r="DJ40" s="612"/>
      <c r="DK40" s="612"/>
      <c r="DL40" s="612"/>
      <c r="DM40" s="612"/>
      <c r="DN40" s="612"/>
      <c r="DO40" s="612"/>
      <c r="DP40" s="612"/>
      <c r="DQ40" s="613"/>
      <c r="DR40" s="598">
        <v>18.8</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302</v>
      </c>
      <c r="CB41" s="591"/>
      <c r="CC41" s="591"/>
      <c r="CD41" s="591"/>
      <c r="CE41" s="591"/>
      <c r="CF41" s="591"/>
      <c r="CG41" s="591"/>
      <c r="CH41" s="591"/>
      <c r="CI41" s="591"/>
      <c r="CJ41" s="591"/>
      <c r="CK41" s="591"/>
      <c r="CL41" s="592"/>
      <c r="CM41" s="593">
        <v>175320010</v>
      </c>
      <c r="CN41" s="594"/>
      <c r="CO41" s="594"/>
      <c r="CP41" s="594"/>
      <c r="CQ41" s="594"/>
      <c r="CR41" s="594"/>
      <c r="CS41" s="594"/>
      <c r="CT41" s="595"/>
      <c r="CU41" s="598">
        <v>10.5</v>
      </c>
      <c r="CV41" s="614"/>
      <c r="CW41" s="614"/>
      <c r="CX41" s="615"/>
      <c r="CY41" s="602">
        <v>162873928</v>
      </c>
      <c r="CZ41" s="612"/>
      <c r="DA41" s="612"/>
      <c r="DB41" s="612"/>
      <c r="DC41" s="612"/>
      <c r="DD41" s="612"/>
      <c r="DE41" s="612"/>
      <c r="DF41" s="613"/>
      <c r="DG41" s="602">
        <v>162871095</v>
      </c>
      <c r="DH41" s="612"/>
      <c r="DI41" s="612"/>
      <c r="DJ41" s="612"/>
      <c r="DK41" s="612"/>
      <c r="DL41" s="612"/>
      <c r="DM41" s="612"/>
      <c r="DN41" s="612"/>
      <c r="DO41" s="612"/>
      <c r="DP41" s="612"/>
      <c r="DQ41" s="613"/>
      <c r="DR41" s="598">
        <v>15.6</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303</v>
      </c>
      <c r="CB42" s="591"/>
      <c r="CC42" s="591"/>
      <c r="CD42" s="591"/>
      <c r="CE42" s="591"/>
      <c r="CF42" s="591"/>
      <c r="CG42" s="591"/>
      <c r="CH42" s="591"/>
      <c r="CI42" s="591"/>
      <c r="CJ42" s="591"/>
      <c r="CK42" s="591"/>
      <c r="CL42" s="592"/>
      <c r="CM42" s="593">
        <v>34542799</v>
      </c>
      <c r="CN42" s="612"/>
      <c r="CO42" s="612"/>
      <c r="CP42" s="612"/>
      <c r="CQ42" s="612"/>
      <c r="CR42" s="612"/>
      <c r="CS42" s="612"/>
      <c r="CT42" s="613"/>
      <c r="CU42" s="598">
        <v>2.1</v>
      </c>
      <c r="CV42" s="614"/>
      <c r="CW42" s="614"/>
      <c r="CX42" s="615"/>
      <c r="CY42" s="602">
        <v>34080159</v>
      </c>
      <c r="CZ42" s="612"/>
      <c r="DA42" s="612"/>
      <c r="DB42" s="612"/>
      <c r="DC42" s="612"/>
      <c r="DD42" s="612"/>
      <c r="DE42" s="612"/>
      <c r="DF42" s="613"/>
      <c r="DG42" s="602">
        <v>34080159</v>
      </c>
      <c r="DH42" s="612"/>
      <c r="DI42" s="612"/>
      <c r="DJ42" s="612"/>
      <c r="DK42" s="612"/>
      <c r="DL42" s="612"/>
      <c r="DM42" s="612"/>
      <c r="DN42" s="612"/>
      <c r="DO42" s="612"/>
      <c r="DP42" s="612"/>
      <c r="DQ42" s="613"/>
      <c r="DR42" s="598">
        <v>3.3</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304</v>
      </c>
      <c r="CB43" s="591"/>
      <c r="CC43" s="591"/>
      <c r="CD43" s="591"/>
      <c r="CE43" s="591"/>
      <c r="CF43" s="591"/>
      <c r="CG43" s="591"/>
      <c r="CH43" s="591"/>
      <c r="CI43" s="591"/>
      <c r="CJ43" s="591"/>
      <c r="CK43" s="591"/>
      <c r="CL43" s="592"/>
      <c r="CM43" s="593">
        <v>1534</v>
      </c>
      <c r="CN43" s="594"/>
      <c r="CO43" s="594"/>
      <c r="CP43" s="594"/>
      <c r="CQ43" s="594"/>
      <c r="CR43" s="594"/>
      <c r="CS43" s="594"/>
      <c r="CT43" s="595"/>
      <c r="CU43" s="598">
        <v>0</v>
      </c>
      <c r="CV43" s="614"/>
      <c r="CW43" s="614"/>
      <c r="CX43" s="615"/>
      <c r="CY43" s="602">
        <v>1534</v>
      </c>
      <c r="CZ43" s="612"/>
      <c r="DA43" s="612"/>
      <c r="DB43" s="612"/>
      <c r="DC43" s="612"/>
      <c r="DD43" s="612"/>
      <c r="DE43" s="612"/>
      <c r="DF43" s="613"/>
      <c r="DG43" s="602">
        <v>1534</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305</v>
      </c>
      <c r="BZ44" s="591"/>
      <c r="CA44" s="591"/>
      <c r="CB44" s="591"/>
      <c r="CC44" s="591"/>
      <c r="CD44" s="591"/>
      <c r="CE44" s="591"/>
      <c r="CF44" s="591"/>
      <c r="CG44" s="591"/>
      <c r="CH44" s="591"/>
      <c r="CI44" s="591"/>
      <c r="CJ44" s="591"/>
      <c r="CK44" s="591"/>
      <c r="CL44" s="592"/>
      <c r="CM44" s="593">
        <v>746540193</v>
      </c>
      <c r="CN44" s="612"/>
      <c r="CO44" s="612"/>
      <c r="CP44" s="612"/>
      <c r="CQ44" s="612"/>
      <c r="CR44" s="612"/>
      <c r="CS44" s="612"/>
      <c r="CT44" s="613"/>
      <c r="CU44" s="598">
        <v>44.6</v>
      </c>
      <c r="CV44" s="614"/>
      <c r="CW44" s="614"/>
      <c r="CX44" s="615"/>
      <c r="CY44" s="602">
        <v>538759980</v>
      </c>
      <c r="CZ44" s="612"/>
      <c r="DA44" s="612"/>
      <c r="DB44" s="612"/>
      <c r="DC44" s="612"/>
      <c r="DD44" s="612"/>
      <c r="DE44" s="612"/>
      <c r="DF44" s="613"/>
      <c r="DG44" s="602">
        <v>350864657</v>
      </c>
      <c r="DH44" s="612"/>
      <c r="DI44" s="612"/>
      <c r="DJ44" s="612"/>
      <c r="DK44" s="612"/>
      <c r="DL44" s="612"/>
      <c r="DM44" s="612"/>
      <c r="DN44" s="612"/>
      <c r="DO44" s="612"/>
      <c r="DP44" s="612"/>
      <c r="DQ44" s="613"/>
      <c r="DR44" s="598">
        <v>33.5</v>
      </c>
      <c r="DS44" s="614"/>
      <c r="DT44" s="614"/>
      <c r="DU44" s="614"/>
      <c r="DV44" s="614"/>
      <c r="DW44" s="614"/>
      <c r="DX44" s="616"/>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307</v>
      </c>
      <c r="BZ45" s="591"/>
      <c r="CA45" s="591"/>
      <c r="CB45" s="591"/>
      <c r="CC45" s="591"/>
      <c r="CD45" s="591"/>
      <c r="CE45" s="591"/>
      <c r="CF45" s="591"/>
      <c r="CG45" s="591"/>
      <c r="CH45" s="591"/>
      <c r="CI45" s="591"/>
      <c r="CJ45" s="591"/>
      <c r="CK45" s="591"/>
      <c r="CL45" s="592"/>
      <c r="CM45" s="593">
        <v>59436015</v>
      </c>
      <c r="CN45" s="594"/>
      <c r="CO45" s="594"/>
      <c r="CP45" s="594"/>
      <c r="CQ45" s="594"/>
      <c r="CR45" s="594"/>
      <c r="CS45" s="594"/>
      <c r="CT45" s="595"/>
      <c r="CU45" s="598">
        <v>3.6</v>
      </c>
      <c r="CV45" s="614"/>
      <c r="CW45" s="614"/>
      <c r="CX45" s="615"/>
      <c r="CY45" s="602">
        <v>41270071</v>
      </c>
      <c r="CZ45" s="612"/>
      <c r="DA45" s="612"/>
      <c r="DB45" s="612"/>
      <c r="DC45" s="612"/>
      <c r="DD45" s="612"/>
      <c r="DE45" s="612"/>
      <c r="DF45" s="613"/>
      <c r="DG45" s="602">
        <v>40998208</v>
      </c>
      <c r="DH45" s="612"/>
      <c r="DI45" s="612"/>
      <c r="DJ45" s="612"/>
      <c r="DK45" s="612"/>
      <c r="DL45" s="612"/>
      <c r="DM45" s="612"/>
      <c r="DN45" s="612"/>
      <c r="DO45" s="612"/>
      <c r="DP45" s="612"/>
      <c r="DQ45" s="613"/>
      <c r="DR45" s="598">
        <v>3.9</v>
      </c>
      <c r="DS45" s="614"/>
      <c r="DT45" s="614"/>
      <c r="DU45" s="614"/>
      <c r="DV45" s="614"/>
      <c r="DW45" s="614"/>
      <c r="DX45" s="616"/>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309</v>
      </c>
      <c r="BZ46" s="591"/>
      <c r="CA46" s="591"/>
      <c r="CB46" s="591"/>
      <c r="CC46" s="591"/>
      <c r="CD46" s="591"/>
      <c r="CE46" s="591"/>
      <c r="CF46" s="591"/>
      <c r="CG46" s="591"/>
      <c r="CH46" s="591"/>
      <c r="CI46" s="591"/>
      <c r="CJ46" s="591"/>
      <c r="CK46" s="591"/>
      <c r="CL46" s="592"/>
      <c r="CM46" s="593">
        <v>2008758</v>
      </c>
      <c r="CN46" s="612"/>
      <c r="CO46" s="612"/>
      <c r="CP46" s="612"/>
      <c r="CQ46" s="612"/>
      <c r="CR46" s="612"/>
      <c r="CS46" s="612"/>
      <c r="CT46" s="613"/>
      <c r="CU46" s="598">
        <v>0.1</v>
      </c>
      <c r="CV46" s="614"/>
      <c r="CW46" s="614"/>
      <c r="CX46" s="615"/>
      <c r="CY46" s="602">
        <v>1474445</v>
      </c>
      <c r="CZ46" s="612"/>
      <c r="DA46" s="612"/>
      <c r="DB46" s="612"/>
      <c r="DC46" s="612"/>
      <c r="DD46" s="612"/>
      <c r="DE46" s="612"/>
      <c r="DF46" s="613"/>
      <c r="DG46" s="602">
        <v>1472974</v>
      </c>
      <c r="DH46" s="612"/>
      <c r="DI46" s="612"/>
      <c r="DJ46" s="612"/>
      <c r="DK46" s="612"/>
      <c r="DL46" s="612"/>
      <c r="DM46" s="612"/>
      <c r="DN46" s="612"/>
      <c r="DO46" s="612"/>
      <c r="DP46" s="612"/>
      <c r="DQ46" s="613"/>
      <c r="DR46" s="598">
        <v>0.1</v>
      </c>
      <c r="DS46" s="614"/>
      <c r="DT46" s="614"/>
      <c r="DU46" s="614"/>
      <c r="DV46" s="614"/>
      <c r="DW46" s="614"/>
      <c r="DX46" s="616"/>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311</v>
      </c>
      <c r="BZ47" s="591"/>
      <c r="CA47" s="591"/>
      <c r="CB47" s="591"/>
      <c r="CC47" s="591"/>
      <c r="CD47" s="591"/>
      <c r="CE47" s="591"/>
      <c r="CF47" s="591"/>
      <c r="CG47" s="591"/>
      <c r="CH47" s="591"/>
      <c r="CI47" s="591"/>
      <c r="CJ47" s="591"/>
      <c r="CK47" s="591"/>
      <c r="CL47" s="592"/>
      <c r="CM47" s="593">
        <v>513734772</v>
      </c>
      <c r="CN47" s="594"/>
      <c r="CO47" s="594"/>
      <c r="CP47" s="594"/>
      <c r="CQ47" s="594"/>
      <c r="CR47" s="594"/>
      <c r="CS47" s="594"/>
      <c r="CT47" s="595"/>
      <c r="CU47" s="598">
        <v>30.7</v>
      </c>
      <c r="CV47" s="614"/>
      <c r="CW47" s="614"/>
      <c r="CX47" s="615"/>
      <c r="CY47" s="602">
        <v>474335100</v>
      </c>
      <c r="CZ47" s="612"/>
      <c r="DA47" s="612"/>
      <c r="DB47" s="612"/>
      <c r="DC47" s="612"/>
      <c r="DD47" s="612"/>
      <c r="DE47" s="612"/>
      <c r="DF47" s="613"/>
      <c r="DG47" s="602">
        <v>307992151</v>
      </c>
      <c r="DH47" s="612"/>
      <c r="DI47" s="612"/>
      <c r="DJ47" s="612"/>
      <c r="DK47" s="612"/>
      <c r="DL47" s="612"/>
      <c r="DM47" s="612"/>
      <c r="DN47" s="612"/>
      <c r="DO47" s="612"/>
      <c r="DP47" s="612"/>
      <c r="DQ47" s="613"/>
      <c r="DR47" s="598">
        <v>29.5</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312</v>
      </c>
      <c r="BZ48" s="591"/>
      <c r="CA48" s="591"/>
      <c r="CB48" s="591"/>
      <c r="CC48" s="591"/>
      <c r="CD48" s="591"/>
      <c r="CE48" s="591"/>
      <c r="CF48" s="591"/>
      <c r="CG48" s="591"/>
      <c r="CH48" s="591"/>
      <c r="CI48" s="591"/>
      <c r="CJ48" s="591"/>
      <c r="CK48" s="591"/>
      <c r="CL48" s="592"/>
      <c r="CM48" s="593">
        <v>4098766</v>
      </c>
      <c r="CN48" s="612"/>
      <c r="CO48" s="612"/>
      <c r="CP48" s="612"/>
      <c r="CQ48" s="612"/>
      <c r="CR48" s="612"/>
      <c r="CS48" s="612"/>
      <c r="CT48" s="613"/>
      <c r="CU48" s="598">
        <v>0.2</v>
      </c>
      <c r="CV48" s="614"/>
      <c r="CW48" s="614"/>
      <c r="CX48" s="615"/>
      <c r="CY48" s="602">
        <v>3819839</v>
      </c>
      <c r="CZ48" s="612"/>
      <c r="DA48" s="612"/>
      <c r="DB48" s="612"/>
      <c r="DC48" s="612"/>
      <c r="DD48" s="612"/>
      <c r="DE48" s="612"/>
      <c r="DF48" s="613"/>
      <c r="DG48" s="602" t="s">
        <v>114</v>
      </c>
      <c r="DH48" s="612"/>
      <c r="DI48" s="612"/>
      <c r="DJ48" s="612"/>
      <c r="DK48" s="612"/>
      <c r="DL48" s="612"/>
      <c r="DM48" s="612"/>
      <c r="DN48" s="612"/>
      <c r="DO48" s="612"/>
      <c r="DP48" s="612"/>
      <c r="DQ48" s="613"/>
      <c r="DR48" s="598" t="s">
        <v>114</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313</v>
      </c>
      <c r="BZ49" s="591"/>
      <c r="CA49" s="591"/>
      <c r="CB49" s="591"/>
      <c r="CC49" s="591"/>
      <c r="CD49" s="591"/>
      <c r="CE49" s="591"/>
      <c r="CF49" s="591"/>
      <c r="CG49" s="591"/>
      <c r="CH49" s="591"/>
      <c r="CI49" s="591"/>
      <c r="CJ49" s="591"/>
      <c r="CK49" s="591"/>
      <c r="CL49" s="592"/>
      <c r="CM49" s="593">
        <v>31766917</v>
      </c>
      <c r="CN49" s="594"/>
      <c r="CO49" s="594"/>
      <c r="CP49" s="594"/>
      <c r="CQ49" s="594"/>
      <c r="CR49" s="594"/>
      <c r="CS49" s="594"/>
      <c r="CT49" s="595"/>
      <c r="CU49" s="598">
        <v>1.9</v>
      </c>
      <c r="CV49" s="614"/>
      <c r="CW49" s="614"/>
      <c r="CX49" s="615"/>
      <c r="CY49" s="602">
        <v>17427280</v>
      </c>
      <c r="CZ49" s="612"/>
      <c r="DA49" s="612"/>
      <c r="DB49" s="612"/>
      <c r="DC49" s="612"/>
      <c r="DD49" s="612"/>
      <c r="DE49" s="612"/>
      <c r="DF49" s="613"/>
      <c r="DG49" s="602" t="s">
        <v>114</v>
      </c>
      <c r="DH49" s="612"/>
      <c r="DI49" s="612"/>
      <c r="DJ49" s="612"/>
      <c r="DK49" s="612"/>
      <c r="DL49" s="612"/>
      <c r="DM49" s="612"/>
      <c r="DN49" s="612"/>
      <c r="DO49" s="612"/>
      <c r="DP49" s="612"/>
      <c r="DQ49" s="613"/>
      <c r="DR49" s="598" t="s">
        <v>114</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314</v>
      </c>
      <c r="BZ50" s="591"/>
      <c r="CA50" s="591"/>
      <c r="CB50" s="591"/>
      <c r="CC50" s="591"/>
      <c r="CD50" s="591"/>
      <c r="CE50" s="591"/>
      <c r="CF50" s="591"/>
      <c r="CG50" s="591"/>
      <c r="CH50" s="591"/>
      <c r="CI50" s="591"/>
      <c r="CJ50" s="591"/>
      <c r="CK50" s="591"/>
      <c r="CL50" s="592"/>
      <c r="CM50" s="593">
        <v>191898</v>
      </c>
      <c r="CN50" s="612"/>
      <c r="CO50" s="612"/>
      <c r="CP50" s="612"/>
      <c r="CQ50" s="612"/>
      <c r="CR50" s="612"/>
      <c r="CS50" s="612"/>
      <c r="CT50" s="613"/>
      <c r="CU50" s="598">
        <v>0</v>
      </c>
      <c r="CV50" s="614"/>
      <c r="CW50" s="614"/>
      <c r="CX50" s="615"/>
      <c r="CY50" s="602">
        <v>31921</v>
      </c>
      <c r="CZ50" s="612"/>
      <c r="DA50" s="612"/>
      <c r="DB50" s="612"/>
      <c r="DC50" s="612"/>
      <c r="DD50" s="612"/>
      <c r="DE50" s="612"/>
      <c r="DF50" s="613"/>
      <c r="DG50" s="602" t="s">
        <v>114</v>
      </c>
      <c r="DH50" s="612"/>
      <c r="DI50" s="612"/>
      <c r="DJ50" s="612"/>
      <c r="DK50" s="612"/>
      <c r="DL50" s="612"/>
      <c r="DM50" s="612"/>
      <c r="DN50" s="612"/>
      <c r="DO50" s="612"/>
      <c r="DP50" s="612"/>
      <c r="DQ50" s="613"/>
      <c r="DR50" s="598" t="s">
        <v>114</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315</v>
      </c>
      <c r="BZ51" s="591"/>
      <c r="CA51" s="591"/>
      <c r="CB51" s="591"/>
      <c r="CC51" s="591"/>
      <c r="CD51" s="591"/>
      <c r="CE51" s="591"/>
      <c r="CF51" s="591"/>
      <c r="CG51" s="591"/>
      <c r="CH51" s="591"/>
      <c r="CI51" s="591"/>
      <c r="CJ51" s="591"/>
      <c r="CK51" s="591"/>
      <c r="CL51" s="592"/>
      <c r="CM51" s="593">
        <v>135303067</v>
      </c>
      <c r="CN51" s="594"/>
      <c r="CO51" s="594"/>
      <c r="CP51" s="594"/>
      <c r="CQ51" s="594"/>
      <c r="CR51" s="594"/>
      <c r="CS51" s="594"/>
      <c r="CT51" s="595"/>
      <c r="CU51" s="598">
        <v>8.1</v>
      </c>
      <c r="CV51" s="614"/>
      <c r="CW51" s="614"/>
      <c r="CX51" s="615"/>
      <c r="CY51" s="602">
        <v>401324</v>
      </c>
      <c r="CZ51" s="612"/>
      <c r="DA51" s="612"/>
      <c r="DB51" s="612"/>
      <c r="DC51" s="612"/>
      <c r="DD51" s="612"/>
      <c r="DE51" s="612"/>
      <c r="DF51" s="613"/>
      <c r="DG51" s="602">
        <v>401324</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316</v>
      </c>
      <c r="BZ52" s="591"/>
      <c r="CA52" s="591"/>
      <c r="CB52" s="591"/>
      <c r="CC52" s="591"/>
      <c r="CD52" s="591"/>
      <c r="CE52" s="591"/>
      <c r="CF52" s="591"/>
      <c r="CG52" s="591"/>
      <c r="CH52" s="591"/>
      <c r="CI52" s="591"/>
      <c r="CJ52" s="591"/>
      <c r="CK52" s="591"/>
      <c r="CL52" s="592"/>
      <c r="CM52" s="593" t="s">
        <v>114</v>
      </c>
      <c r="CN52" s="612"/>
      <c r="CO52" s="612"/>
      <c r="CP52" s="612"/>
      <c r="CQ52" s="612"/>
      <c r="CR52" s="612"/>
      <c r="CS52" s="612"/>
      <c r="CT52" s="613"/>
      <c r="CU52" s="598" t="s">
        <v>114</v>
      </c>
      <c r="CV52" s="614"/>
      <c r="CW52" s="614"/>
      <c r="CX52" s="615"/>
      <c r="CY52" s="602" t="s">
        <v>114</v>
      </c>
      <c r="CZ52" s="612"/>
      <c r="DA52" s="612"/>
      <c r="DB52" s="612"/>
      <c r="DC52" s="612"/>
      <c r="DD52" s="612"/>
      <c r="DE52" s="612"/>
      <c r="DF52" s="613"/>
      <c r="DG52" s="602" t="s">
        <v>114</v>
      </c>
      <c r="DH52" s="612"/>
      <c r="DI52" s="612"/>
      <c r="DJ52" s="612"/>
      <c r="DK52" s="612"/>
      <c r="DL52" s="612"/>
      <c r="DM52" s="612"/>
      <c r="DN52" s="612"/>
      <c r="DO52" s="612"/>
      <c r="DP52" s="612"/>
      <c r="DQ52" s="613"/>
      <c r="DR52" s="598" t="s">
        <v>114</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317</v>
      </c>
      <c r="BZ53" s="591"/>
      <c r="CA53" s="591"/>
      <c r="CB53" s="591"/>
      <c r="CC53" s="591"/>
      <c r="CD53" s="591"/>
      <c r="CE53" s="591"/>
      <c r="CF53" s="591"/>
      <c r="CG53" s="591"/>
      <c r="CH53" s="591"/>
      <c r="CI53" s="591"/>
      <c r="CJ53" s="591"/>
      <c r="CK53" s="591"/>
      <c r="CL53" s="592"/>
      <c r="CM53" s="593">
        <v>143459779</v>
      </c>
      <c r="CN53" s="594"/>
      <c r="CO53" s="594"/>
      <c r="CP53" s="594"/>
      <c r="CQ53" s="594"/>
      <c r="CR53" s="594"/>
      <c r="CS53" s="594"/>
      <c r="CT53" s="595"/>
      <c r="CU53" s="598">
        <v>8.6</v>
      </c>
      <c r="CV53" s="614"/>
      <c r="CW53" s="614"/>
      <c r="CX53" s="615"/>
      <c r="CY53" s="602">
        <v>23436671</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318</v>
      </c>
      <c r="BZ54" s="591"/>
      <c r="CA54" s="591"/>
      <c r="CB54" s="591"/>
      <c r="CC54" s="591"/>
      <c r="CD54" s="591"/>
      <c r="CE54" s="591"/>
      <c r="CF54" s="591"/>
      <c r="CG54" s="591"/>
      <c r="CH54" s="591"/>
      <c r="CI54" s="591"/>
      <c r="CJ54" s="591"/>
      <c r="CK54" s="591"/>
      <c r="CL54" s="592"/>
      <c r="CM54" s="593">
        <v>1726675</v>
      </c>
      <c r="CN54" s="594"/>
      <c r="CO54" s="594"/>
      <c r="CP54" s="594"/>
      <c r="CQ54" s="594"/>
      <c r="CR54" s="594"/>
      <c r="CS54" s="594"/>
      <c r="CT54" s="595"/>
      <c r="CU54" s="598">
        <v>0.1</v>
      </c>
      <c r="CV54" s="614"/>
      <c r="CW54" s="614"/>
      <c r="CX54" s="615"/>
      <c r="CY54" s="602">
        <v>252039</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300</v>
      </c>
      <c r="BZ55" s="641"/>
      <c r="CA55" s="590" t="s">
        <v>319</v>
      </c>
      <c r="CB55" s="591"/>
      <c r="CC55" s="591"/>
      <c r="CD55" s="591"/>
      <c r="CE55" s="591"/>
      <c r="CF55" s="591"/>
      <c r="CG55" s="591"/>
      <c r="CH55" s="591"/>
      <c r="CI55" s="591"/>
      <c r="CJ55" s="591"/>
      <c r="CK55" s="591"/>
      <c r="CL55" s="592"/>
      <c r="CM55" s="593">
        <v>142263975</v>
      </c>
      <c r="CN55" s="594"/>
      <c r="CO55" s="594"/>
      <c r="CP55" s="594"/>
      <c r="CQ55" s="594"/>
      <c r="CR55" s="594"/>
      <c r="CS55" s="594"/>
      <c r="CT55" s="595"/>
      <c r="CU55" s="598">
        <v>8.5</v>
      </c>
      <c r="CV55" s="614"/>
      <c r="CW55" s="614"/>
      <c r="CX55" s="615"/>
      <c r="CY55" s="602">
        <v>23159455</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320</v>
      </c>
      <c r="CB56" s="591"/>
      <c r="CC56" s="591"/>
      <c r="CD56" s="591"/>
      <c r="CE56" s="591"/>
      <c r="CF56" s="591"/>
      <c r="CG56" s="591"/>
      <c r="CH56" s="591"/>
      <c r="CI56" s="591"/>
      <c r="CJ56" s="591"/>
      <c r="CK56" s="591"/>
      <c r="CL56" s="592"/>
      <c r="CM56" s="593">
        <v>69718536</v>
      </c>
      <c r="CN56" s="594"/>
      <c r="CO56" s="594"/>
      <c r="CP56" s="594"/>
      <c r="CQ56" s="594"/>
      <c r="CR56" s="594"/>
      <c r="CS56" s="594"/>
      <c r="CT56" s="595"/>
      <c r="CU56" s="598">
        <v>4.2</v>
      </c>
      <c r="CV56" s="614"/>
      <c r="CW56" s="614"/>
      <c r="CX56" s="615"/>
      <c r="CY56" s="602">
        <v>3956957</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321</v>
      </c>
      <c r="CB57" s="591"/>
      <c r="CC57" s="591"/>
      <c r="CD57" s="591"/>
      <c r="CE57" s="591"/>
      <c r="CF57" s="591"/>
      <c r="CG57" s="591"/>
      <c r="CH57" s="591"/>
      <c r="CI57" s="591"/>
      <c r="CJ57" s="591"/>
      <c r="CK57" s="591"/>
      <c r="CL57" s="592"/>
      <c r="CM57" s="593">
        <v>51834424</v>
      </c>
      <c r="CN57" s="594"/>
      <c r="CO57" s="594"/>
      <c r="CP57" s="594"/>
      <c r="CQ57" s="594"/>
      <c r="CR57" s="594"/>
      <c r="CS57" s="594"/>
      <c r="CT57" s="595"/>
      <c r="CU57" s="598">
        <v>3.1</v>
      </c>
      <c r="CV57" s="614"/>
      <c r="CW57" s="614"/>
      <c r="CX57" s="615"/>
      <c r="CY57" s="602">
        <v>14577140</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322</v>
      </c>
      <c r="CB58" s="591"/>
      <c r="CC58" s="591"/>
      <c r="CD58" s="591"/>
      <c r="CE58" s="591"/>
      <c r="CF58" s="591"/>
      <c r="CG58" s="591"/>
      <c r="CH58" s="591"/>
      <c r="CI58" s="591"/>
      <c r="CJ58" s="591"/>
      <c r="CK58" s="591"/>
      <c r="CL58" s="592"/>
      <c r="CM58" s="593">
        <v>1195804</v>
      </c>
      <c r="CN58" s="594"/>
      <c r="CO58" s="594"/>
      <c r="CP58" s="594"/>
      <c r="CQ58" s="594"/>
      <c r="CR58" s="594"/>
      <c r="CS58" s="594"/>
      <c r="CT58" s="595"/>
      <c r="CU58" s="598">
        <v>0.1</v>
      </c>
      <c r="CV58" s="614"/>
      <c r="CW58" s="614"/>
      <c r="CX58" s="615"/>
      <c r="CY58" s="602">
        <v>277216</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323</v>
      </c>
      <c r="CB59" s="591"/>
      <c r="CC59" s="591"/>
      <c r="CD59" s="591"/>
      <c r="CE59" s="591"/>
      <c r="CF59" s="591"/>
      <c r="CG59" s="591"/>
      <c r="CH59" s="591"/>
      <c r="CI59" s="591"/>
      <c r="CJ59" s="591"/>
      <c r="CK59" s="591"/>
      <c r="CL59" s="592"/>
      <c r="CM59" s="593" t="s">
        <v>114</v>
      </c>
      <c r="CN59" s="594"/>
      <c r="CO59" s="594"/>
      <c r="CP59" s="594"/>
      <c r="CQ59" s="594"/>
      <c r="CR59" s="594"/>
      <c r="CS59" s="594"/>
      <c r="CT59" s="595"/>
      <c r="CU59" s="598" t="s">
        <v>114</v>
      </c>
      <c r="CV59" s="614"/>
      <c r="CW59" s="614"/>
      <c r="CX59" s="615"/>
      <c r="CY59" s="602" t="s">
        <v>114</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324</v>
      </c>
      <c r="BZ60" s="609"/>
      <c r="CA60" s="609"/>
      <c r="CB60" s="609"/>
      <c r="CC60" s="609"/>
      <c r="CD60" s="609"/>
      <c r="CE60" s="609"/>
      <c r="CF60" s="609"/>
      <c r="CG60" s="609"/>
      <c r="CH60" s="609"/>
      <c r="CI60" s="609"/>
      <c r="CJ60" s="609"/>
      <c r="CK60" s="609"/>
      <c r="CL60" s="610"/>
      <c r="CM60" s="655">
        <v>1673096766</v>
      </c>
      <c r="CN60" s="656"/>
      <c r="CO60" s="656"/>
      <c r="CP60" s="656"/>
      <c r="CQ60" s="656"/>
      <c r="CR60" s="656"/>
      <c r="CS60" s="656"/>
      <c r="CT60" s="657"/>
      <c r="CU60" s="658">
        <v>100</v>
      </c>
      <c r="CV60" s="659"/>
      <c r="CW60" s="659"/>
      <c r="CX60" s="660"/>
      <c r="CY60" s="661">
        <v>1226573063</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AWE32AO8WuUOnu+Dzn4xNSbPF1lLmeSUP1LMjCLSFinFzUbPgZ1jt2IAof2dMN5BxjedZCSu+jfcjxXsZvqUcA==" saltValue="J8PAfskuUp39Xpqp6yaJtw=="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326</v>
      </c>
      <c r="DK2" s="700"/>
      <c r="DL2" s="700"/>
      <c r="DM2" s="700"/>
      <c r="DN2" s="700"/>
      <c r="DO2" s="701"/>
      <c r="DP2" s="220"/>
      <c r="DQ2" s="699" t="s">
        <v>327</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328</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330</v>
      </c>
      <c r="B5" s="694"/>
      <c r="C5" s="694"/>
      <c r="D5" s="694"/>
      <c r="E5" s="694"/>
      <c r="F5" s="694"/>
      <c r="G5" s="694"/>
      <c r="H5" s="694"/>
      <c r="I5" s="694"/>
      <c r="J5" s="694"/>
      <c r="K5" s="694"/>
      <c r="L5" s="694"/>
      <c r="M5" s="694"/>
      <c r="N5" s="694"/>
      <c r="O5" s="694"/>
      <c r="P5" s="695"/>
      <c r="Q5" s="670" t="s">
        <v>331</v>
      </c>
      <c r="R5" s="671"/>
      <c r="S5" s="671"/>
      <c r="T5" s="671"/>
      <c r="U5" s="672"/>
      <c r="V5" s="670" t="s">
        <v>332</v>
      </c>
      <c r="W5" s="671"/>
      <c r="X5" s="671"/>
      <c r="Y5" s="671"/>
      <c r="Z5" s="672"/>
      <c r="AA5" s="670" t="s">
        <v>333</v>
      </c>
      <c r="AB5" s="671"/>
      <c r="AC5" s="671"/>
      <c r="AD5" s="671"/>
      <c r="AE5" s="671"/>
      <c r="AF5" s="703" t="s">
        <v>334</v>
      </c>
      <c r="AG5" s="671"/>
      <c r="AH5" s="671"/>
      <c r="AI5" s="671"/>
      <c r="AJ5" s="682"/>
      <c r="AK5" s="671" t="s">
        <v>335</v>
      </c>
      <c r="AL5" s="671"/>
      <c r="AM5" s="671"/>
      <c r="AN5" s="671"/>
      <c r="AO5" s="672"/>
      <c r="AP5" s="670" t="s">
        <v>336</v>
      </c>
      <c r="AQ5" s="671"/>
      <c r="AR5" s="671"/>
      <c r="AS5" s="671"/>
      <c r="AT5" s="672"/>
      <c r="AU5" s="670" t="s">
        <v>337</v>
      </c>
      <c r="AV5" s="671"/>
      <c r="AW5" s="671"/>
      <c r="AX5" s="671"/>
      <c r="AY5" s="682"/>
      <c r="AZ5" s="227"/>
      <c r="BA5" s="227"/>
      <c r="BB5" s="227"/>
      <c r="BC5" s="227"/>
      <c r="BD5" s="227"/>
      <c r="BE5" s="228"/>
      <c r="BF5" s="228"/>
      <c r="BG5" s="228"/>
      <c r="BH5" s="228"/>
      <c r="BI5" s="228"/>
      <c r="BJ5" s="228"/>
      <c r="BK5" s="228"/>
      <c r="BL5" s="228"/>
      <c r="BM5" s="228"/>
      <c r="BN5" s="228"/>
      <c r="BO5" s="228"/>
      <c r="BP5" s="228"/>
      <c r="BQ5" s="693" t="s">
        <v>338</v>
      </c>
      <c r="BR5" s="694"/>
      <c r="BS5" s="694"/>
      <c r="BT5" s="694"/>
      <c r="BU5" s="694"/>
      <c r="BV5" s="694"/>
      <c r="BW5" s="694"/>
      <c r="BX5" s="694"/>
      <c r="BY5" s="694"/>
      <c r="BZ5" s="694"/>
      <c r="CA5" s="694"/>
      <c r="CB5" s="694"/>
      <c r="CC5" s="694"/>
      <c r="CD5" s="694"/>
      <c r="CE5" s="694"/>
      <c r="CF5" s="694"/>
      <c r="CG5" s="695"/>
      <c r="CH5" s="670" t="s">
        <v>339</v>
      </c>
      <c r="CI5" s="671"/>
      <c r="CJ5" s="671"/>
      <c r="CK5" s="671"/>
      <c r="CL5" s="672"/>
      <c r="CM5" s="670" t="s">
        <v>340</v>
      </c>
      <c r="CN5" s="671"/>
      <c r="CO5" s="671"/>
      <c r="CP5" s="671"/>
      <c r="CQ5" s="672"/>
      <c r="CR5" s="670" t="s">
        <v>341</v>
      </c>
      <c r="CS5" s="671"/>
      <c r="CT5" s="671"/>
      <c r="CU5" s="671"/>
      <c r="CV5" s="672"/>
      <c r="CW5" s="670" t="s">
        <v>342</v>
      </c>
      <c r="CX5" s="671"/>
      <c r="CY5" s="671"/>
      <c r="CZ5" s="671"/>
      <c r="DA5" s="672"/>
      <c r="DB5" s="670" t="s">
        <v>343</v>
      </c>
      <c r="DC5" s="671"/>
      <c r="DD5" s="671"/>
      <c r="DE5" s="671"/>
      <c r="DF5" s="672"/>
      <c r="DG5" s="676" t="s">
        <v>344</v>
      </c>
      <c r="DH5" s="677"/>
      <c r="DI5" s="677"/>
      <c r="DJ5" s="677"/>
      <c r="DK5" s="678"/>
      <c r="DL5" s="676" t="s">
        <v>345</v>
      </c>
      <c r="DM5" s="677"/>
      <c r="DN5" s="677"/>
      <c r="DO5" s="677"/>
      <c r="DP5" s="678"/>
      <c r="DQ5" s="670" t="s">
        <v>346</v>
      </c>
      <c r="DR5" s="671"/>
      <c r="DS5" s="671"/>
      <c r="DT5" s="671"/>
      <c r="DU5" s="672"/>
      <c r="DV5" s="670" t="s">
        <v>337</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347</v>
      </c>
      <c r="C7" s="685"/>
      <c r="D7" s="685"/>
      <c r="E7" s="685"/>
      <c r="F7" s="685"/>
      <c r="G7" s="685"/>
      <c r="H7" s="685"/>
      <c r="I7" s="685"/>
      <c r="J7" s="685"/>
      <c r="K7" s="685"/>
      <c r="L7" s="685"/>
      <c r="M7" s="685"/>
      <c r="N7" s="685"/>
      <c r="O7" s="685"/>
      <c r="P7" s="686"/>
      <c r="Q7" s="687">
        <v>1668623</v>
      </c>
      <c r="R7" s="688"/>
      <c r="S7" s="688"/>
      <c r="T7" s="688"/>
      <c r="U7" s="688"/>
      <c r="V7" s="688">
        <v>1655223</v>
      </c>
      <c r="W7" s="688"/>
      <c r="X7" s="688"/>
      <c r="Y7" s="688"/>
      <c r="Z7" s="688"/>
      <c r="AA7" s="688">
        <v>13400</v>
      </c>
      <c r="AB7" s="688"/>
      <c r="AC7" s="688"/>
      <c r="AD7" s="688"/>
      <c r="AE7" s="689"/>
      <c r="AF7" s="690">
        <v>6838</v>
      </c>
      <c r="AG7" s="691"/>
      <c r="AH7" s="691"/>
      <c r="AI7" s="691"/>
      <c r="AJ7" s="692"/>
      <c r="AK7" s="727">
        <v>222955</v>
      </c>
      <c r="AL7" s="728"/>
      <c r="AM7" s="728"/>
      <c r="AN7" s="728"/>
      <c r="AO7" s="728"/>
      <c r="AP7" s="728">
        <v>3534127</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543</v>
      </c>
      <c r="BT7" s="732"/>
      <c r="BU7" s="732"/>
      <c r="BV7" s="732"/>
      <c r="BW7" s="732"/>
      <c r="BX7" s="732"/>
      <c r="BY7" s="732"/>
      <c r="BZ7" s="732"/>
      <c r="CA7" s="732"/>
      <c r="CB7" s="732"/>
      <c r="CC7" s="732"/>
      <c r="CD7" s="732"/>
      <c r="CE7" s="732"/>
      <c r="CF7" s="732"/>
      <c r="CG7" s="733"/>
      <c r="CH7" s="724">
        <v>199</v>
      </c>
      <c r="CI7" s="725"/>
      <c r="CJ7" s="725"/>
      <c r="CK7" s="725"/>
      <c r="CL7" s="726"/>
      <c r="CM7" s="724">
        <v>1701</v>
      </c>
      <c r="CN7" s="725"/>
      <c r="CO7" s="725"/>
      <c r="CP7" s="725"/>
      <c r="CQ7" s="726"/>
      <c r="CR7" s="724">
        <v>1529</v>
      </c>
      <c r="CS7" s="725"/>
      <c r="CT7" s="725"/>
      <c r="CU7" s="725"/>
      <c r="CV7" s="726"/>
      <c r="CW7" s="724">
        <v>594</v>
      </c>
      <c r="CX7" s="725"/>
      <c r="CY7" s="725"/>
      <c r="CZ7" s="725"/>
      <c r="DA7" s="726"/>
      <c r="DB7" s="724" t="s">
        <v>488</v>
      </c>
      <c r="DC7" s="725"/>
      <c r="DD7" s="725"/>
      <c r="DE7" s="725"/>
      <c r="DF7" s="726"/>
      <c r="DG7" s="724" t="s">
        <v>488</v>
      </c>
      <c r="DH7" s="725"/>
      <c r="DI7" s="725"/>
      <c r="DJ7" s="725"/>
      <c r="DK7" s="726"/>
      <c r="DL7" s="724" t="s">
        <v>488</v>
      </c>
      <c r="DM7" s="725"/>
      <c r="DN7" s="725"/>
      <c r="DO7" s="725"/>
      <c r="DP7" s="726"/>
      <c r="DQ7" s="724" t="s">
        <v>488</v>
      </c>
      <c r="DR7" s="725"/>
      <c r="DS7" s="725"/>
      <c r="DT7" s="725"/>
      <c r="DU7" s="726"/>
      <c r="DV7" s="705"/>
      <c r="DW7" s="706"/>
      <c r="DX7" s="706"/>
      <c r="DY7" s="706"/>
      <c r="DZ7" s="707"/>
      <c r="EA7" s="225"/>
    </row>
    <row r="8" spans="1:131" s="226" customFormat="1" ht="26.25" customHeight="1" x14ac:dyDescent="0.2">
      <c r="A8" s="232">
        <v>2</v>
      </c>
      <c r="B8" s="708" t="s">
        <v>348</v>
      </c>
      <c r="C8" s="709"/>
      <c r="D8" s="709"/>
      <c r="E8" s="709"/>
      <c r="F8" s="709"/>
      <c r="G8" s="709"/>
      <c r="H8" s="709"/>
      <c r="I8" s="709"/>
      <c r="J8" s="709"/>
      <c r="K8" s="709"/>
      <c r="L8" s="709"/>
      <c r="M8" s="709"/>
      <c r="N8" s="709"/>
      <c r="O8" s="709"/>
      <c r="P8" s="710"/>
      <c r="Q8" s="711">
        <v>7009</v>
      </c>
      <c r="R8" s="712"/>
      <c r="S8" s="712"/>
      <c r="T8" s="712"/>
      <c r="U8" s="712"/>
      <c r="V8" s="712">
        <v>7009</v>
      </c>
      <c r="W8" s="712"/>
      <c r="X8" s="712"/>
      <c r="Y8" s="712"/>
      <c r="Z8" s="712"/>
      <c r="AA8" s="712" t="s">
        <v>488</v>
      </c>
      <c r="AB8" s="712"/>
      <c r="AC8" s="712"/>
      <c r="AD8" s="712"/>
      <c r="AE8" s="713"/>
      <c r="AF8" s="714" t="s">
        <v>114</v>
      </c>
      <c r="AG8" s="715"/>
      <c r="AH8" s="715"/>
      <c r="AI8" s="715"/>
      <c r="AJ8" s="716"/>
      <c r="AK8" s="717">
        <v>3500</v>
      </c>
      <c r="AL8" s="718"/>
      <c r="AM8" s="718"/>
      <c r="AN8" s="718"/>
      <c r="AO8" s="718"/>
      <c r="AP8" s="718" t="s">
        <v>488</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544</v>
      </c>
      <c r="BT8" s="722"/>
      <c r="BU8" s="722"/>
      <c r="BV8" s="722"/>
      <c r="BW8" s="722"/>
      <c r="BX8" s="722"/>
      <c r="BY8" s="722"/>
      <c r="BZ8" s="722"/>
      <c r="CA8" s="722"/>
      <c r="CB8" s="722"/>
      <c r="CC8" s="722"/>
      <c r="CD8" s="722"/>
      <c r="CE8" s="722"/>
      <c r="CF8" s="722"/>
      <c r="CG8" s="723"/>
      <c r="CH8" s="734">
        <v>3</v>
      </c>
      <c r="CI8" s="735"/>
      <c r="CJ8" s="735"/>
      <c r="CK8" s="735"/>
      <c r="CL8" s="736"/>
      <c r="CM8" s="734">
        <v>171</v>
      </c>
      <c r="CN8" s="735"/>
      <c r="CO8" s="735"/>
      <c r="CP8" s="735"/>
      <c r="CQ8" s="736"/>
      <c r="CR8" s="734">
        <v>60</v>
      </c>
      <c r="CS8" s="735"/>
      <c r="CT8" s="735"/>
      <c r="CU8" s="735"/>
      <c r="CV8" s="736"/>
      <c r="CW8" s="734">
        <v>28</v>
      </c>
      <c r="CX8" s="735"/>
      <c r="CY8" s="735"/>
      <c r="CZ8" s="735"/>
      <c r="DA8" s="736"/>
      <c r="DB8" s="734" t="s">
        <v>488</v>
      </c>
      <c r="DC8" s="735"/>
      <c r="DD8" s="735"/>
      <c r="DE8" s="735"/>
      <c r="DF8" s="736"/>
      <c r="DG8" s="734" t="s">
        <v>488</v>
      </c>
      <c r="DH8" s="735"/>
      <c r="DI8" s="735"/>
      <c r="DJ8" s="735"/>
      <c r="DK8" s="736"/>
      <c r="DL8" s="734" t="s">
        <v>488</v>
      </c>
      <c r="DM8" s="735"/>
      <c r="DN8" s="735"/>
      <c r="DO8" s="735"/>
      <c r="DP8" s="736"/>
      <c r="DQ8" s="734" t="s">
        <v>488</v>
      </c>
      <c r="DR8" s="735"/>
      <c r="DS8" s="735"/>
      <c r="DT8" s="735"/>
      <c r="DU8" s="736"/>
      <c r="DV8" s="737"/>
      <c r="DW8" s="738"/>
      <c r="DX8" s="738"/>
      <c r="DY8" s="738"/>
      <c r="DZ8" s="739"/>
      <c r="EA8" s="225"/>
    </row>
    <row r="9" spans="1:131" s="226" customFormat="1" ht="26.25" customHeight="1" x14ac:dyDescent="0.2">
      <c r="A9" s="232">
        <v>3</v>
      </c>
      <c r="B9" s="708" t="s">
        <v>349</v>
      </c>
      <c r="C9" s="709"/>
      <c r="D9" s="709"/>
      <c r="E9" s="709"/>
      <c r="F9" s="709"/>
      <c r="G9" s="709"/>
      <c r="H9" s="709"/>
      <c r="I9" s="709"/>
      <c r="J9" s="709"/>
      <c r="K9" s="709"/>
      <c r="L9" s="709"/>
      <c r="M9" s="709"/>
      <c r="N9" s="709"/>
      <c r="O9" s="709"/>
      <c r="P9" s="710"/>
      <c r="Q9" s="711">
        <v>370925</v>
      </c>
      <c r="R9" s="712"/>
      <c r="S9" s="712"/>
      <c r="T9" s="712"/>
      <c r="U9" s="712"/>
      <c r="V9" s="712">
        <v>370925</v>
      </c>
      <c r="W9" s="712"/>
      <c r="X9" s="712"/>
      <c r="Y9" s="712"/>
      <c r="Z9" s="712"/>
      <c r="AA9" s="712" t="s">
        <v>488</v>
      </c>
      <c r="AB9" s="712"/>
      <c r="AC9" s="712"/>
      <c r="AD9" s="712"/>
      <c r="AE9" s="713"/>
      <c r="AF9" s="714" t="s">
        <v>114</v>
      </c>
      <c r="AG9" s="715"/>
      <c r="AH9" s="715"/>
      <c r="AI9" s="715"/>
      <c r="AJ9" s="716"/>
      <c r="AK9" s="717">
        <v>368111</v>
      </c>
      <c r="AL9" s="718"/>
      <c r="AM9" s="718"/>
      <c r="AN9" s="718"/>
      <c r="AO9" s="718"/>
      <c r="AP9" s="718" t="s">
        <v>488</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545</v>
      </c>
      <c r="BT9" s="722"/>
      <c r="BU9" s="722"/>
      <c r="BV9" s="722"/>
      <c r="BW9" s="722"/>
      <c r="BX9" s="722"/>
      <c r="BY9" s="722"/>
      <c r="BZ9" s="722"/>
      <c r="CA9" s="722"/>
      <c r="CB9" s="722"/>
      <c r="CC9" s="722"/>
      <c r="CD9" s="722"/>
      <c r="CE9" s="722"/>
      <c r="CF9" s="722"/>
      <c r="CG9" s="723"/>
      <c r="CH9" s="734">
        <v>-35</v>
      </c>
      <c r="CI9" s="735"/>
      <c r="CJ9" s="735"/>
      <c r="CK9" s="735"/>
      <c r="CL9" s="736"/>
      <c r="CM9" s="734">
        <v>1640</v>
      </c>
      <c r="CN9" s="735"/>
      <c r="CO9" s="735"/>
      <c r="CP9" s="735"/>
      <c r="CQ9" s="736"/>
      <c r="CR9" s="734">
        <v>3103</v>
      </c>
      <c r="CS9" s="735"/>
      <c r="CT9" s="735"/>
      <c r="CU9" s="735"/>
      <c r="CV9" s="736"/>
      <c r="CW9" s="734">
        <v>4</v>
      </c>
      <c r="CX9" s="735"/>
      <c r="CY9" s="735"/>
      <c r="CZ9" s="735"/>
      <c r="DA9" s="736"/>
      <c r="DB9" s="734" t="s">
        <v>488</v>
      </c>
      <c r="DC9" s="735"/>
      <c r="DD9" s="735"/>
      <c r="DE9" s="735"/>
      <c r="DF9" s="736"/>
      <c r="DG9" s="734" t="s">
        <v>488</v>
      </c>
      <c r="DH9" s="735"/>
      <c r="DI9" s="735"/>
      <c r="DJ9" s="735"/>
      <c r="DK9" s="736"/>
      <c r="DL9" s="734" t="s">
        <v>488</v>
      </c>
      <c r="DM9" s="735"/>
      <c r="DN9" s="735"/>
      <c r="DO9" s="735"/>
      <c r="DP9" s="736"/>
      <c r="DQ9" s="734" t="s">
        <v>488</v>
      </c>
      <c r="DR9" s="735"/>
      <c r="DS9" s="735"/>
      <c r="DT9" s="735"/>
      <c r="DU9" s="736"/>
      <c r="DV9" s="737"/>
      <c r="DW9" s="738"/>
      <c r="DX9" s="738"/>
      <c r="DY9" s="738"/>
      <c r="DZ9" s="739"/>
      <c r="EA9" s="225"/>
    </row>
    <row r="10" spans="1:131" s="226" customFormat="1" ht="26.25" customHeight="1" x14ac:dyDescent="0.2">
      <c r="A10" s="232">
        <v>4</v>
      </c>
      <c r="B10" s="708" t="s">
        <v>350</v>
      </c>
      <c r="C10" s="709"/>
      <c r="D10" s="709"/>
      <c r="E10" s="709"/>
      <c r="F10" s="709"/>
      <c r="G10" s="709"/>
      <c r="H10" s="709"/>
      <c r="I10" s="709"/>
      <c r="J10" s="709"/>
      <c r="K10" s="709"/>
      <c r="L10" s="709"/>
      <c r="M10" s="709"/>
      <c r="N10" s="709"/>
      <c r="O10" s="709"/>
      <c r="P10" s="710"/>
      <c r="Q10" s="711">
        <v>12081</v>
      </c>
      <c r="R10" s="712"/>
      <c r="S10" s="712"/>
      <c r="T10" s="712"/>
      <c r="U10" s="712"/>
      <c r="V10" s="712">
        <v>11821</v>
      </c>
      <c r="W10" s="712"/>
      <c r="X10" s="712"/>
      <c r="Y10" s="712"/>
      <c r="Z10" s="712"/>
      <c r="AA10" s="712">
        <v>260</v>
      </c>
      <c r="AB10" s="712"/>
      <c r="AC10" s="712"/>
      <c r="AD10" s="712"/>
      <c r="AE10" s="713"/>
      <c r="AF10" s="714">
        <v>260</v>
      </c>
      <c r="AG10" s="715"/>
      <c r="AH10" s="715"/>
      <c r="AI10" s="715"/>
      <c r="AJ10" s="716"/>
      <c r="AK10" s="717" t="s">
        <v>584</v>
      </c>
      <c r="AL10" s="718"/>
      <c r="AM10" s="718"/>
      <c r="AN10" s="718"/>
      <c r="AO10" s="718"/>
      <c r="AP10" s="718" t="s">
        <v>488</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546</v>
      </c>
      <c r="BT10" s="722"/>
      <c r="BU10" s="722"/>
      <c r="BV10" s="722"/>
      <c r="BW10" s="722"/>
      <c r="BX10" s="722"/>
      <c r="BY10" s="722"/>
      <c r="BZ10" s="722"/>
      <c r="CA10" s="722"/>
      <c r="CB10" s="722"/>
      <c r="CC10" s="722"/>
      <c r="CD10" s="722"/>
      <c r="CE10" s="722"/>
      <c r="CF10" s="722"/>
      <c r="CG10" s="723"/>
      <c r="CH10" s="734">
        <v>128</v>
      </c>
      <c r="CI10" s="735"/>
      <c r="CJ10" s="735"/>
      <c r="CK10" s="735"/>
      <c r="CL10" s="736"/>
      <c r="CM10" s="734">
        <v>4238</v>
      </c>
      <c r="CN10" s="735"/>
      <c r="CO10" s="735"/>
      <c r="CP10" s="735"/>
      <c r="CQ10" s="736"/>
      <c r="CR10" s="734">
        <v>610</v>
      </c>
      <c r="CS10" s="735"/>
      <c r="CT10" s="735"/>
      <c r="CU10" s="735"/>
      <c r="CV10" s="736"/>
      <c r="CW10" s="734" t="s">
        <v>488</v>
      </c>
      <c r="CX10" s="735"/>
      <c r="CY10" s="735"/>
      <c r="CZ10" s="735"/>
      <c r="DA10" s="736"/>
      <c r="DB10" s="734" t="s">
        <v>488</v>
      </c>
      <c r="DC10" s="735"/>
      <c r="DD10" s="735"/>
      <c r="DE10" s="735"/>
      <c r="DF10" s="736"/>
      <c r="DG10" s="734" t="s">
        <v>488</v>
      </c>
      <c r="DH10" s="735"/>
      <c r="DI10" s="735"/>
      <c r="DJ10" s="735"/>
      <c r="DK10" s="736"/>
      <c r="DL10" s="734" t="s">
        <v>488</v>
      </c>
      <c r="DM10" s="735"/>
      <c r="DN10" s="735"/>
      <c r="DO10" s="735"/>
      <c r="DP10" s="736"/>
      <c r="DQ10" s="734" t="s">
        <v>488</v>
      </c>
      <c r="DR10" s="735"/>
      <c r="DS10" s="735"/>
      <c r="DT10" s="735"/>
      <c r="DU10" s="736"/>
      <c r="DV10" s="737"/>
      <c r="DW10" s="738"/>
      <c r="DX10" s="738"/>
      <c r="DY10" s="738"/>
      <c r="DZ10" s="739"/>
      <c r="EA10" s="225"/>
    </row>
    <row r="11" spans="1:131" s="226" customFormat="1" ht="26.25" customHeight="1" x14ac:dyDescent="0.2">
      <c r="A11" s="232">
        <v>5</v>
      </c>
      <c r="B11" s="708" t="s">
        <v>351</v>
      </c>
      <c r="C11" s="709"/>
      <c r="D11" s="709"/>
      <c r="E11" s="709"/>
      <c r="F11" s="709"/>
      <c r="G11" s="709"/>
      <c r="H11" s="709"/>
      <c r="I11" s="709"/>
      <c r="J11" s="709"/>
      <c r="K11" s="709"/>
      <c r="L11" s="709"/>
      <c r="M11" s="709"/>
      <c r="N11" s="709"/>
      <c r="O11" s="709"/>
      <c r="P11" s="710"/>
      <c r="Q11" s="711">
        <v>556872</v>
      </c>
      <c r="R11" s="712"/>
      <c r="S11" s="712"/>
      <c r="T11" s="712"/>
      <c r="U11" s="712"/>
      <c r="V11" s="712">
        <v>548950</v>
      </c>
      <c r="W11" s="712"/>
      <c r="X11" s="712"/>
      <c r="Y11" s="712"/>
      <c r="Z11" s="712"/>
      <c r="AA11" s="712">
        <v>7922</v>
      </c>
      <c r="AB11" s="712"/>
      <c r="AC11" s="712"/>
      <c r="AD11" s="712"/>
      <c r="AE11" s="713"/>
      <c r="AF11" s="714">
        <v>7922</v>
      </c>
      <c r="AG11" s="715"/>
      <c r="AH11" s="715"/>
      <c r="AI11" s="715"/>
      <c r="AJ11" s="716"/>
      <c r="AK11" s="717">
        <v>340522</v>
      </c>
      <c r="AL11" s="718"/>
      <c r="AM11" s="718"/>
      <c r="AN11" s="718"/>
      <c r="AO11" s="718"/>
      <c r="AP11" s="718" t="s">
        <v>488</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547</v>
      </c>
      <c r="BT11" s="722"/>
      <c r="BU11" s="722"/>
      <c r="BV11" s="722"/>
      <c r="BW11" s="722"/>
      <c r="BX11" s="722"/>
      <c r="BY11" s="722"/>
      <c r="BZ11" s="722"/>
      <c r="CA11" s="722"/>
      <c r="CB11" s="722"/>
      <c r="CC11" s="722"/>
      <c r="CD11" s="722"/>
      <c r="CE11" s="722"/>
      <c r="CF11" s="722"/>
      <c r="CG11" s="723"/>
      <c r="CH11" s="734">
        <v>3128</v>
      </c>
      <c r="CI11" s="735"/>
      <c r="CJ11" s="735"/>
      <c r="CK11" s="735"/>
      <c r="CL11" s="736"/>
      <c r="CM11" s="734">
        <v>-11387</v>
      </c>
      <c r="CN11" s="735"/>
      <c r="CO11" s="735"/>
      <c r="CP11" s="735"/>
      <c r="CQ11" s="736"/>
      <c r="CR11" s="734">
        <v>21402</v>
      </c>
      <c r="CS11" s="735"/>
      <c r="CT11" s="735"/>
      <c r="CU11" s="735"/>
      <c r="CV11" s="736"/>
      <c r="CW11" s="734">
        <v>57</v>
      </c>
      <c r="CX11" s="735"/>
      <c r="CY11" s="735"/>
      <c r="CZ11" s="735"/>
      <c r="DA11" s="736"/>
      <c r="DB11" s="734" t="s">
        <v>488</v>
      </c>
      <c r="DC11" s="735"/>
      <c r="DD11" s="735"/>
      <c r="DE11" s="735"/>
      <c r="DF11" s="736"/>
      <c r="DG11" s="734" t="s">
        <v>488</v>
      </c>
      <c r="DH11" s="735"/>
      <c r="DI11" s="735"/>
      <c r="DJ11" s="735"/>
      <c r="DK11" s="736"/>
      <c r="DL11" s="734" t="s">
        <v>488</v>
      </c>
      <c r="DM11" s="735"/>
      <c r="DN11" s="735"/>
      <c r="DO11" s="735"/>
      <c r="DP11" s="736"/>
      <c r="DQ11" s="734" t="s">
        <v>488</v>
      </c>
      <c r="DR11" s="735"/>
      <c r="DS11" s="735"/>
      <c r="DT11" s="735"/>
      <c r="DU11" s="736"/>
      <c r="DV11" s="737"/>
      <c r="DW11" s="738"/>
      <c r="DX11" s="738"/>
      <c r="DY11" s="738"/>
      <c r="DZ11" s="739"/>
      <c r="EA11" s="225"/>
    </row>
    <row r="12" spans="1:131" s="226" customFormat="1" ht="26.25" customHeight="1" x14ac:dyDescent="0.2">
      <c r="A12" s="232">
        <v>6</v>
      </c>
      <c r="B12" s="708" t="s">
        <v>352</v>
      </c>
      <c r="C12" s="709"/>
      <c r="D12" s="709"/>
      <c r="E12" s="709"/>
      <c r="F12" s="709"/>
      <c r="G12" s="709"/>
      <c r="H12" s="709"/>
      <c r="I12" s="709"/>
      <c r="J12" s="709"/>
      <c r="K12" s="709"/>
      <c r="L12" s="709"/>
      <c r="M12" s="709"/>
      <c r="N12" s="709"/>
      <c r="O12" s="709"/>
      <c r="P12" s="710"/>
      <c r="Q12" s="711">
        <v>3396</v>
      </c>
      <c r="R12" s="712"/>
      <c r="S12" s="712"/>
      <c r="T12" s="712"/>
      <c r="U12" s="712"/>
      <c r="V12" s="712">
        <v>1160</v>
      </c>
      <c r="W12" s="712"/>
      <c r="X12" s="712"/>
      <c r="Y12" s="712"/>
      <c r="Z12" s="712"/>
      <c r="AA12" s="712">
        <v>2236</v>
      </c>
      <c r="AB12" s="712"/>
      <c r="AC12" s="712"/>
      <c r="AD12" s="712"/>
      <c r="AE12" s="713"/>
      <c r="AF12" s="714">
        <v>24</v>
      </c>
      <c r="AG12" s="715"/>
      <c r="AH12" s="715"/>
      <c r="AI12" s="715"/>
      <c r="AJ12" s="716"/>
      <c r="AK12" s="717" t="s">
        <v>585</v>
      </c>
      <c r="AL12" s="718"/>
      <c r="AM12" s="718"/>
      <c r="AN12" s="718"/>
      <c r="AO12" s="718"/>
      <c r="AP12" s="718" t="s">
        <v>488</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548</v>
      </c>
      <c r="BT12" s="722"/>
      <c r="BU12" s="722"/>
      <c r="BV12" s="722"/>
      <c r="BW12" s="722"/>
      <c r="BX12" s="722"/>
      <c r="BY12" s="722"/>
      <c r="BZ12" s="722"/>
      <c r="CA12" s="722"/>
      <c r="CB12" s="722"/>
      <c r="CC12" s="722"/>
      <c r="CD12" s="722"/>
      <c r="CE12" s="722"/>
      <c r="CF12" s="722"/>
      <c r="CG12" s="723"/>
      <c r="CH12" s="734">
        <v>-153</v>
      </c>
      <c r="CI12" s="735"/>
      <c r="CJ12" s="735"/>
      <c r="CK12" s="735"/>
      <c r="CL12" s="736"/>
      <c r="CM12" s="734">
        <v>93</v>
      </c>
      <c r="CN12" s="735"/>
      <c r="CO12" s="735"/>
      <c r="CP12" s="735"/>
      <c r="CQ12" s="736"/>
      <c r="CR12" s="734">
        <v>92</v>
      </c>
      <c r="CS12" s="735"/>
      <c r="CT12" s="735"/>
      <c r="CU12" s="735"/>
      <c r="CV12" s="736"/>
      <c r="CW12" s="734">
        <v>103</v>
      </c>
      <c r="CX12" s="735"/>
      <c r="CY12" s="735"/>
      <c r="CZ12" s="735"/>
      <c r="DA12" s="736"/>
      <c r="DB12" s="734" t="s">
        <v>488</v>
      </c>
      <c r="DC12" s="735"/>
      <c r="DD12" s="735"/>
      <c r="DE12" s="735"/>
      <c r="DF12" s="736"/>
      <c r="DG12" s="734" t="s">
        <v>488</v>
      </c>
      <c r="DH12" s="735"/>
      <c r="DI12" s="735"/>
      <c r="DJ12" s="735"/>
      <c r="DK12" s="736"/>
      <c r="DL12" s="734" t="s">
        <v>488</v>
      </c>
      <c r="DM12" s="735"/>
      <c r="DN12" s="735"/>
      <c r="DO12" s="735"/>
      <c r="DP12" s="736"/>
      <c r="DQ12" s="734" t="s">
        <v>488</v>
      </c>
      <c r="DR12" s="735"/>
      <c r="DS12" s="735"/>
      <c r="DT12" s="735"/>
      <c r="DU12" s="736"/>
      <c r="DV12" s="737"/>
      <c r="DW12" s="738"/>
      <c r="DX12" s="738"/>
      <c r="DY12" s="738"/>
      <c r="DZ12" s="739"/>
      <c r="EA12" s="225"/>
    </row>
    <row r="13" spans="1:131" s="226" customFormat="1" ht="26.25" customHeight="1" x14ac:dyDescent="0.2">
      <c r="A13" s="232">
        <v>7</v>
      </c>
      <c r="B13" s="708" t="s">
        <v>353</v>
      </c>
      <c r="C13" s="709"/>
      <c r="D13" s="709"/>
      <c r="E13" s="709"/>
      <c r="F13" s="709"/>
      <c r="G13" s="709"/>
      <c r="H13" s="709"/>
      <c r="I13" s="709"/>
      <c r="J13" s="709"/>
      <c r="K13" s="709"/>
      <c r="L13" s="709"/>
      <c r="M13" s="709"/>
      <c r="N13" s="709"/>
      <c r="O13" s="709"/>
      <c r="P13" s="710"/>
      <c r="Q13" s="711">
        <v>549</v>
      </c>
      <c r="R13" s="712"/>
      <c r="S13" s="712"/>
      <c r="T13" s="712"/>
      <c r="U13" s="712"/>
      <c r="V13" s="712">
        <v>493</v>
      </c>
      <c r="W13" s="712"/>
      <c r="X13" s="712"/>
      <c r="Y13" s="712"/>
      <c r="Z13" s="712"/>
      <c r="AA13" s="712">
        <v>57</v>
      </c>
      <c r="AB13" s="712"/>
      <c r="AC13" s="712"/>
      <c r="AD13" s="712"/>
      <c r="AE13" s="713"/>
      <c r="AF13" s="714">
        <v>0</v>
      </c>
      <c r="AG13" s="715"/>
      <c r="AH13" s="715"/>
      <c r="AI13" s="715"/>
      <c r="AJ13" s="716"/>
      <c r="AK13" s="717">
        <v>4</v>
      </c>
      <c r="AL13" s="718"/>
      <c r="AM13" s="718"/>
      <c r="AN13" s="718"/>
      <c r="AO13" s="718"/>
      <c r="AP13" s="718" t="s">
        <v>488</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549</v>
      </c>
      <c r="BT13" s="722"/>
      <c r="BU13" s="722"/>
      <c r="BV13" s="722"/>
      <c r="BW13" s="722"/>
      <c r="BX13" s="722"/>
      <c r="BY13" s="722"/>
      <c r="BZ13" s="722"/>
      <c r="CA13" s="722"/>
      <c r="CB13" s="722"/>
      <c r="CC13" s="722"/>
      <c r="CD13" s="722"/>
      <c r="CE13" s="722"/>
      <c r="CF13" s="722"/>
      <c r="CG13" s="723"/>
      <c r="CH13" s="734">
        <v>-1</v>
      </c>
      <c r="CI13" s="735"/>
      <c r="CJ13" s="735"/>
      <c r="CK13" s="735"/>
      <c r="CL13" s="736"/>
      <c r="CM13" s="734">
        <v>573</v>
      </c>
      <c r="CN13" s="735"/>
      <c r="CO13" s="735"/>
      <c r="CP13" s="735"/>
      <c r="CQ13" s="736"/>
      <c r="CR13" s="734">
        <v>277</v>
      </c>
      <c r="CS13" s="735"/>
      <c r="CT13" s="735"/>
      <c r="CU13" s="735"/>
      <c r="CV13" s="736"/>
      <c r="CW13" s="734" t="s">
        <v>488</v>
      </c>
      <c r="CX13" s="735"/>
      <c r="CY13" s="735"/>
      <c r="CZ13" s="735"/>
      <c r="DA13" s="736"/>
      <c r="DB13" s="734" t="s">
        <v>488</v>
      </c>
      <c r="DC13" s="735"/>
      <c r="DD13" s="735"/>
      <c r="DE13" s="735"/>
      <c r="DF13" s="736"/>
      <c r="DG13" s="734" t="s">
        <v>488</v>
      </c>
      <c r="DH13" s="735"/>
      <c r="DI13" s="735"/>
      <c r="DJ13" s="735"/>
      <c r="DK13" s="736"/>
      <c r="DL13" s="734" t="s">
        <v>488</v>
      </c>
      <c r="DM13" s="735"/>
      <c r="DN13" s="735"/>
      <c r="DO13" s="735"/>
      <c r="DP13" s="736"/>
      <c r="DQ13" s="734" t="s">
        <v>488</v>
      </c>
      <c r="DR13" s="735"/>
      <c r="DS13" s="735"/>
      <c r="DT13" s="735"/>
      <c r="DU13" s="736"/>
      <c r="DV13" s="737"/>
      <c r="DW13" s="738"/>
      <c r="DX13" s="738"/>
      <c r="DY13" s="738"/>
      <c r="DZ13" s="739"/>
      <c r="EA13" s="225"/>
    </row>
    <row r="14" spans="1:131" s="226" customFormat="1" ht="26.25" customHeight="1" x14ac:dyDescent="0.2">
      <c r="A14" s="232">
        <v>8</v>
      </c>
      <c r="B14" s="708" t="s">
        <v>354</v>
      </c>
      <c r="C14" s="709"/>
      <c r="D14" s="709"/>
      <c r="E14" s="709"/>
      <c r="F14" s="709"/>
      <c r="G14" s="709"/>
      <c r="H14" s="709"/>
      <c r="I14" s="709"/>
      <c r="J14" s="709"/>
      <c r="K14" s="709"/>
      <c r="L14" s="709"/>
      <c r="M14" s="709"/>
      <c r="N14" s="709"/>
      <c r="O14" s="709"/>
      <c r="P14" s="710"/>
      <c r="Q14" s="711">
        <v>740</v>
      </c>
      <c r="R14" s="712"/>
      <c r="S14" s="712"/>
      <c r="T14" s="712"/>
      <c r="U14" s="712"/>
      <c r="V14" s="712">
        <v>740</v>
      </c>
      <c r="W14" s="712"/>
      <c r="X14" s="712"/>
      <c r="Y14" s="712"/>
      <c r="Z14" s="712"/>
      <c r="AA14" s="712">
        <v>0</v>
      </c>
      <c r="AB14" s="712"/>
      <c r="AC14" s="712"/>
      <c r="AD14" s="712"/>
      <c r="AE14" s="713"/>
      <c r="AF14" s="714">
        <v>0</v>
      </c>
      <c r="AG14" s="715"/>
      <c r="AH14" s="715"/>
      <c r="AI14" s="715"/>
      <c r="AJ14" s="716"/>
      <c r="AK14" s="717">
        <v>139</v>
      </c>
      <c r="AL14" s="718"/>
      <c r="AM14" s="718"/>
      <c r="AN14" s="718"/>
      <c r="AO14" s="718"/>
      <c r="AP14" s="718" t="s">
        <v>488</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550</v>
      </c>
      <c r="BT14" s="722"/>
      <c r="BU14" s="722"/>
      <c r="BV14" s="722"/>
      <c r="BW14" s="722"/>
      <c r="BX14" s="722"/>
      <c r="BY14" s="722"/>
      <c r="BZ14" s="722"/>
      <c r="CA14" s="722"/>
      <c r="CB14" s="722"/>
      <c r="CC14" s="722"/>
      <c r="CD14" s="722"/>
      <c r="CE14" s="722"/>
      <c r="CF14" s="722"/>
      <c r="CG14" s="723"/>
      <c r="CH14" s="734">
        <v>-1</v>
      </c>
      <c r="CI14" s="735"/>
      <c r="CJ14" s="735"/>
      <c r="CK14" s="735"/>
      <c r="CL14" s="736"/>
      <c r="CM14" s="734">
        <v>19</v>
      </c>
      <c r="CN14" s="735"/>
      <c r="CO14" s="735"/>
      <c r="CP14" s="735"/>
      <c r="CQ14" s="736"/>
      <c r="CR14" s="734">
        <v>5</v>
      </c>
      <c r="CS14" s="735"/>
      <c r="CT14" s="735"/>
      <c r="CU14" s="735"/>
      <c r="CV14" s="736"/>
      <c r="CW14" s="734">
        <v>29</v>
      </c>
      <c r="CX14" s="735"/>
      <c r="CY14" s="735"/>
      <c r="CZ14" s="735"/>
      <c r="DA14" s="736"/>
      <c r="DB14" s="734" t="s">
        <v>488</v>
      </c>
      <c r="DC14" s="735"/>
      <c r="DD14" s="735"/>
      <c r="DE14" s="735"/>
      <c r="DF14" s="736"/>
      <c r="DG14" s="734" t="s">
        <v>488</v>
      </c>
      <c r="DH14" s="735"/>
      <c r="DI14" s="735"/>
      <c r="DJ14" s="735"/>
      <c r="DK14" s="736"/>
      <c r="DL14" s="734" t="s">
        <v>488</v>
      </c>
      <c r="DM14" s="735"/>
      <c r="DN14" s="735"/>
      <c r="DO14" s="735"/>
      <c r="DP14" s="736"/>
      <c r="DQ14" s="734" t="s">
        <v>488</v>
      </c>
      <c r="DR14" s="735"/>
      <c r="DS14" s="735"/>
      <c r="DT14" s="735"/>
      <c r="DU14" s="736"/>
      <c r="DV14" s="737"/>
      <c r="DW14" s="738"/>
      <c r="DX14" s="738"/>
      <c r="DY14" s="738"/>
      <c r="DZ14" s="739"/>
      <c r="EA14" s="225"/>
    </row>
    <row r="15" spans="1:131" s="226" customFormat="1" ht="26.25" customHeight="1" x14ac:dyDescent="0.2">
      <c r="A15" s="232">
        <v>9</v>
      </c>
      <c r="B15" s="708" t="s">
        <v>355</v>
      </c>
      <c r="C15" s="709"/>
      <c r="D15" s="709"/>
      <c r="E15" s="709"/>
      <c r="F15" s="709"/>
      <c r="G15" s="709"/>
      <c r="H15" s="709"/>
      <c r="I15" s="709"/>
      <c r="J15" s="709"/>
      <c r="K15" s="709"/>
      <c r="L15" s="709"/>
      <c r="M15" s="709"/>
      <c r="N15" s="709"/>
      <c r="O15" s="709"/>
      <c r="P15" s="710"/>
      <c r="Q15" s="711">
        <v>6380</v>
      </c>
      <c r="R15" s="712"/>
      <c r="S15" s="712"/>
      <c r="T15" s="712"/>
      <c r="U15" s="712"/>
      <c r="V15" s="712">
        <v>6015</v>
      </c>
      <c r="W15" s="712"/>
      <c r="X15" s="712"/>
      <c r="Y15" s="712"/>
      <c r="Z15" s="712"/>
      <c r="AA15" s="712">
        <v>365</v>
      </c>
      <c r="AB15" s="712"/>
      <c r="AC15" s="712"/>
      <c r="AD15" s="712"/>
      <c r="AE15" s="713"/>
      <c r="AF15" s="714">
        <v>365</v>
      </c>
      <c r="AG15" s="715"/>
      <c r="AH15" s="715"/>
      <c r="AI15" s="715"/>
      <c r="AJ15" s="716"/>
      <c r="AK15" s="717" t="s">
        <v>585</v>
      </c>
      <c r="AL15" s="718"/>
      <c r="AM15" s="718"/>
      <c r="AN15" s="718"/>
      <c r="AO15" s="718"/>
      <c r="AP15" s="718">
        <v>11361</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551</v>
      </c>
      <c r="BT15" s="722"/>
      <c r="BU15" s="722"/>
      <c r="BV15" s="722"/>
      <c r="BW15" s="722"/>
      <c r="BX15" s="722"/>
      <c r="BY15" s="722"/>
      <c r="BZ15" s="722"/>
      <c r="CA15" s="722"/>
      <c r="CB15" s="722"/>
      <c r="CC15" s="722"/>
      <c r="CD15" s="722"/>
      <c r="CE15" s="722"/>
      <c r="CF15" s="722"/>
      <c r="CG15" s="723"/>
      <c r="CH15" s="734">
        <v>-2</v>
      </c>
      <c r="CI15" s="735"/>
      <c r="CJ15" s="735"/>
      <c r="CK15" s="735"/>
      <c r="CL15" s="736"/>
      <c r="CM15" s="734">
        <v>281</v>
      </c>
      <c r="CN15" s="735"/>
      <c r="CO15" s="735"/>
      <c r="CP15" s="735"/>
      <c r="CQ15" s="736"/>
      <c r="CR15" s="734">
        <v>140</v>
      </c>
      <c r="CS15" s="735"/>
      <c r="CT15" s="735"/>
      <c r="CU15" s="735"/>
      <c r="CV15" s="736"/>
      <c r="CW15" s="734" t="s">
        <v>488</v>
      </c>
      <c r="CX15" s="735"/>
      <c r="CY15" s="735"/>
      <c r="CZ15" s="735"/>
      <c r="DA15" s="736"/>
      <c r="DB15" s="734" t="s">
        <v>488</v>
      </c>
      <c r="DC15" s="735"/>
      <c r="DD15" s="735"/>
      <c r="DE15" s="735"/>
      <c r="DF15" s="736"/>
      <c r="DG15" s="734" t="s">
        <v>488</v>
      </c>
      <c r="DH15" s="735"/>
      <c r="DI15" s="735"/>
      <c r="DJ15" s="735"/>
      <c r="DK15" s="736"/>
      <c r="DL15" s="734" t="s">
        <v>488</v>
      </c>
      <c r="DM15" s="735"/>
      <c r="DN15" s="735"/>
      <c r="DO15" s="735"/>
      <c r="DP15" s="736"/>
      <c r="DQ15" s="734" t="s">
        <v>488</v>
      </c>
      <c r="DR15" s="735"/>
      <c r="DS15" s="735"/>
      <c r="DT15" s="735"/>
      <c r="DU15" s="736"/>
      <c r="DV15" s="737"/>
      <c r="DW15" s="738"/>
      <c r="DX15" s="738"/>
      <c r="DY15" s="738"/>
      <c r="DZ15" s="739"/>
      <c r="EA15" s="225"/>
    </row>
    <row r="16" spans="1:131" s="226" customFormat="1" ht="26.25" customHeight="1" x14ac:dyDescent="0.2">
      <c r="A16" s="232">
        <v>10</v>
      </c>
      <c r="B16" s="708" t="s">
        <v>356</v>
      </c>
      <c r="C16" s="709"/>
      <c r="D16" s="709"/>
      <c r="E16" s="709"/>
      <c r="F16" s="709"/>
      <c r="G16" s="709"/>
      <c r="H16" s="709"/>
      <c r="I16" s="709"/>
      <c r="J16" s="709"/>
      <c r="K16" s="709"/>
      <c r="L16" s="709"/>
      <c r="M16" s="709"/>
      <c r="N16" s="709"/>
      <c r="O16" s="709"/>
      <c r="P16" s="710"/>
      <c r="Q16" s="711">
        <v>1764</v>
      </c>
      <c r="R16" s="712"/>
      <c r="S16" s="712"/>
      <c r="T16" s="712"/>
      <c r="U16" s="712"/>
      <c r="V16" s="712">
        <v>1354</v>
      </c>
      <c r="W16" s="712"/>
      <c r="X16" s="712"/>
      <c r="Y16" s="712"/>
      <c r="Z16" s="712"/>
      <c r="AA16" s="712">
        <v>409</v>
      </c>
      <c r="AB16" s="712"/>
      <c r="AC16" s="712"/>
      <c r="AD16" s="712"/>
      <c r="AE16" s="713"/>
      <c r="AF16" s="714">
        <v>409</v>
      </c>
      <c r="AG16" s="715"/>
      <c r="AH16" s="715"/>
      <c r="AI16" s="715"/>
      <c r="AJ16" s="716"/>
      <c r="AK16" s="717">
        <v>10</v>
      </c>
      <c r="AL16" s="718"/>
      <c r="AM16" s="718"/>
      <c r="AN16" s="718"/>
      <c r="AO16" s="718"/>
      <c r="AP16" s="718">
        <v>9883</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552</v>
      </c>
      <c r="BT16" s="722"/>
      <c r="BU16" s="722"/>
      <c r="BV16" s="722"/>
      <c r="BW16" s="722"/>
      <c r="BX16" s="722"/>
      <c r="BY16" s="722"/>
      <c r="BZ16" s="722"/>
      <c r="CA16" s="722"/>
      <c r="CB16" s="722"/>
      <c r="CC16" s="722"/>
      <c r="CD16" s="722"/>
      <c r="CE16" s="722"/>
      <c r="CF16" s="722"/>
      <c r="CG16" s="723"/>
      <c r="CH16" s="734">
        <v>0</v>
      </c>
      <c r="CI16" s="735"/>
      <c r="CJ16" s="735"/>
      <c r="CK16" s="735"/>
      <c r="CL16" s="736"/>
      <c r="CM16" s="734">
        <v>584</v>
      </c>
      <c r="CN16" s="735"/>
      <c r="CO16" s="735"/>
      <c r="CP16" s="735"/>
      <c r="CQ16" s="736"/>
      <c r="CR16" s="734">
        <v>275</v>
      </c>
      <c r="CS16" s="735"/>
      <c r="CT16" s="735"/>
      <c r="CU16" s="735"/>
      <c r="CV16" s="736"/>
      <c r="CW16" s="734" t="s">
        <v>488</v>
      </c>
      <c r="CX16" s="735"/>
      <c r="CY16" s="735"/>
      <c r="CZ16" s="735"/>
      <c r="DA16" s="736"/>
      <c r="DB16" s="734" t="s">
        <v>488</v>
      </c>
      <c r="DC16" s="735"/>
      <c r="DD16" s="735"/>
      <c r="DE16" s="735"/>
      <c r="DF16" s="736"/>
      <c r="DG16" s="734" t="s">
        <v>488</v>
      </c>
      <c r="DH16" s="735"/>
      <c r="DI16" s="735"/>
      <c r="DJ16" s="735"/>
      <c r="DK16" s="736"/>
      <c r="DL16" s="734" t="s">
        <v>488</v>
      </c>
      <c r="DM16" s="735"/>
      <c r="DN16" s="735"/>
      <c r="DO16" s="735"/>
      <c r="DP16" s="736"/>
      <c r="DQ16" s="734" t="s">
        <v>488</v>
      </c>
      <c r="DR16" s="735"/>
      <c r="DS16" s="735"/>
      <c r="DT16" s="735"/>
      <c r="DU16" s="736"/>
      <c r="DV16" s="737"/>
      <c r="DW16" s="738"/>
      <c r="DX16" s="738"/>
      <c r="DY16" s="738"/>
      <c r="DZ16" s="739"/>
      <c r="EA16" s="225"/>
    </row>
    <row r="17" spans="1:131" s="226" customFormat="1" ht="26.25" customHeight="1" x14ac:dyDescent="0.2">
      <c r="A17" s="232">
        <v>11</v>
      </c>
      <c r="B17" s="708" t="s">
        <v>357</v>
      </c>
      <c r="C17" s="709"/>
      <c r="D17" s="709"/>
      <c r="E17" s="709"/>
      <c r="F17" s="709"/>
      <c r="G17" s="709"/>
      <c r="H17" s="709"/>
      <c r="I17" s="709"/>
      <c r="J17" s="709"/>
      <c r="K17" s="709"/>
      <c r="L17" s="709"/>
      <c r="M17" s="709"/>
      <c r="N17" s="709"/>
      <c r="O17" s="709"/>
      <c r="P17" s="710"/>
      <c r="Q17" s="711">
        <v>128</v>
      </c>
      <c r="R17" s="712"/>
      <c r="S17" s="712"/>
      <c r="T17" s="712"/>
      <c r="U17" s="712"/>
      <c r="V17" s="712">
        <v>33</v>
      </c>
      <c r="W17" s="712"/>
      <c r="X17" s="712"/>
      <c r="Y17" s="712"/>
      <c r="Z17" s="712"/>
      <c r="AA17" s="712">
        <v>95</v>
      </c>
      <c r="AB17" s="712"/>
      <c r="AC17" s="712"/>
      <c r="AD17" s="712"/>
      <c r="AE17" s="713"/>
      <c r="AF17" s="714">
        <v>1</v>
      </c>
      <c r="AG17" s="715"/>
      <c r="AH17" s="715"/>
      <c r="AI17" s="715"/>
      <c r="AJ17" s="716"/>
      <c r="AK17" s="717">
        <v>1</v>
      </c>
      <c r="AL17" s="718"/>
      <c r="AM17" s="718"/>
      <c r="AN17" s="718"/>
      <c r="AO17" s="718"/>
      <c r="AP17" s="718">
        <v>187</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553</v>
      </c>
      <c r="BT17" s="722"/>
      <c r="BU17" s="722"/>
      <c r="BV17" s="722"/>
      <c r="BW17" s="722"/>
      <c r="BX17" s="722"/>
      <c r="BY17" s="722"/>
      <c r="BZ17" s="722"/>
      <c r="CA17" s="722"/>
      <c r="CB17" s="722"/>
      <c r="CC17" s="722"/>
      <c r="CD17" s="722"/>
      <c r="CE17" s="722"/>
      <c r="CF17" s="722"/>
      <c r="CG17" s="723"/>
      <c r="CH17" s="734">
        <v>-1</v>
      </c>
      <c r="CI17" s="735"/>
      <c r="CJ17" s="735"/>
      <c r="CK17" s="735"/>
      <c r="CL17" s="736"/>
      <c r="CM17" s="734">
        <v>665</v>
      </c>
      <c r="CN17" s="735"/>
      <c r="CO17" s="735"/>
      <c r="CP17" s="735"/>
      <c r="CQ17" s="736"/>
      <c r="CR17" s="734">
        <v>300</v>
      </c>
      <c r="CS17" s="735"/>
      <c r="CT17" s="735"/>
      <c r="CU17" s="735"/>
      <c r="CV17" s="736"/>
      <c r="CW17" s="734">
        <v>38</v>
      </c>
      <c r="CX17" s="735"/>
      <c r="CY17" s="735"/>
      <c r="CZ17" s="735"/>
      <c r="DA17" s="736"/>
      <c r="DB17" s="734" t="s">
        <v>488</v>
      </c>
      <c r="DC17" s="735"/>
      <c r="DD17" s="735"/>
      <c r="DE17" s="735"/>
      <c r="DF17" s="736"/>
      <c r="DG17" s="734" t="s">
        <v>488</v>
      </c>
      <c r="DH17" s="735"/>
      <c r="DI17" s="735"/>
      <c r="DJ17" s="735"/>
      <c r="DK17" s="736"/>
      <c r="DL17" s="734" t="s">
        <v>488</v>
      </c>
      <c r="DM17" s="735"/>
      <c r="DN17" s="735"/>
      <c r="DO17" s="735"/>
      <c r="DP17" s="736"/>
      <c r="DQ17" s="734" t="s">
        <v>488</v>
      </c>
      <c r="DR17" s="735"/>
      <c r="DS17" s="735"/>
      <c r="DT17" s="735"/>
      <c r="DU17" s="736"/>
      <c r="DV17" s="737"/>
      <c r="DW17" s="738"/>
      <c r="DX17" s="738"/>
      <c r="DY17" s="738"/>
      <c r="DZ17" s="739"/>
      <c r="EA17" s="225"/>
    </row>
    <row r="18" spans="1:131" s="226" customFormat="1" ht="26.25" customHeight="1" x14ac:dyDescent="0.2">
      <c r="A18" s="232">
        <v>12</v>
      </c>
      <c r="B18" s="708" t="s">
        <v>358</v>
      </c>
      <c r="C18" s="709"/>
      <c r="D18" s="709"/>
      <c r="E18" s="709"/>
      <c r="F18" s="709"/>
      <c r="G18" s="709"/>
      <c r="H18" s="709"/>
      <c r="I18" s="709"/>
      <c r="J18" s="709"/>
      <c r="K18" s="709"/>
      <c r="L18" s="709"/>
      <c r="M18" s="709"/>
      <c r="N18" s="709"/>
      <c r="O18" s="709"/>
      <c r="P18" s="710"/>
      <c r="Q18" s="711">
        <v>262</v>
      </c>
      <c r="R18" s="712"/>
      <c r="S18" s="712"/>
      <c r="T18" s="712"/>
      <c r="U18" s="712"/>
      <c r="V18" s="712">
        <v>244</v>
      </c>
      <c r="W18" s="712"/>
      <c r="X18" s="712"/>
      <c r="Y18" s="712"/>
      <c r="Z18" s="712"/>
      <c r="AA18" s="712">
        <v>18</v>
      </c>
      <c r="AB18" s="712"/>
      <c r="AC18" s="712"/>
      <c r="AD18" s="712"/>
      <c r="AE18" s="713"/>
      <c r="AF18" s="714">
        <v>5</v>
      </c>
      <c r="AG18" s="715"/>
      <c r="AH18" s="715"/>
      <c r="AI18" s="715"/>
      <c r="AJ18" s="716"/>
      <c r="AK18" s="717">
        <v>213</v>
      </c>
      <c r="AL18" s="718"/>
      <c r="AM18" s="718"/>
      <c r="AN18" s="718"/>
      <c r="AO18" s="718"/>
      <c r="AP18" s="718">
        <v>2739</v>
      </c>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554</v>
      </c>
      <c r="BT18" s="722"/>
      <c r="BU18" s="722"/>
      <c r="BV18" s="722"/>
      <c r="BW18" s="722"/>
      <c r="BX18" s="722"/>
      <c r="BY18" s="722"/>
      <c r="BZ18" s="722"/>
      <c r="CA18" s="722"/>
      <c r="CB18" s="722"/>
      <c r="CC18" s="722"/>
      <c r="CD18" s="722"/>
      <c r="CE18" s="722"/>
      <c r="CF18" s="722"/>
      <c r="CG18" s="723"/>
      <c r="CH18" s="734">
        <v>13</v>
      </c>
      <c r="CI18" s="735"/>
      <c r="CJ18" s="735"/>
      <c r="CK18" s="735"/>
      <c r="CL18" s="736"/>
      <c r="CM18" s="734">
        <v>92</v>
      </c>
      <c r="CN18" s="735"/>
      <c r="CO18" s="735"/>
      <c r="CP18" s="735"/>
      <c r="CQ18" s="736"/>
      <c r="CR18" s="734">
        <v>25</v>
      </c>
      <c r="CS18" s="735"/>
      <c r="CT18" s="735"/>
      <c r="CU18" s="735"/>
      <c r="CV18" s="736"/>
      <c r="CW18" s="734">
        <v>22</v>
      </c>
      <c r="CX18" s="735"/>
      <c r="CY18" s="735"/>
      <c r="CZ18" s="735"/>
      <c r="DA18" s="736"/>
      <c r="DB18" s="734" t="s">
        <v>488</v>
      </c>
      <c r="DC18" s="735"/>
      <c r="DD18" s="735"/>
      <c r="DE18" s="735"/>
      <c r="DF18" s="736"/>
      <c r="DG18" s="734" t="s">
        <v>488</v>
      </c>
      <c r="DH18" s="735"/>
      <c r="DI18" s="735"/>
      <c r="DJ18" s="735"/>
      <c r="DK18" s="736"/>
      <c r="DL18" s="734" t="s">
        <v>488</v>
      </c>
      <c r="DM18" s="735"/>
      <c r="DN18" s="735"/>
      <c r="DO18" s="735"/>
      <c r="DP18" s="736"/>
      <c r="DQ18" s="734" t="s">
        <v>488</v>
      </c>
      <c r="DR18" s="735"/>
      <c r="DS18" s="735"/>
      <c r="DT18" s="735"/>
      <c r="DU18" s="736"/>
      <c r="DV18" s="737"/>
      <c r="DW18" s="738"/>
      <c r="DX18" s="738"/>
      <c r="DY18" s="738"/>
      <c r="DZ18" s="739"/>
      <c r="EA18" s="225"/>
    </row>
    <row r="19" spans="1:131" s="226" customFormat="1" ht="26.25" customHeight="1" x14ac:dyDescent="0.2">
      <c r="A19" s="232">
        <v>13</v>
      </c>
      <c r="B19" s="708" t="s">
        <v>359</v>
      </c>
      <c r="C19" s="709"/>
      <c r="D19" s="709"/>
      <c r="E19" s="709"/>
      <c r="F19" s="709"/>
      <c r="G19" s="709"/>
      <c r="H19" s="709"/>
      <c r="I19" s="709"/>
      <c r="J19" s="709"/>
      <c r="K19" s="709"/>
      <c r="L19" s="709"/>
      <c r="M19" s="709"/>
      <c r="N19" s="709"/>
      <c r="O19" s="709"/>
      <c r="P19" s="710"/>
      <c r="Q19" s="711">
        <v>113</v>
      </c>
      <c r="R19" s="712"/>
      <c r="S19" s="712"/>
      <c r="T19" s="712"/>
      <c r="U19" s="712"/>
      <c r="V19" s="712">
        <v>0</v>
      </c>
      <c r="W19" s="712"/>
      <c r="X19" s="712"/>
      <c r="Y19" s="712"/>
      <c r="Z19" s="712"/>
      <c r="AA19" s="712">
        <v>113</v>
      </c>
      <c r="AB19" s="712"/>
      <c r="AC19" s="712"/>
      <c r="AD19" s="712"/>
      <c r="AE19" s="713"/>
      <c r="AF19" s="714">
        <v>0</v>
      </c>
      <c r="AG19" s="715"/>
      <c r="AH19" s="715"/>
      <c r="AI19" s="715"/>
      <c r="AJ19" s="716"/>
      <c r="AK19" s="717">
        <v>0</v>
      </c>
      <c r="AL19" s="718"/>
      <c r="AM19" s="718"/>
      <c r="AN19" s="718"/>
      <c r="AO19" s="718"/>
      <c r="AP19" s="718" t="s">
        <v>488</v>
      </c>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t="s">
        <v>555</v>
      </c>
      <c r="BS19" s="721" t="s">
        <v>556</v>
      </c>
      <c r="BT19" s="722"/>
      <c r="BU19" s="722"/>
      <c r="BV19" s="722"/>
      <c r="BW19" s="722"/>
      <c r="BX19" s="722"/>
      <c r="BY19" s="722"/>
      <c r="BZ19" s="722"/>
      <c r="CA19" s="722"/>
      <c r="CB19" s="722"/>
      <c r="CC19" s="722"/>
      <c r="CD19" s="722"/>
      <c r="CE19" s="722"/>
      <c r="CF19" s="722"/>
      <c r="CG19" s="723"/>
      <c r="CH19" s="734">
        <v>30</v>
      </c>
      <c r="CI19" s="735"/>
      <c r="CJ19" s="735"/>
      <c r="CK19" s="735"/>
      <c r="CL19" s="736"/>
      <c r="CM19" s="734">
        <v>1518</v>
      </c>
      <c r="CN19" s="735"/>
      <c r="CO19" s="735"/>
      <c r="CP19" s="735"/>
      <c r="CQ19" s="736"/>
      <c r="CR19" s="734">
        <v>521</v>
      </c>
      <c r="CS19" s="735"/>
      <c r="CT19" s="735"/>
      <c r="CU19" s="735"/>
      <c r="CV19" s="736"/>
      <c r="CW19" s="734">
        <v>552</v>
      </c>
      <c r="CX19" s="735"/>
      <c r="CY19" s="735"/>
      <c r="CZ19" s="735"/>
      <c r="DA19" s="736"/>
      <c r="DB19" s="734">
        <v>11345</v>
      </c>
      <c r="DC19" s="735"/>
      <c r="DD19" s="735"/>
      <c r="DE19" s="735"/>
      <c r="DF19" s="736"/>
      <c r="DG19" s="734" t="s">
        <v>488</v>
      </c>
      <c r="DH19" s="735"/>
      <c r="DI19" s="735"/>
      <c r="DJ19" s="735"/>
      <c r="DK19" s="736"/>
      <c r="DL19" s="734" t="s">
        <v>488</v>
      </c>
      <c r="DM19" s="735"/>
      <c r="DN19" s="735"/>
      <c r="DO19" s="735"/>
      <c r="DP19" s="736"/>
      <c r="DQ19" s="734">
        <v>23</v>
      </c>
      <c r="DR19" s="735"/>
      <c r="DS19" s="735"/>
      <c r="DT19" s="735"/>
      <c r="DU19" s="736"/>
      <c r="DV19" s="737"/>
      <c r="DW19" s="738"/>
      <c r="DX19" s="738"/>
      <c r="DY19" s="738"/>
      <c r="DZ19" s="739"/>
      <c r="EA19" s="225"/>
    </row>
    <row r="20" spans="1:131" s="226" customFormat="1" ht="26.25" customHeight="1" x14ac:dyDescent="0.2">
      <c r="A20" s="232">
        <v>14</v>
      </c>
      <c r="B20" s="708" t="s">
        <v>360</v>
      </c>
      <c r="C20" s="709"/>
      <c r="D20" s="709"/>
      <c r="E20" s="709"/>
      <c r="F20" s="709"/>
      <c r="G20" s="709"/>
      <c r="H20" s="709"/>
      <c r="I20" s="709"/>
      <c r="J20" s="709"/>
      <c r="K20" s="709"/>
      <c r="L20" s="709"/>
      <c r="M20" s="709"/>
      <c r="N20" s="709"/>
      <c r="O20" s="709"/>
      <c r="P20" s="710"/>
      <c r="Q20" s="711">
        <v>520</v>
      </c>
      <c r="R20" s="712"/>
      <c r="S20" s="712"/>
      <c r="T20" s="712"/>
      <c r="U20" s="712"/>
      <c r="V20" s="712">
        <v>92</v>
      </c>
      <c r="W20" s="712"/>
      <c r="X20" s="712"/>
      <c r="Y20" s="712"/>
      <c r="Z20" s="712"/>
      <c r="AA20" s="712">
        <v>428</v>
      </c>
      <c r="AB20" s="712"/>
      <c r="AC20" s="712"/>
      <c r="AD20" s="712"/>
      <c r="AE20" s="713"/>
      <c r="AF20" s="714">
        <v>0</v>
      </c>
      <c r="AG20" s="715"/>
      <c r="AH20" s="715"/>
      <c r="AI20" s="715"/>
      <c r="AJ20" s="716"/>
      <c r="AK20" s="717">
        <v>0</v>
      </c>
      <c r="AL20" s="718"/>
      <c r="AM20" s="718"/>
      <c r="AN20" s="718"/>
      <c r="AO20" s="718"/>
      <c r="AP20" s="718" t="s">
        <v>488</v>
      </c>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557</v>
      </c>
      <c r="BT20" s="722"/>
      <c r="BU20" s="722"/>
      <c r="BV20" s="722"/>
      <c r="BW20" s="722"/>
      <c r="BX20" s="722"/>
      <c r="BY20" s="722"/>
      <c r="BZ20" s="722"/>
      <c r="CA20" s="722"/>
      <c r="CB20" s="722"/>
      <c r="CC20" s="722"/>
      <c r="CD20" s="722"/>
      <c r="CE20" s="722"/>
      <c r="CF20" s="722"/>
      <c r="CG20" s="723"/>
      <c r="CH20" s="734">
        <v>16</v>
      </c>
      <c r="CI20" s="735"/>
      <c r="CJ20" s="735"/>
      <c r="CK20" s="735"/>
      <c r="CL20" s="736"/>
      <c r="CM20" s="734">
        <v>5328</v>
      </c>
      <c r="CN20" s="735"/>
      <c r="CO20" s="735"/>
      <c r="CP20" s="735"/>
      <c r="CQ20" s="736"/>
      <c r="CR20" s="734">
        <v>3750</v>
      </c>
      <c r="CS20" s="735"/>
      <c r="CT20" s="735"/>
      <c r="CU20" s="735"/>
      <c r="CV20" s="736"/>
      <c r="CW20" s="734">
        <v>1073</v>
      </c>
      <c r="CX20" s="735"/>
      <c r="CY20" s="735"/>
      <c r="CZ20" s="735"/>
      <c r="DA20" s="736"/>
      <c r="DB20" s="734" t="s">
        <v>488</v>
      </c>
      <c r="DC20" s="735"/>
      <c r="DD20" s="735"/>
      <c r="DE20" s="735"/>
      <c r="DF20" s="736"/>
      <c r="DG20" s="734" t="s">
        <v>488</v>
      </c>
      <c r="DH20" s="735"/>
      <c r="DI20" s="735"/>
      <c r="DJ20" s="735"/>
      <c r="DK20" s="736"/>
      <c r="DL20" s="734" t="s">
        <v>488</v>
      </c>
      <c r="DM20" s="735"/>
      <c r="DN20" s="735"/>
      <c r="DO20" s="735"/>
      <c r="DP20" s="736"/>
      <c r="DQ20" s="734" t="s">
        <v>488</v>
      </c>
      <c r="DR20" s="735"/>
      <c r="DS20" s="735"/>
      <c r="DT20" s="735"/>
      <c r="DU20" s="736"/>
      <c r="DV20" s="737"/>
      <c r="DW20" s="738"/>
      <c r="DX20" s="738"/>
      <c r="DY20" s="738"/>
      <c r="DZ20" s="739"/>
      <c r="EA20" s="225"/>
    </row>
    <row r="21" spans="1:131" s="226" customFormat="1" ht="26.25" customHeight="1" thickBot="1" x14ac:dyDescent="0.25">
      <c r="A21" s="232">
        <v>15</v>
      </c>
      <c r="B21" s="708" t="s">
        <v>361</v>
      </c>
      <c r="C21" s="709"/>
      <c r="D21" s="709"/>
      <c r="E21" s="709"/>
      <c r="F21" s="709"/>
      <c r="G21" s="709"/>
      <c r="H21" s="709"/>
      <c r="I21" s="709"/>
      <c r="J21" s="709"/>
      <c r="K21" s="709"/>
      <c r="L21" s="709"/>
      <c r="M21" s="709"/>
      <c r="N21" s="709"/>
      <c r="O21" s="709"/>
      <c r="P21" s="710"/>
      <c r="Q21" s="711">
        <v>842</v>
      </c>
      <c r="R21" s="712"/>
      <c r="S21" s="712"/>
      <c r="T21" s="712"/>
      <c r="U21" s="712"/>
      <c r="V21" s="712">
        <v>500</v>
      </c>
      <c r="W21" s="712"/>
      <c r="X21" s="712"/>
      <c r="Y21" s="712"/>
      <c r="Z21" s="712"/>
      <c r="AA21" s="712">
        <v>343</v>
      </c>
      <c r="AB21" s="712"/>
      <c r="AC21" s="712"/>
      <c r="AD21" s="712"/>
      <c r="AE21" s="713"/>
      <c r="AF21" s="714">
        <v>2</v>
      </c>
      <c r="AG21" s="715"/>
      <c r="AH21" s="715"/>
      <c r="AI21" s="715"/>
      <c r="AJ21" s="716"/>
      <c r="AK21" s="717" t="s">
        <v>586</v>
      </c>
      <c r="AL21" s="718"/>
      <c r="AM21" s="718"/>
      <c r="AN21" s="718"/>
      <c r="AO21" s="718"/>
      <c r="AP21" s="718" t="s">
        <v>488</v>
      </c>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558</v>
      </c>
      <c r="BT21" s="722"/>
      <c r="BU21" s="722"/>
      <c r="BV21" s="722"/>
      <c r="BW21" s="722"/>
      <c r="BX21" s="722"/>
      <c r="BY21" s="722"/>
      <c r="BZ21" s="722"/>
      <c r="CA21" s="722"/>
      <c r="CB21" s="722"/>
      <c r="CC21" s="722"/>
      <c r="CD21" s="722"/>
      <c r="CE21" s="722"/>
      <c r="CF21" s="722"/>
      <c r="CG21" s="723"/>
      <c r="CH21" s="734">
        <v>0</v>
      </c>
      <c r="CI21" s="735"/>
      <c r="CJ21" s="735"/>
      <c r="CK21" s="735"/>
      <c r="CL21" s="736"/>
      <c r="CM21" s="734">
        <v>2259</v>
      </c>
      <c r="CN21" s="735"/>
      <c r="CO21" s="735"/>
      <c r="CP21" s="735"/>
      <c r="CQ21" s="736"/>
      <c r="CR21" s="734">
        <v>1300</v>
      </c>
      <c r="CS21" s="735"/>
      <c r="CT21" s="735"/>
      <c r="CU21" s="735"/>
      <c r="CV21" s="736"/>
      <c r="CW21" s="734">
        <v>111</v>
      </c>
      <c r="CX21" s="735"/>
      <c r="CY21" s="735"/>
      <c r="CZ21" s="735"/>
      <c r="DA21" s="736"/>
      <c r="DB21" s="734">
        <v>40</v>
      </c>
      <c r="DC21" s="735"/>
      <c r="DD21" s="735"/>
      <c r="DE21" s="735"/>
      <c r="DF21" s="736"/>
      <c r="DG21" s="734" t="s">
        <v>488</v>
      </c>
      <c r="DH21" s="735"/>
      <c r="DI21" s="735"/>
      <c r="DJ21" s="735"/>
      <c r="DK21" s="736"/>
      <c r="DL21" s="734" t="s">
        <v>488</v>
      </c>
      <c r="DM21" s="735"/>
      <c r="DN21" s="735"/>
      <c r="DO21" s="735"/>
      <c r="DP21" s="736"/>
      <c r="DQ21" s="734" t="s">
        <v>488</v>
      </c>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362</v>
      </c>
      <c r="BA22" s="765"/>
      <c r="BB22" s="765"/>
      <c r="BC22" s="765"/>
      <c r="BD22" s="766"/>
      <c r="BE22" s="224"/>
      <c r="BF22" s="224"/>
      <c r="BG22" s="224"/>
      <c r="BH22" s="224"/>
      <c r="BI22" s="224"/>
      <c r="BJ22" s="224"/>
      <c r="BK22" s="224"/>
      <c r="BL22" s="224"/>
      <c r="BM22" s="224"/>
      <c r="BN22" s="224"/>
      <c r="BO22" s="224"/>
      <c r="BP22" s="224"/>
      <c r="BQ22" s="233">
        <v>16</v>
      </c>
      <c r="BR22" s="234"/>
      <c r="BS22" s="721" t="s">
        <v>559</v>
      </c>
      <c r="BT22" s="722"/>
      <c r="BU22" s="722"/>
      <c r="BV22" s="722"/>
      <c r="BW22" s="722"/>
      <c r="BX22" s="722"/>
      <c r="BY22" s="722"/>
      <c r="BZ22" s="722"/>
      <c r="CA22" s="722"/>
      <c r="CB22" s="722"/>
      <c r="CC22" s="722"/>
      <c r="CD22" s="722"/>
      <c r="CE22" s="722"/>
      <c r="CF22" s="722"/>
      <c r="CG22" s="723"/>
      <c r="CH22" s="734">
        <v>-14</v>
      </c>
      <c r="CI22" s="735"/>
      <c r="CJ22" s="735"/>
      <c r="CK22" s="735"/>
      <c r="CL22" s="736"/>
      <c r="CM22" s="734">
        <v>457</v>
      </c>
      <c r="CN22" s="735"/>
      <c r="CO22" s="735"/>
      <c r="CP22" s="735"/>
      <c r="CQ22" s="736"/>
      <c r="CR22" s="734">
        <v>15</v>
      </c>
      <c r="CS22" s="735"/>
      <c r="CT22" s="735"/>
      <c r="CU22" s="735"/>
      <c r="CV22" s="736"/>
      <c r="CW22" s="734" t="s">
        <v>488</v>
      </c>
      <c r="CX22" s="735"/>
      <c r="CY22" s="735"/>
      <c r="CZ22" s="735"/>
      <c r="DA22" s="736"/>
      <c r="DB22" s="734" t="s">
        <v>488</v>
      </c>
      <c r="DC22" s="735"/>
      <c r="DD22" s="735"/>
      <c r="DE22" s="735"/>
      <c r="DF22" s="736"/>
      <c r="DG22" s="734" t="s">
        <v>488</v>
      </c>
      <c r="DH22" s="735"/>
      <c r="DI22" s="735"/>
      <c r="DJ22" s="735"/>
      <c r="DK22" s="736"/>
      <c r="DL22" s="734" t="s">
        <v>488</v>
      </c>
      <c r="DM22" s="735"/>
      <c r="DN22" s="735"/>
      <c r="DO22" s="735"/>
      <c r="DP22" s="736"/>
      <c r="DQ22" s="734" t="s">
        <v>488</v>
      </c>
      <c r="DR22" s="735"/>
      <c r="DS22" s="735"/>
      <c r="DT22" s="735"/>
      <c r="DU22" s="736"/>
      <c r="DV22" s="737"/>
      <c r="DW22" s="738"/>
      <c r="DX22" s="738"/>
      <c r="DY22" s="738"/>
      <c r="DZ22" s="739"/>
      <c r="EA22" s="225"/>
    </row>
    <row r="23" spans="1:131" s="226" customFormat="1" ht="26.25" customHeight="1" thickBot="1" x14ac:dyDescent="0.25">
      <c r="A23" s="235" t="s">
        <v>363</v>
      </c>
      <c r="B23" s="749" t="s">
        <v>364</v>
      </c>
      <c r="C23" s="750"/>
      <c r="D23" s="750"/>
      <c r="E23" s="750"/>
      <c r="F23" s="750"/>
      <c r="G23" s="750"/>
      <c r="H23" s="750"/>
      <c r="I23" s="750"/>
      <c r="J23" s="750"/>
      <c r="K23" s="750"/>
      <c r="L23" s="750"/>
      <c r="M23" s="750"/>
      <c r="N23" s="750"/>
      <c r="O23" s="750"/>
      <c r="P23" s="751"/>
      <c r="Q23" s="752">
        <v>1694749</v>
      </c>
      <c r="R23" s="753"/>
      <c r="S23" s="753"/>
      <c r="T23" s="753"/>
      <c r="U23" s="753"/>
      <c r="V23" s="753">
        <v>1669104</v>
      </c>
      <c r="W23" s="753"/>
      <c r="X23" s="753"/>
      <c r="Y23" s="753"/>
      <c r="Z23" s="753"/>
      <c r="AA23" s="753">
        <v>25645</v>
      </c>
      <c r="AB23" s="753"/>
      <c r="AC23" s="753"/>
      <c r="AD23" s="753"/>
      <c r="AE23" s="754"/>
      <c r="AF23" s="755">
        <v>15826</v>
      </c>
      <c r="AG23" s="753"/>
      <c r="AH23" s="753"/>
      <c r="AI23" s="753"/>
      <c r="AJ23" s="756"/>
      <c r="AK23" s="757"/>
      <c r="AL23" s="758"/>
      <c r="AM23" s="758"/>
      <c r="AN23" s="758"/>
      <c r="AO23" s="758"/>
      <c r="AP23" s="753">
        <v>3558297</v>
      </c>
      <c r="AQ23" s="753"/>
      <c r="AR23" s="753"/>
      <c r="AS23" s="753"/>
      <c r="AT23" s="753"/>
      <c r="AU23" s="759"/>
      <c r="AV23" s="759"/>
      <c r="AW23" s="759"/>
      <c r="AX23" s="759"/>
      <c r="AY23" s="760"/>
      <c r="AZ23" s="768" t="s">
        <v>365</v>
      </c>
      <c r="BA23" s="769"/>
      <c r="BB23" s="769"/>
      <c r="BC23" s="769"/>
      <c r="BD23" s="770"/>
      <c r="BE23" s="224"/>
      <c r="BF23" s="224"/>
      <c r="BG23" s="224"/>
      <c r="BH23" s="224"/>
      <c r="BI23" s="224"/>
      <c r="BJ23" s="224"/>
      <c r="BK23" s="224"/>
      <c r="BL23" s="224"/>
      <c r="BM23" s="224"/>
      <c r="BN23" s="224"/>
      <c r="BO23" s="224"/>
      <c r="BP23" s="224"/>
      <c r="BQ23" s="233">
        <v>17</v>
      </c>
      <c r="BR23" s="234"/>
      <c r="BS23" s="721" t="s">
        <v>560</v>
      </c>
      <c r="BT23" s="722"/>
      <c r="BU23" s="722"/>
      <c r="BV23" s="722"/>
      <c r="BW23" s="722"/>
      <c r="BX23" s="722"/>
      <c r="BY23" s="722"/>
      <c r="BZ23" s="722"/>
      <c r="CA23" s="722"/>
      <c r="CB23" s="722"/>
      <c r="CC23" s="722"/>
      <c r="CD23" s="722"/>
      <c r="CE23" s="722"/>
      <c r="CF23" s="722"/>
      <c r="CG23" s="723"/>
      <c r="CH23" s="734">
        <v>373</v>
      </c>
      <c r="CI23" s="735"/>
      <c r="CJ23" s="735"/>
      <c r="CK23" s="735"/>
      <c r="CL23" s="736"/>
      <c r="CM23" s="734">
        <v>7312</v>
      </c>
      <c r="CN23" s="735"/>
      <c r="CO23" s="735"/>
      <c r="CP23" s="735"/>
      <c r="CQ23" s="736"/>
      <c r="CR23" s="734">
        <v>1000</v>
      </c>
      <c r="CS23" s="735"/>
      <c r="CT23" s="735"/>
      <c r="CU23" s="735"/>
      <c r="CV23" s="736"/>
      <c r="CW23" s="734" t="s">
        <v>488</v>
      </c>
      <c r="CX23" s="735"/>
      <c r="CY23" s="735"/>
      <c r="CZ23" s="735"/>
      <c r="DA23" s="736"/>
      <c r="DB23" s="734" t="s">
        <v>488</v>
      </c>
      <c r="DC23" s="735"/>
      <c r="DD23" s="735"/>
      <c r="DE23" s="735"/>
      <c r="DF23" s="736"/>
      <c r="DG23" s="734" t="s">
        <v>488</v>
      </c>
      <c r="DH23" s="735"/>
      <c r="DI23" s="735"/>
      <c r="DJ23" s="735"/>
      <c r="DK23" s="736"/>
      <c r="DL23" s="734" t="s">
        <v>488</v>
      </c>
      <c r="DM23" s="735"/>
      <c r="DN23" s="735"/>
      <c r="DO23" s="735"/>
      <c r="DP23" s="736"/>
      <c r="DQ23" s="734" t="s">
        <v>488</v>
      </c>
      <c r="DR23" s="735"/>
      <c r="DS23" s="735"/>
      <c r="DT23" s="735"/>
      <c r="DU23" s="736"/>
      <c r="DV23" s="737"/>
      <c r="DW23" s="738"/>
      <c r="DX23" s="738"/>
      <c r="DY23" s="738"/>
      <c r="DZ23" s="739"/>
      <c r="EA23" s="225"/>
    </row>
    <row r="24" spans="1:131" s="226" customFormat="1" ht="26.25" customHeight="1" x14ac:dyDescent="0.2">
      <c r="A24" s="767" t="s">
        <v>366</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561</v>
      </c>
      <c r="BT24" s="722"/>
      <c r="BU24" s="722"/>
      <c r="BV24" s="722"/>
      <c r="BW24" s="722"/>
      <c r="BX24" s="722"/>
      <c r="BY24" s="722"/>
      <c r="BZ24" s="722"/>
      <c r="CA24" s="722"/>
      <c r="CB24" s="722"/>
      <c r="CC24" s="722"/>
      <c r="CD24" s="722"/>
      <c r="CE24" s="722"/>
      <c r="CF24" s="722"/>
      <c r="CG24" s="723"/>
      <c r="CH24" s="734">
        <v>4</v>
      </c>
      <c r="CI24" s="735"/>
      <c r="CJ24" s="735"/>
      <c r="CK24" s="735"/>
      <c r="CL24" s="736"/>
      <c r="CM24" s="734">
        <v>101</v>
      </c>
      <c r="CN24" s="735"/>
      <c r="CO24" s="735"/>
      <c r="CP24" s="735"/>
      <c r="CQ24" s="736"/>
      <c r="CR24" s="734">
        <v>34</v>
      </c>
      <c r="CS24" s="735"/>
      <c r="CT24" s="735"/>
      <c r="CU24" s="735"/>
      <c r="CV24" s="736"/>
      <c r="CW24" s="734" t="s">
        <v>488</v>
      </c>
      <c r="CX24" s="735"/>
      <c r="CY24" s="735"/>
      <c r="CZ24" s="735"/>
      <c r="DA24" s="736"/>
      <c r="DB24" s="734" t="s">
        <v>488</v>
      </c>
      <c r="DC24" s="735"/>
      <c r="DD24" s="735"/>
      <c r="DE24" s="735"/>
      <c r="DF24" s="736"/>
      <c r="DG24" s="734" t="s">
        <v>488</v>
      </c>
      <c r="DH24" s="735"/>
      <c r="DI24" s="735"/>
      <c r="DJ24" s="735"/>
      <c r="DK24" s="736"/>
      <c r="DL24" s="734" t="s">
        <v>488</v>
      </c>
      <c r="DM24" s="735"/>
      <c r="DN24" s="735"/>
      <c r="DO24" s="735"/>
      <c r="DP24" s="736"/>
      <c r="DQ24" s="734" t="s">
        <v>488</v>
      </c>
      <c r="DR24" s="735"/>
      <c r="DS24" s="735"/>
      <c r="DT24" s="735"/>
      <c r="DU24" s="736"/>
      <c r="DV24" s="737"/>
      <c r="DW24" s="738"/>
      <c r="DX24" s="738"/>
      <c r="DY24" s="738"/>
      <c r="DZ24" s="739"/>
      <c r="EA24" s="225"/>
    </row>
    <row r="25" spans="1:131" s="218" customFormat="1" ht="26.25" customHeight="1" thickBot="1" x14ac:dyDescent="0.25">
      <c r="A25" s="702" t="s">
        <v>367</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562</v>
      </c>
      <c r="BT25" s="722"/>
      <c r="BU25" s="722"/>
      <c r="BV25" s="722"/>
      <c r="BW25" s="722"/>
      <c r="BX25" s="722"/>
      <c r="BY25" s="722"/>
      <c r="BZ25" s="722"/>
      <c r="CA25" s="722"/>
      <c r="CB25" s="722"/>
      <c r="CC25" s="722"/>
      <c r="CD25" s="722"/>
      <c r="CE25" s="722"/>
      <c r="CF25" s="722"/>
      <c r="CG25" s="723"/>
      <c r="CH25" s="734">
        <v>1</v>
      </c>
      <c r="CI25" s="735"/>
      <c r="CJ25" s="735"/>
      <c r="CK25" s="735"/>
      <c r="CL25" s="736"/>
      <c r="CM25" s="734">
        <v>151</v>
      </c>
      <c r="CN25" s="735"/>
      <c r="CO25" s="735"/>
      <c r="CP25" s="735"/>
      <c r="CQ25" s="736"/>
      <c r="CR25" s="734">
        <v>15</v>
      </c>
      <c r="CS25" s="735"/>
      <c r="CT25" s="735"/>
      <c r="CU25" s="735"/>
      <c r="CV25" s="736"/>
      <c r="CW25" s="734" t="s">
        <v>488</v>
      </c>
      <c r="CX25" s="735"/>
      <c r="CY25" s="735"/>
      <c r="CZ25" s="735"/>
      <c r="DA25" s="736"/>
      <c r="DB25" s="734" t="s">
        <v>488</v>
      </c>
      <c r="DC25" s="735"/>
      <c r="DD25" s="735"/>
      <c r="DE25" s="735"/>
      <c r="DF25" s="736"/>
      <c r="DG25" s="734" t="s">
        <v>488</v>
      </c>
      <c r="DH25" s="735"/>
      <c r="DI25" s="735"/>
      <c r="DJ25" s="735"/>
      <c r="DK25" s="736"/>
      <c r="DL25" s="734" t="s">
        <v>488</v>
      </c>
      <c r="DM25" s="735"/>
      <c r="DN25" s="735"/>
      <c r="DO25" s="735"/>
      <c r="DP25" s="736"/>
      <c r="DQ25" s="734" t="s">
        <v>488</v>
      </c>
      <c r="DR25" s="735"/>
      <c r="DS25" s="735"/>
      <c r="DT25" s="735"/>
      <c r="DU25" s="736"/>
      <c r="DV25" s="737"/>
      <c r="DW25" s="738"/>
      <c r="DX25" s="738"/>
      <c r="DY25" s="738"/>
      <c r="DZ25" s="739"/>
      <c r="EA25" s="217"/>
    </row>
    <row r="26" spans="1:131" s="218" customFormat="1" ht="26.25" customHeight="1" x14ac:dyDescent="0.2">
      <c r="A26" s="693" t="s">
        <v>330</v>
      </c>
      <c r="B26" s="694"/>
      <c r="C26" s="694"/>
      <c r="D26" s="694"/>
      <c r="E26" s="694"/>
      <c r="F26" s="694"/>
      <c r="G26" s="694"/>
      <c r="H26" s="694"/>
      <c r="I26" s="694"/>
      <c r="J26" s="694"/>
      <c r="K26" s="694"/>
      <c r="L26" s="694"/>
      <c r="M26" s="694"/>
      <c r="N26" s="694"/>
      <c r="O26" s="694"/>
      <c r="P26" s="695"/>
      <c r="Q26" s="670" t="s">
        <v>368</v>
      </c>
      <c r="R26" s="671"/>
      <c r="S26" s="671"/>
      <c r="T26" s="671"/>
      <c r="U26" s="672"/>
      <c r="V26" s="670" t="s">
        <v>369</v>
      </c>
      <c r="W26" s="671"/>
      <c r="X26" s="671"/>
      <c r="Y26" s="671"/>
      <c r="Z26" s="672"/>
      <c r="AA26" s="670" t="s">
        <v>370</v>
      </c>
      <c r="AB26" s="671"/>
      <c r="AC26" s="671"/>
      <c r="AD26" s="671"/>
      <c r="AE26" s="671"/>
      <c r="AF26" s="771" t="s">
        <v>371</v>
      </c>
      <c r="AG26" s="772"/>
      <c r="AH26" s="772"/>
      <c r="AI26" s="772"/>
      <c r="AJ26" s="773"/>
      <c r="AK26" s="671" t="s">
        <v>372</v>
      </c>
      <c r="AL26" s="671"/>
      <c r="AM26" s="671"/>
      <c r="AN26" s="671"/>
      <c r="AO26" s="672"/>
      <c r="AP26" s="670" t="s">
        <v>373</v>
      </c>
      <c r="AQ26" s="671"/>
      <c r="AR26" s="671"/>
      <c r="AS26" s="671"/>
      <c r="AT26" s="672"/>
      <c r="AU26" s="670" t="s">
        <v>374</v>
      </c>
      <c r="AV26" s="671"/>
      <c r="AW26" s="671"/>
      <c r="AX26" s="671"/>
      <c r="AY26" s="672"/>
      <c r="AZ26" s="670" t="s">
        <v>375</v>
      </c>
      <c r="BA26" s="671"/>
      <c r="BB26" s="671"/>
      <c r="BC26" s="671"/>
      <c r="BD26" s="672"/>
      <c r="BE26" s="670" t="s">
        <v>337</v>
      </c>
      <c r="BF26" s="671"/>
      <c r="BG26" s="671"/>
      <c r="BH26" s="671"/>
      <c r="BI26" s="682"/>
      <c r="BJ26" s="223"/>
      <c r="BK26" s="223"/>
      <c r="BL26" s="223"/>
      <c r="BM26" s="223"/>
      <c r="BN26" s="223"/>
      <c r="BO26" s="236"/>
      <c r="BP26" s="236"/>
      <c r="BQ26" s="233">
        <v>20</v>
      </c>
      <c r="BR26" s="234" t="s">
        <v>555</v>
      </c>
      <c r="BS26" s="721" t="s">
        <v>563</v>
      </c>
      <c r="BT26" s="722"/>
      <c r="BU26" s="722"/>
      <c r="BV26" s="722"/>
      <c r="BW26" s="722"/>
      <c r="BX26" s="722"/>
      <c r="BY26" s="722"/>
      <c r="BZ26" s="722"/>
      <c r="CA26" s="722"/>
      <c r="CB26" s="722"/>
      <c r="CC26" s="722"/>
      <c r="CD26" s="722"/>
      <c r="CE26" s="722"/>
      <c r="CF26" s="722"/>
      <c r="CG26" s="723"/>
      <c r="CH26" s="734">
        <v>15</v>
      </c>
      <c r="CI26" s="735"/>
      <c r="CJ26" s="735"/>
      <c r="CK26" s="735"/>
      <c r="CL26" s="736"/>
      <c r="CM26" s="734">
        <v>246</v>
      </c>
      <c r="CN26" s="735"/>
      <c r="CO26" s="735"/>
      <c r="CP26" s="735"/>
      <c r="CQ26" s="736"/>
      <c r="CR26" s="734">
        <v>150</v>
      </c>
      <c r="CS26" s="735"/>
      <c r="CT26" s="735"/>
      <c r="CU26" s="735"/>
      <c r="CV26" s="736"/>
      <c r="CW26" s="734">
        <v>22</v>
      </c>
      <c r="CX26" s="735"/>
      <c r="CY26" s="735"/>
      <c r="CZ26" s="735"/>
      <c r="DA26" s="736"/>
      <c r="DB26" s="734">
        <v>110</v>
      </c>
      <c r="DC26" s="735"/>
      <c r="DD26" s="735"/>
      <c r="DE26" s="735"/>
      <c r="DF26" s="736"/>
      <c r="DG26" s="734" t="s">
        <v>488</v>
      </c>
      <c r="DH26" s="735"/>
      <c r="DI26" s="735"/>
      <c r="DJ26" s="735"/>
      <c r="DK26" s="736"/>
      <c r="DL26" s="734">
        <v>0</v>
      </c>
      <c r="DM26" s="735"/>
      <c r="DN26" s="735"/>
      <c r="DO26" s="735"/>
      <c r="DP26" s="736"/>
      <c r="DQ26" s="734">
        <v>0</v>
      </c>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564</v>
      </c>
      <c r="BT27" s="722"/>
      <c r="BU27" s="722"/>
      <c r="BV27" s="722"/>
      <c r="BW27" s="722"/>
      <c r="BX27" s="722"/>
      <c r="BY27" s="722"/>
      <c r="BZ27" s="722"/>
      <c r="CA27" s="722"/>
      <c r="CB27" s="722"/>
      <c r="CC27" s="722"/>
      <c r="CD27" s="722"/>
      <c r="CE27" s="722"/>
      <c r="CF27" s="722"/>
      <c r="CG27" s="723"/>
      <c r="CH27" s="734">
        <v>0</v>
      </c>
      <c r="CI27" s="735"/>
      <c r="CJ27" s="735"/>
      <c r="CK27" s="735"/>
      <c r="CL27" s="736"/>
      <c r="CM27" s="734">
        <v>251</v>
      </c>
      <c r="CN27" s="735"/>
      <c r="CO27" s="735"/>
      <c r="CP27" s="735"/>
      <c r="CQ27" s="736"/>
      <c r="CR27" s="734">
        <v>56</v>
      </c>
      <c r="CS27" s="735"/>
      <c r="CT27" s="735"/>
      <c r="CU27" s="735"/>
      <c r="CV27" s="736"/>
      <c r="CW27" s="734">
        <v>8</v>
      </c>
      <c r="CX27" s="735"/>
      <c r="CY27" s="735"/>
      <c r="CZ27" s="735"/>
      <c r="DA27" s="736"/>
      <c r="DB27" s="734" t="s">
        <v>488</v>
      </c>
      <c r="DC27" s="735"/>
      <c r="DD27" s="735"/>
      <c r="DE27" s="735"/>
      <c r="DF27" s="736"/>
      <c r="DG27" s="734" t="s">
        <v>488</v>
      </c>
      <c r="DH27" s="735"/>
      <c r="DI27" s="735"/>
      <c r="DJ27" s="735"/>
      <c r="DK27" s="736"/>
      <c r="DL27" s="734" t="s">
        <v>488</v>
      </c>
      <c r="DM27" s="735"/>
      <c r="DN27" s="735"/>
      <c r="DO27" s="735"/>
      <c r="DP27" s="736"/>
      <c r="DQ27" s="734" t="s">
        <v>488</v>
      </c>
      <c r="DR27" s="735"/>
      <c r="DS27" s="735"/>
      <c r="DT27" s="735"/>
      <c r="DU27" s="736"/>
      <c r="DV27" s="737"/>
      <c r="DW27" s="738"/>
      <c r="DX27" s="738"/>
      <c r="DY27" s="738"/>
      <c r="DZ27" s="739"/>
      <c r="EA27" s="217"/>
    </row>
    <row r="28" spans="1:131" s="218" customFormat="1" ht="26.25" customHeight="1" thickTop="1" x14ac:dyDescent="0.2">
      <c r="A28" s="237">
        <v>1</v>
      </c>
      <c r="B28" s="684" t="s">
        <v>376</v>
      </c>
      <c r="C28" s="685"/>
      <c r="D28" s="685"/>
      <c r="E28" s="685"/>
      <c r="F28" s="685"/>
      <c r="G28" s="685"/>
      <c r="H28" s="685"/>
      <c r="I28" s="685"/>
      <c r="J28" s="685"/>
      <c r="K28" s="685"/>
      <c r="L28" s="685"/>
      <c r="M28" s="685"/>
      <c r="N28" s="685"/>
      <c r="O28" s="685"/>
      <c r="P28" s="686"/>
      <c r="Q28" s="781">
        <v>77746</v>
      </c>
      <c r="R28" s="782"/>
      <c r="S28" s="782"/>
      <c r="T28" s="782"/>
      <c r="U28" s="782"/>
      <c r="V28" s="782">
        <v>63541</v>
      </c>
      <c r="W28" s="782"/>
      <c r="X28" s="782"/>
      <c r="Y28" s="782"/>
      <c r="Z28" s="782"/>
      <c r="AA28" s="782">
        <v>14204</v>
      </c>
      <c r="AB28" s="782"/>
      <c r="AC28" s="782"/>
      <c r="AD28" s="782"/>
      <c r="AE28" s="783"/>
      <c r="AF28" s="784">
        <v>45231</v>
      </c>
      <c r="AG28" s="782"/>
      <c r="AH28" s="782"/>
      <c r="AI28" s="782"/>
      <c r="AJ28" s="785"/>
      <c r="AK28" s="786">
        <v>251</v>
      </c>
      <c r="AL28" s="777"/>
      <c r="AM28" s="777"/>
      <c r="AN28" s="777"/>
      <c r="AO28" s="777"/>
      <c r="AP28" s="777">
        <v>141918</v>
      </c>
      <c r="AQ28" s="777"/>
      <c r="AR28" s="777"/>
      <c r="AS28" s="777"/>
      <c r="AT28" s="777"/>
      <c r="AU28" s="777">
        <v>852</v>
      </c>
      <c r="AV28" s="777"/>
      <c r="AW28" s="777"/>
      <c r="AX28" s="777"/>
      <c r="AY28" s="777"/>
      <c r="AZ28" s="778" t="s">
        <v>576</v>
      </c>
      <c r="BA28" s="778"/>
      <c r="BB28" s="778"/>
      <c r="BC28" s="778"/>
      <c r="BD28" s="778"/>
      <c r="BE28" s="779" t="s">
        <v>377</v>
      </c>
      <c r="BF28" s="779"/>
      <c r="BG28" s="779"/>
      <c r="BH28" s="779"/>
      <c r="BI28" s="780"/>
      <c r="BJ28" s="223"/>
      <c r="BK28" s="223"/>
      <c r="BL28" s="223"/>
      <c r="BM28" s="223"/>
      <c r="BN28" s="223"/>
      <c r="BO28" s="236"/>
      <c r="BP28" s="236"/>
      <c r="BQ28" s="233">
        <v>22</v>
      </c>
      <c r="BR28" s="234"/>
      <c r="BS28" s="721" t="s">
        <v>565</v>
      </c>
      <c r="BT28" s="722"/>
      <c r="BU28" s="722"/>
      <c r="BV28" s="722"/>
      <c r="BW28" s="722"/>
      <c r="BX28" s="722"/>
      <c r="BY28" s="722"/>
      <c r="BZ28" s="722"/>
      <c r="CA28" s="722"/>
      <c r="CB28" s="722"/>
      <c r="CC28" s="722"/>
      <c r="CD28" s="722"/>
      <c r="CE28" s="722"/>
      <c r="CF28" s="722"/>
      <c r="CG28" s="723"/>
      <c r="CH28" s="734">
        <v>90</v>
      </c>
      <c r="CI28" s="735"/>
      <c r="CJ28" s="735"/>
      <c r="CK28" s="735"/>
      <c r="CL28" s="736"/>
      <c r="CM28" s="734">
        <v>24024</v>
      </c>
      <c r="CN28" s="735"/>
      <c r="CO28" s="735"/>
      <c r="CP28" s="735"/>
      <c r="CQ28" s="736"/>
      <c r="CR28" s="734">
        <v>7370</v>
      </c>
      <c r="CS28" s="735"/>
      <c r="CT28" s="735"/>
      <c r="CU28" s="735"/>
      <c r="CV28" s="736"/>
      <c r="CW28" s="734" t="s">
        <v>488</v>
      </c>
      <c r="CX28" s="735"/>
      <c r="CY28" s="735"/>
      <c r="CZ28" s="735"/>
      <c r="DA28" s="736"/>
      <c r="DB28" s="734" t="s">
        <v>488</v>
      </c>
      <c r="DC28" s="735"/>
      <c r="DD28" s="735"/>
      <c r="DE28" s="735"/>
      <c r="DF28" s="736"/>
      <c r="DG28" s="734" t="s">
        <v>488</v>
      </c>
      <c r="DH28" s="735"/>
      <c r="DI28" s="735"/>
      <c r="DJ28" s="735"/>
      <c r="DK28" s="736"/>
      <c r="DL28" s="734" t="s">
        <v>488</v>
      </c>
      <c r="DM28" s="735"/>
      <c r="DN28" s="735"/>
      <c r="DO28" s="735"/>
      <c r="DP28" s="736"/>
      <c r="DQ28" s="734" t="s">
        <v>488</v>
      </c>
      <c r="DR28" s="735"/>
      <c r="DS28" s="735"/>
      <c r="DT28" s="735"/>
      <c r="DU28" s="736"/>
      <c r="DV28" s="737"/>
      <c r="DW28" s="738"/>
      <c r="DX28" s="738"/>
      <c r="DY28" s="738"/>
      <c r="DZ28" s="739"/>
      <c r="EA28" s="217"/>
    </row>
    <row r="29" spans="1:131" s="218" customFormat="1" ht="26.25" customHeight="1" x14ac:dyDescent="0.2">
      <c r="A29" s="237">
        <v>2</v>
      </c>
      <c r="B29" s="708" t="s">
        <v>378</v>
      </c>
      <c r="C29" s="709"/>
      <c r="D29" s="709"/>
      <c r="E29" s="709"/>
      <c r="F29" s="709"/>
      <c r="G29" s="709"/>
      <c r="H29" s="709"/>
      <c r="I29" s="709"/>
      <c r="J29" s="709"/>
      <c r="K29" s="709"/>
      <c r="L29" s="709"/>
      <c r="M29" s="709"/>
      <c r="N29" s="709"/>
      <c r="O29" s="709"/>
      <c r="P29" s="710"/>
      <c r="Q29" s="711">
        <v>12798</v>
      </c>
      <c r="R29" s="712"/>
      <c r="S29" s="712"/>
      <c r="T29" s="712"/>
      <c r="U29" s="712"/>
      <c r="V29" s="712">
        <v>11381</v>
      </c>
      <c r="W29" s="712"/>
      <c r="X29" s="712"/>
      <c r="Y29" s="712"/>
      <c r="Z29" s="712"/>
      <c r="AA29" s="712">
        <v>1416</v>
      </c>
      <c r="AB29" s="712"/>
      <c r="AC29" s="712"/>
      <c r="AD29" s="712"/>
      <c r="AE29" s="713"/>
      <c r="AF29" s="787">
        <v>22527</v>
      </c>
      <c r="AG29" s="712"/>
      <c r="AH29" s="712"/>
      <c r="AI29" s="712"/>
      <c r="AJ29" s="788"/>
      <c r="AK29" s="791">
        <v>3000</v>
      </c>
      <c r="AL29" s="792"/>
      <c r="AM29" s="792"/>
      <c r="AN29" s="792"/>
      <c r="AO29" s="792"/>
      <c r="AP29" s="792">
        <v>25454</v>
      </c>
      <c r="AQ29" s="792"/>
      <c r="AR29" s="792"/>
      <c r="AS29" s="792"/>
      <c r="AT29" s="792"/>
      <c r="AU29" s="792" t="s">
        <v>576</v>
      </c>
      <c r="AV29" s="792"/>
      <c r="AW29" s="792"/>
      <c r="AX29" s="792"/>
      <c r="AY29" s="792"/>
      <c r="AZ29" s="793" t="s">
        <v>587</v>
      </c>
      <c r="BA29" s="793"/>
      <c r="BB29" s="793"/>
      <c r="BC29" s="793"/>
      <c r="BD29" s="793"/>
      <c r="BE29" s="789" t="s">
        <v>377</v>
      </c>
      <c r="BF29" s="789"/>
      <c r="BG29" s="789"/>
      <c r="BH29" s="789"/>
      <c r="BI29" s="790"/>
      <c r="BJ29" s="223"/>
      <c r="BK29" s="223"/>
      <c r="BL29" s="223"/>
      <c r="BM29" s="223"/>
      <c r="BN29" s="223"/>
      <c r="BO29" s="236"/>
      <c r="BP29" s="236"/>
      <c r="BQ29" s="233">
        <v>23</v>
      </c>
      <c r="BR29" s="234"/>
      <c r="BS29" s="721" t="s">
        <v>566</v>
      </c>
      <c r="BT29" s="722"/>
      <c r="BU29" s="722"/>
      <c r="BV29" s="722"/>
      <c r="BW29" s="722"/>
      <c r="BX29" s="722"/>
      <c r="BY29" s="722"/>
      <c r="BZ29" s="722"/>
      <c r="CA29" s="722"/>
      <c r="CB29" s="722"/>
      <c r="CC29" s="722"/>
      <c r="CD29" s="722"/>
      <c r="CE29" s="722"/>
      <c r="CF29" s="722"/>
      <c r="CG29" s="723"/>
      <c r="CH29" s="734">
        <v>0</v>
      </c>
      <c r="CI29" s="735"/>
      <c r="CJ29" s="735"/>
      <c r="CK29" s="735"/>
      <c r="CL29" s="736"/>
      <c r="CM29" s="734">
        <v>1197</v>
      </c>
      <c r="CN29" s="735"/>
      <c r="CO29" s="735"/>
      <c r="CP29" s="735"/>
      <c r="CQ29" s="736"/>
      <c r="CR29" s="734">
        <v>200</v>
      </c>
      <c r="CS29" s="735"/>
      <c r="CT29" s="735"/>
      <c r="CU29" s="735"/>
      <c r="CV29" s="736"/>
      <c r="CW29" s="734">
        <v>28</v>
      </c>
      <c r="CX29" s="735"/>
      <c r="CY29" s="735"/>
      <c r="CZ29" s="735"/>
      <c r="DA29" s="736"/>
      <c r="DB29" s="734" t="s">
        <v>488</v>
      </c>
      <c r="DC29" s="735"/>
      <c r="DD29" s="735"/>
      <c r="DE29" s="735"/>
      <c r="DF29" s="736"/>
      <c r="DG29" s="734" t="s">
        <v>488</v>
      </c>
      <c r="DH29" s="735"/>
      <c r="DI29" s="735"/>
      <c r="DJ29" s="735"/>
      <c r="DK29" s="736"/>
      <c r="DL29" s="734" t="s">
        <v>488</v>
      </c>
      <c r="DM29" s="735"/>
      <c r="DN29" s="735"/>
      <c r="DO29" s="735"/>
      <c r="DP29" s="736"/>
      <c r="DQ29" s="734" t="s">
        <v>488</v>
      </c>
      <c r="DR29" s="735"/>
      <c r="DS29" s="735"/>
      <c r="DT29" s="735"/>
      <c r="DU29" s="736"/>
      <c r="DV29" s="737"/>
      <c r="DW29" s="738"/>
      <c r="DX29" s="738"/>
      <c r="DY29" s="738"/>
      <c r="DZ29" s="739"/>
      <c r="EA29" s="217"/>
    </row>
    <row r="30" spans="1:131" s="218" customFormat="1" ht="26.25" customHeight="1" x14ac:dyDescent="0.2">
      <c r="A30" s="237">
        <v>3</v>
      </c>
      <c r="B30" s="708" t="s">
        <v>379</v>
      </c>
      <c r="C30" s="709"/>
      <c r="D30" s="709"/>
      <c r="E30" s="709"/>
      <c r="F30" s="709"/>
      <c r="G30" s="709"/>
      <c r="H30" s="709"/>
      <c r="I30" s="709"/>
      <c r="J30" s="709"/>
      <c r="K30" s="709"/>
      <c r="L30" s="709"/>
      <c r="M30" s="709"/>
      <c r="N30" s="709"/>
      <c r="O30" s="709"/>
      <c r="P30" s="710"/>
      <c r="Q30" s="711">
        <v>43688</v>
      </c>
      <c r="R30" s="712"/>
      <c r="S30" s="712"/>
      <c r="T30" s="712"/>
      <c r="U30" s="712"/>
      <c r="V30" s="712">
        <v>45111</v>
      </c>
      <c r="W30" s="712"/>
      <c r="X30" s="712"/>
      <c r="Y30" s="712"/>
      <c r="Z30" s="712"/>
      <c r="AA30" s="712">
        <v>-1423</v>
      </c>
      <c r="AB30" s="712"/>
      <c r="AC30" s="712"/>
      <c r="AD30" s="712"/>
      <c r="AE30" s="713"/>
      <c r="AF30" s="787">
        <v>3807</v>
      </c>
      <c r="AG30" s="712"/>
      <c r="AH30" s="712"/>
      <c r="AI30" s="712"/>
      <c r="AJ30" s="788"/>
      <c r="AK30" s="791">
        <v>13250</v>
      </c>
      <c r="AL30" s="792"/>
      <c r="AM30" s="792"/>
      <c r="AN30" s="792"/>
      <c r="AO30" s="792"/>
      <c r="AP30" s="792">
        <v>19134</v>
      </c>
      <c r="AQ30" s="792"/>
      <c r="AR30" s="792"/>
      <c r="AS30" s="792"/>
      <c r="AT30" s="792"/>
      <c r="AU30" s="792">
        <v>11195</v>
      </c>
      <c r="AV30" s="792"/>
      <c r="AW30" s="792"/>
      <c r="AX30" s="792"/>
      <c r="AY30" s="792"/>
      <c r="AZ30" s="793" t="s">
        <v>576</v>
      </c>
      <c r="BA30" s="793"/>
      <c r="BB30" s="793"/>
      <c r="BC30" s="793"/>
      <c r="BD30" s="793"/>
      <c r="BE30" s="789" t="s">
        <v>377</v>
      </c>
      <c r="BF30" s="789"/>
      <c r="BG30" s="789"/>
      <c r="BH30" s="789"/>
      <c r="BI30" s="790"/>
      <c r="BJ30" s="223"/>
      <c r="BK30" s="223"/>
      <c r="BL30" s="223"/>
      <c r="BM30" s="223"/>
      <c r="BN30" s="223"/>
      <c r="BO30" s="236"/>
      <c r="BP30" s="236"/>
      <c r="BQ30" s="233">
        <v>24</v>
      </c>
      <c r="BR30" s="234" t="s">
        <v>555</v>
      </c>
      <c r="BS30" s="721" t="s">
        <v>567</v>
      </c>
      <c r="BT30" s="722"/>
      <c r="BU30" s="722"/>
      <c r="BV30" s="722"/>
      <c r="BW30" s="722"/>
      <c r="BX30" s="722"/>
      <c r="BY30" s="722"/>
      <c r="BZ30" s="722"/>
      <c r="CA30" s="722"/>
      <c r="CB30" s="722"/>
      <c r="CC30" s="722"/>
      <c r="CD30" s="722"/>
      <c r="CE30" s="722"/>
      <c r="CF30" s="722"/>
      <c r="CG30" s="723"/>
      <c r="CH30" s="734" t="s">
        <v>568</v>
      </c>
      <c r="CI30" s="735"/>
      <c r="CJ30" s="735"/>
      <c r="CK30" s="735"/>
      <c r="CL30" s="736"/>
      <c r="CM30" s="734">
        <v>13097</v>
      </c>
      <c r="CN30" s="735"/>
      <c r="CO30" s="735"/>
      <c r="CP30" s="735"/>
      <c r="CQ30" s="736"/>
      <c r="CR30" s="734">
        <v>11710</v>
      </c>
      <c r="CS30" s="735"/>
      <c r="CT30" s="735"/>
      <c r="CU30" s="735"/>
      <c r="CV30" s="736"/>
      <c r="CW30" s="734">
        <v>267</v>
      </c>
      <c r="CX30" s="735"/>
      <c r="CY30" s="735"/>
      <c r="CZ30" s="735"/>
      <c r="DA30" s="736"/>
      <c r="DB30" s="734">
        <v>7</v>
      </c>
      <c r="DC30" s="735"/>
      <c r="DD30" s="735"/>
      <c r="DE30" s="735"/>
      <c r="DF30" s="736"/>
      <c r="DG30" s="734">
        <v>9742</v>
      </c>
      <c r="DH30" s="735"/>
      <c r="DI30" s="735"/>
      <c r="DJ30" s="735"/>
      <c r="DK30" s="736"/>
      <c r="DL30" s="734" t="s">
        <v>488</v>
      </c>
      <c r="DM30" s="735"/>
      <c r="DN30" s="735"/>
      <c r="DO30" s="735"/>
      <c r="DP30" s="736"/>
      <c r="DQ30" s="734" t="s">
        <v>488</v>
      </c>
      <c r="DR30" s="735"/>
      <c r="DS30" s="735"/>
      <c r="DT30" s="735"/>
      <c r="DU30" s="736"/>
      <c r="DV30" s="737"/>
      <c r="DW30" s="738"/>
      <c r="DX30" s="738"/>
      <c r="DY30" s="738"/>
      <c r="DZ30" s="739"/>
      <c r="EA30" s="217"/>
    </row>
    <row r="31" spans="1:131" s="218" customFormat="1" ht="26.25" customHeight="1" x14ac:dyDescent="0.2">
      <c r="A31" s="237">
        <v>4</v>
      </c>
      <c r="B31" s="708" t="s">
        <v>380</v>
      </c>
      <c r="C31" s="709"/>
      <c r="D31" s="709"/>
      <c r="E31" s="709"/>
      <c r="F31" s="709"/>
      <c r="G31" s="709"/>
      <c r="H31" s="709"/>
      <c r="I31" s="709"/>
      <c r="J31" s="709"/>
      <c r="K31" s="709"/>
      <c r="L31" s="709"/>
      <c r="M31" s="709"/>
      <c r="N31" s="709"/>
      <c r="O31" s="709"/>
      <c r="P31" s="710"/>
      <c r="Q31" s="711">
        <v>31596</v>
      </c>
      <c r="R31" s="712"/>
      <c r="S31" s="712"/>
      <c r="T31" s="712"/>
      <c r="U31" s="712"/>
      <c r="V31" s="712">
        <v>38435</v>
      </c>
      <c r="W31" s="712"/>
      <c r="X31" s="712"/>
      <c r="Y31" s="712"/>
      <c r="Z31" s="712"/>
      <c r="AA31" s="712">
        <v>-6839</v>
      </c>
      <c r="AB31" s="712"/>
      <c r="AC31" s="712"/>
      <c r="AD31" s="712"/>
      <c r="AE31" s="713"/>
      <c r="AF31" s="787">
        <v>108982</v>
      </c>
      <c r="AG31" s="712"/>
      <c r="AH31" s="712"/>
      <c r="AI31" s="712"/>
      <c r="AJ31" s="788"/>
      <c r="AK31" s="791" t="s">
        <v>576</v>
      </c>
      <c r="AL31" s="792"/>
      <c r="AM31" s="792"/>
      <c r="AN31" s="792"/>
      <c r="AO31" s="792"/>
      <c r="AP31" s="792" t="s">
        <v>576</v>
      </c>
      <c r="AQ31" s="792"/>
      <c r="AR31" s="792"/>
      <c r="AS31" s="792"/>
      <c r="AT31" s="792"/>
      <c r="AU31" s="792" t="s">
        <v>576</v>
      </c>
      <c r="AV31" s="792"/>
      <c r="AW31" s="792"/>
      <c r="AX31" s="792"/>
      <c r="AY31" s="792"/>
      <c r="AZ31" s="793" t="s">
        <v>576</v>
      </c>
      <c r="BA31" s="793"/>
      <c r="BB31" s="793"/>
      <c r="BC31" s="793"/>
      <c r="BD31" s="793"/>
      <c r="BE31" s="789" t="s">
        <v>377</v>
      </c>
      <c r="BF31" s="789"/>
      <c r="BG31" s="789"/>
      <c r="BH31" s="789"/>
      <c r="BI31" s="790"/>
      <c r="BJ31" s="223"/>
      <c r="BK31" s="223"/>
      <c r="BL31" s="223"/>
      <c r="BM31" s="223"/>
      <c r="BN31" s="223"/>
      <c r="BO31" s="236"/>
      <c r="BP31" s="236"/>
      <c r="BQ31" s="233">
        <v>25</v>
      </c>
      <c r="BR31" s="234"/>
      <c r="BS31" s="721" t="s">
        <v>569</v>
      </c>
      <c r="BT31" s="722"/>
      <c r="BU31" s="722"/>
      <c r="BV31" s="722"/>
      <c r="BW31" s="722"/>
      <c r="BX31" s="722"/>
      <c r="BY31" s="722"/>
      <c r="BZ31" s="722"/>
      <c r="CA31" s="722"/>
      <c r="CB31" s="722"/>
      <c r="CC31" s="722"/>
      <c r="CD31" s="722"/>
      <c r="CE31" s="722"/>
      <c r="CF31" s="722"/>
      <c r="CG31" s="723"/>
      <c r="CH31" s="734">
        <v>47</v>
      </c>
      <c r="CI31" s="735"/>
      <c r="CJ31" s="735"/>
      <c r="CK31" s="735"/>
      <c r="CL31" s="736"/>
      <c r="CM31" s="734">
        <v>977</v>
      </c>
      <c r="CN31" s="735"/>
      <c r="CO31" s="735"/>
      <c r="CP31" s="735"/>
      <c r="CQ31" s="736"/>
      <c r="CR31" s="734">
        <v>200</v>
      </c>
      <c r="CS31" s="735"/>
      <c r="CT31" s="735"/>
      <c r="CU31" s="735"/>
      <c r="CV31" s="736"/>
      <c r="CW31" s="734" t="s">
        <v>488</v>
      </c>
      <c r="CX31" s="735"/>
      <c r="CY31" s="735"/>
      <c r="CZ31" s="735"/>
      <c r="DA31" s="736"/>
      <c r="DB31" s="734" t="s">
        <v>488</v>
      </c>
      <c r="DC31" s="735"/>
      <c r="DD31" s="735"/>
      <c r="DE31" s="735"/>
      <c r="DF31" s="736"/>
      <c r="DG31" s="734" t="s">
        <v>488</v>
      </c>
      <c r="DH31" s="735"/>
      <c r="DI31" s="735"/>
      <c r="DJ31" s="735"/>
      <c r="DK31" s="736"/>
      <c r="DL31" s="734" t="s">
        <v>488</v>
      </c>
      <c r="DM31" s="735"/>
      <c r="DN31" s="735"/>
      <c r="DO31" s="735"/>
      <c r="DP31" s="736"/>
      <c r="DQ31" s="734" t="s">
        <v>488</v>
      </c>
      <c r="DR31" s="735"/>
      <c r="DS31" s="735"/>
      <c r="DT31" s="735"/>
      <c r="DU31" s="736"/>
      <c r="DV31" s="737"/>
      <c r="DW31" s="738"/>
      <c r="DX31" s="738"/>
      <c r="DY31" s="738"/>
      <c r="DZ31" s="739"/>
      <c r="EA31" s="217"/>
    </row>
    <row r="32" spans="1:131" s="218" customFormat="1" ht="26.25" customHeight="1" x14ac:dyDescent="0.2">
      <c r="A32" s="237">
        <v>5</v>
      </c>
      <c r="B32" s="708" t="s">
        <v>381</v>
      </c>
      <c r="C32" s="709"/>
      <c r="D32" s="709"/>
      <c r="E32" s="709"/>
      <c r="F32" s="709"/>
      <c r="G32" s="709"/>
      <c r="H32" s="709"/>
      <c r="I32" s="709"/>
      <c r="J32" s="709"/>
      <c r="K32" s="709"/>
      <c r="L32" s="709"/>
      <c r="M32" s="709"/>
      <c r="N32" s="709"/>
      <c r="O32" s="709"/>
      <c r="P32" s="710"/>
      <c r="Q32" s="711">
        <v>32356</v>
      </c>
      <c r="R32" s="712"/>
      <c r="S32" s="712"/>
      <c r="T32" s="712"/>
      <c r="U32" s="712"/>
      <c r="V32" s="712">
        <v>30037</v>
      </c>
      <c r="W32" s="712"/>
      <c r="X32" s="712"/>
      <c r="Y32" s="712"/>
      <c r="Z32" s="712"/>
      <c r="AA32" s="712">
        <v>2319</v>
      </c>
      <c r="AB32" s="712"/>
      <c r="AC32" s="712"/>
      <c r="AD32" s="712"/>
      <c r="AE32" s="713"/>
      <c r="AF32" s="787">
        <v>1065</v>
      </c>
      <c r="AG32" s="712"/>
      <c r="AH32" s="712"/>
      <c r="AI32" s="712"/>
      <c r="AJ32" s="788"/>
      <c r="AK32" s="791">
        <v>3139</v>
      </c>
      <c r="AL32" s="792"/>
      <c r="AM32" s="792"/>
      <c r="AN32" s="792"/>
      <c r="AO32" s="792"/>
      <c r="AP32" s="792">
        <v>55330</v>
      </c>
      <c r="AQ32" s="792"/>
      <c r="AR32" s="792"/>
      <c r="AS32" s="792"/>
      <c r="AT32" s="792"/>
      <c r="AU32" s="792">
        <v>34858</v>
      </c>
      <c r="AV32" s="792"/>
      <c r="AW32" s="792"/>
      <c r="AX32" s="792"/>
      <c r="AY32" s="792"/>
      <c r="AZ32" s="793" t="s">
        <v>576</v>
      </c>
      <c r="BA32" s="793"/>
      <c r="BB32" s="793"/>
      <c r="BC32" s="793"/>
      <c r="BD32" s="793"/>
      <c r="BE32" s="789" t="s">
        <v>382</v>
      </c>
      <c r="BF32" s="789"/>
      <c r="BG32" s="789"/>
      <c r="BH32" s="789"/>
      <c r="BI32" s="790"/>
      <c r="BJ32" s="223"/>
      <c r="BK32" s="223"/>
      <c r="BL32" s="223"/>
      <c r="BM32" s="223"/>
      <c r="BN32" s="223"/>
      <c r="BO32" s="236"/>
      <c r="BP32" s="236"/>
      <c r="BQ32" s="233">
        <v>26</v>
      </c>
      <c r="BR32" s="234"/>
      <c r="BS32" s="721" t="s">
        <v>570</v>
      </c>
      <c r="BT32" s="722"/>
      <c r="BU32" s="722"/>
      <c r="BV32" s="722"/>
      <c r="BW32" s="722"/>
      <c r="BX32" s="722"/>
      <c r="BY32" s="722"/>
      <c r="BZ32" s="722"/>
      <c r="CA32" s="722"/>
      <c r="CB32" s="722"/>
      <c r="CC32" s="722"/>
      <c r="CD32" s="722"/>
      <c r="CE32" s="722"/>
      <c r="CF32" s="722"/>
      <c r="CG32" s="723"/>
      <c r="CH32" s="734">
        <v>183</v>
      </c>
      <c r="CI32" s="735"/>
      <c r="CJ32" s="735"/>
      <c r="CK32" s="735"/>
      <c r="CL32" s="736"/>
      <c r="CM32" s="734">
        <v>8308</v>
      </c>
      <c r="CN32" s="735"/>
      <c r="CO32" s="735"/>
      <c r="CP32" s="735"/>
      <c r="CQ32" s="736"/>
      <c r="CR32" s="734">
        <v>23</v>
      </c>
      <c r="CS32" s="735"/>
      <c r="CT32" s="735"/>
      <c r="CU32" s="735"/>
      <c r="CV32" s="736"/>
      <c r="CW32" s="734" t="s">
        <v>488</v>
      </c>
      <c r="CX32" s="735"/>
      <c r="CY32" s="735"/>
      <c r="CZ32" s="735"/>
      <c r="DA32" s="736"/>
      <c r="DB32" s="734" t="s">
        <v>488</v>
      </c>
      <c r="DC32" s="735"/>
      <c r="DD32" s="735"/>
      <c r="DE32" s="735"/>
      <c r="DF32" s="736"/>
      <c r="DG32" s="734" t="s">
        <v>488</v>
      </c>
      <c r="DH32" s="735"/>
      <c r="DI32" s="735"/>
      <c r="DJ32" s="735"/>
      <c r="DK32" s="736"/>
      <c r="DL32" s="734" t="s">
        <v>488</v>
      </c>
      <c r="DM32" s="735"/>
      <c r="DN32" s="735"/>
      <c r="DO32" s="735"/>
      <c r="DP32" s="736"/>
      <c r="DQ32" s="734" t="s">
        <v>488</v>
      </c>
      <c r="DR32" s="735"/>
      <c r="DS32" s="735"/>
      <c r="DT32" s="735"/>
      <c r="DU32" s="736"/>
      <c r="DV32" s="737"/>
      <c r="DW32" s="738"/>
      <c r="DX32" s="738"/>
      <c r="DY32" s="738"/>
      <c r="DZ32" s="739"/>
      <c r="EA32" s="217"/>
    </row>
    <row r="33" spans="1:131" s="218" customFormat="1" ht="26.25" customHeight="1" x14ac:dyDescent="0.2">
      <c r="A33" s="237">
        <v>6</v>
      </c>
      <c r="B33" s="708" t="s">
        <v>383</v>
      </c>
      <c r="C33" s="709"/>
      <c r="D33" s="709"/>
      <c r="E33" s="709"/>
      <c r="F33" s="709"/>
      <c r="G33" s="709"/>
      <c r="H33" s="709"/>
      <c r="I33" s="709"/>
      <c r="J33" s="709"/>
      <c r="K33" s="709"/>
      <c r="L33" s="709"/>
      <c r="M33" s="709"/>
      <c r="N33" s="709"/>
      <c r="O33" s="709"/>
      <c r="P33" s="710"/>
      <c r="Q33" s="711">
        <v>3026</v>
      </c>
      <c r="R33" s="712"/>
      <c r="S33" s="712"/>
      <c r="T33" s="712"/>
      <c r="U33" s="712"/>
      <c r="V33" s="712">
        <v>1641</v>
      </c>
      <c r="W33" s="712"/>
      <c r="X33" s="712"/>
      <c r="Y33" s="712"/>
      <c r="Z33" s="712"/>
      <c r="AA33" s="712">
        <v>1385</v>
      </c>
      <c r="AB33" s="712"/>
      <c r="AC33" s="712"/>
      <c r="AD33" s="712"/>
      <c r="AE33" s="713"/>
      <c r="AF33" s="787">
        <v>1384</v>
      </c>
      <c r="AG33" s="712"/>
      <c r="AH33" s="712"/>
      <c r="AI33" s="712"/>
      <c r="AJ33" s="788"/>
      <c r="AK33" s="791" t="s">
        <v>576</v>
      </c>
      <c r="AL33" s="792"/>
      <c r="AM33" s="792"/>
      <c r="AN33" s="792"/>
      <c r="AO33" s="792"/>
      <c r="AP33" s="792">
        <v>5951</v>
      </c>
      <c r="AQ33" s="792"/>
      <c r="AR33" s="792"/>
      <c r="AS33" s="792"/>
      <c r="AT33" s="792"/>
      <c r="AU33" s="792" t="s">
        <v>576</v>
      </c>
      <c r="AV33" s="792"/>
      <c r="AW33" s="792"/>
      <c r="AX33" s="792"/>
      <c r="AY33" s="792"/>
      <c r="AZ33" s="793" t="s">
        <v>576</v>
      </c>
      <c r="BA33" s="793"/>
      <c r="BB33" s="793"/>
      <c r="BC33" s="793"/>
      <c r="BD33" s="793"/>
      <c r="BE33" s="789" t="s">
        <v>382</v>
      </c>
      <c r="BF33" s="789"/>
      <c r="BG33" s="789"/>
      <c r="BH33" s="789"/>
      <c r="BI33" s="790"/>
      <c r="BJ33" s="223"/>
      <c r="BK33" s="223"/>
      <c r="BL33" s="223"/>
      <c r="BM33" s="223"/>
      <c r="BN33" s="223"/>
      <c r="BO33" s="236"/>
      <c r="BP33" s="236"/>
      <c r="BQ33" s="233">
        <v>27</v>
      </c>
      <c r="BR33" s="234" t="s">
        <v>555</v>
      </c>
      <c r="BS33" s="721" t="s">
        <v>571</v>
      </c>
      <c r="BT33" s="722"/>
      <c r="BU33" s="722"/>
      <c r="BV33" s="722"/>
      <c r="BW33" s="722"/>
      <c r="BX33" s="722"/>
      <c r="BY33" s="722"/>
      <c r="BZ33" s="722"/>
      <c r="CA33" s="722"/>
      <c r="CB33" s="722"/>
      <c r="CC33" s="722"/>
      <c r="CD33" s="722"/>
      <c r="CE33" s="722"/>
      <c r="CF33" s="722"/>
      <c r="CG33" s="723"/>
      <c r="CH33" s="734">
        <v>103</v>
      </c>
      <c r="CI33" s="735"/>
      <c r="CJ33" s="735"/>
      <c r="CK33" s="735"/>
      <c r="CL33" s="736"/>
      <c r="CM33" s="734">
        <v>10342</v>
      </c>
      <c r="CN33" s="735"/>
      <c r="CO33" s="735"/>
      <c r="CP33" s="735"/>
      <c r="CQ33" s="736"/>
      <c r="CR33" s="734">
        <v>10</v>
      </c>
      <c r="CS33" s="735"/>
      <c r="CT33" s="735"/>
      <c r="CU33" s="735"/>
      <c r="CV33" s="736"/>
      <c r="CW33" s="734">
        <v>8</v>
      </c>
      <c r="CX33" s="735"/>
      <c r="CY33" s="735"/>
      <c r="CZ33" s="735"/>
      <c r="DA33" s="736"/>
      <c r="DB33" s="734">
        <v>1930</v>
      </c>
      <c r="DC33" s="735"/>
      <c r="DD33" s="735"/>
      <c r="DE33" s="735"/>
      <c r="DF33" s="736"/>
      <c r="DG33" s="734">
        <v>6840</v>
      </c>
      <c r="DH33" s="735"/>
      <c r="DI33" s="735"/>
      <c r="DJ33" s="735"/>
      <c r="DK33" s="736"/>
      <c r="DL33" s="734" t="s">
        <v>488</v>
      </c>
      <c r="DM33" s="735"/>
      <c r="DN33" s="735"/>
      <c r="DO33" s="735"/>
      <c r="DP33" s="736"/>
      <c r="DQ33" s="734" t="s">
        <v>488</v>
      </c>
      <c r="DR33" s="735"/>
      <c r="DS33" s="735"/>
      <c r="DT33" s="735"/>
      <c r="DU33" s="736"/>
      <c r="DV33" s="737"/>
      <c r="DW33" s="738"/>
      <c r="DX33" s="738"/>
      <c r="DY33" s="738"/>
      <c r="DZ33" s="739"/>
      <c r="EA33" s="217"/>
    </row>
    <row r="34" spans="1:131" s="218" customFormat="1" ht="26.25" customHeight="1" x14ac:dyDescent="0.2">
      <c r="A34" s="237">
        <v>7</v>
      </c>
      <c r="B34" s="708" t="s">
        <v>384</v>
      </c>
      <c r="C34" s="709"/>
      <c r="D34" s="709"/>
      <c r="E34" s="709"/>
      <c r="F34" s="709"/>
      <c r="G34" s="709"/>
      <c r="H34" s="709"/>
      <c r="I34" s="709"/>
      <c r="J34" s="709"/>
      <c r="K34" s="709"/>
      <c r="L34" s="709"/>
      <c r="M34" s="709"/>
      <c r="N34" s="709"/>
      <c r="O34" s="709"/>
      <c r="P34" s="710"/>
      <c r="Q34" s="711">
        <v>14541</v>
      </c>
      <c r="R34" s="712"/>
      <c r="S34" s="712"/>
      <c r="T34" s="712"/>
      <c r="U34" s="712"/>
      <c r="V34" s="712">
        <v>13348</v>
      </c>
      <c r="W34" s="712"/>
      <c r="X34" s="712"/>
      <c r="Y34" s="712"/>
      <c r="Z34" s="712"/>
      <c r="AA34" s="712">
        <v>1193</v>
      </c>
      <c r="AB34" s="712"/>
      <c r="AC34" s="712"/>
      <c r="AD34" s="712"/>
      <c r="AE34" s="713"/>
      <c r="AF34" s="787" t="s">
        <v>385</v>
      </c>
      <c r="AG34" s="712"/>
      <c r="AH34" s="712"/>
      <c r="AI34" s="712"/>
      <c r="AJ34" s="788"/>
      <c r="AK34" s="791">
        <v>960</v>
      </c>
      <c r="AL34" s="792"/>
      <c r="AM34" s="792"/>
      <c r="AN34" s="792"/>
      <c r="AO34" s="792"/>
      <c r="AP34" s="792">
        <v>39345</v>
      </c>
      <c r="AQ34" s="792"/>
      <c r="AR34" s="792"/>
      <c r="AS34" s="792"/>
      <c r="AT34" s="792"/>
      <c r="AU34" s="792" t="s">
        <v>576</v>
      </c>
      <c r="AV34" s="792"/>
      <c r="AW34" s="792"/>
      <c r="AX34" s="792"/>
      <c r="AY34" s="792"/>
      <c r="AZ34" s="793" t="s">
        <v>576</v>
      </c>
      <c r="BA34" s="793"/>
      <c r="BB34" s="793"/>
      <c r="BC34" s="793"/>
      <c r="BD34" s="793"/>
      <c r="BE34" s="789" t="s">
        <v>382</v>
      </c>
      <c r="BF34" s="789"/>
      <c r="BG34" s="789"/>
      <c r="BH34" s="789"/>
      <c r="BI34" s="790"/>
      <c r="BJ34" s="223"/>
      <c r="BK34" s="223"/>
      <c r="BL34" s="223"/>
      <c r="BM34" s="223"/>
      <c r="BN34" s="223"/>
      <c r="BO34" s="236"/>
      <c r="BP34" s="236"/>
      <c r="BQ34" s="233">
        <v>28</v>
      </c>
      <c r="BR34" s="234"/>
      <c r="BS34" s="721" t="s">
        <v>572</v>
      </c>
      <c r="BT34" s="722"/>
      <c r="BU34" s="722"/>
      <c r="BV34" s="722"/>
      <c r="BW34" s="722"/>
      <c r="BX34" s="722"/>
      <c r="BY34" s="722"/>
      <c r="BZ34" s="722"/>
      <c r="CA34" s="722"/>
      <c r="CB34" s="722"/>
      <c r="CC34" s="722"/>
      <c r="CD34" s="722"/>
      <c r="CE34" s="722"/>
      <c r="CF34" s="722"/>
      <c r="CG34" s="723"/>
      <c r="CH34" s="734">
        <v>22</v>
      </c>
      <c r="CI34" s="735"/>
      <c r="CJ34" s="735"/>
      <c r="CK34" s="735"/>
      <c r="CL34" s="736"/>
      <c r="CM34" s="734">
        <v>1416</v>
      </c>
      <c r="CN34" s="735"/>
      <c r="CO34" s="735"/>
      <c r="CP34" s="735"/>
      <c r="CQ34" s="736"/>
      <c r="CR34" s="734">
        <v>230</v>
      </c>
      <c r="CS34" s="735"/>
      <c r="CT34" s="735"/>
      <c r="CU34" s="735"/>
      <c r="CV34" s="736"/>
      <c r="CW34" s="734" t="s">
        <v>488</v>
      </c>
      <c r="CX34" s="735"/>
      <c r="CY34" s="735"/>
      <c r="CZ34" s="735"/>
      <c r="DA34" s="736"/>
      <c r="DB34" s="734" t="s">
        <v>488</v>
      </c>
      <c r="DC34" s="735"/>
      <c r="DD34" s="735"/>
      <c r="DE34" s="735"/>
      <c r="DF34" s="736"/>
      <c r="DG34" s="734" t="s">
        <v>488</v>
      </c>
      <c r="DH34" s="735"/>
      <c r="DI34" s="735"/>
      <c r="DJ34" s="735"/>
      <c r="DK34" s="736"/>
      <c r="DL34" s="734" t="s">
        <v>488</v>
      </c>
      <c r="DM34" s="735"/>
      <c r="DN34" s="735"/>
      <c r="DO34" s="735"/>
      <c r="DP34" s="736"/>
      <c r="DQ34" s="734" t="s">
        <v>488</v>
      </c>
      <c r="DR34" s="735"/>
      <c r="DS34" s="735"/>
      <c r="DT34" s="735"/>
      <c r="DU34" s="736"/>
      <c r="DV34" s="737"/>
      <c r="DW34" s="738"/>
      <c r="DX34" s="738"/>
      <c r="DY34" s="738"/>
      <c r="DZ34" s="739"/>
      <c r="EA34" s="217"/>
    </row>
    <row r="35" spans="1:131" s="218" customFormat="1" ht="26.25" customHeight="1" x14ac:dyDescent="0.2">
      <c r="A35" s="237">
        <v>8</v>
      </c>
      <c r="B35" s="708" t="s">
        <v>386</v>
      </c>
      <c r="C35" s="709"/>
      <c r="D35" s="709"/>
      <c r="E35" s="709"/>
      <c r="F35" s="709"/>
      <c r="G35" s="709"/>
      <c r="H35" s="709"/>
      <c r="I35" s="709"/>
      <c r="J35" s="709"/>
      <c r="K35" s="709"/>
      <c r="L35" s="709"/>
      <c r="M35" s="709"/>
      <c r="N35" s="709"/>
      <c r="O35" s="709"/>
      <c r="P35" s="710"/>
      <c r="Q35" s="711">
        <v>1682</v>
      </c>
      <c r="R35" s="712"/>
      <c r="S35" s="712"/>
      <c r="T35" s="712"/>
      <c r="U35" s="712"/>
      <c r="V35" s="712">
        <v>1682</v>
      </c>
      <c r="W35" s="712"/>
      <c r="X35" s="712"/>
      <c r="Y35" s="712"/>
      <c r="Z35" s="712"/>
      <c r="AA35" s="712" t="s">
        <v>576</v>
      </c>
      <c r="AB35" s="712"/>
      <c r="AC35" s="712"/>
      <c r="AD35" s="712"/>
      <c r="AE35" s="713"/>
      <c r="AF35" s="787">
        <v>3</v>
      </c>
      <c r="AG35" s="712"/>
      <c r="AH35" s="712"/>
      <c r="AI35" s="712"/>
      <c r="AJ35" s="788"/>
      <c r="AK35" s="791">
        <v>0</v>
      </c>
      <c r="AL35" s="792"/>
      <c r="AM35" s="792"/>
      <c r="AN35" s="792"/>
      <c r="AO35" s="792"/>
      <c r="AP35" s="792">
        <v>5967</v>
      </c>
      <c r="AQ35" s="792"/>
      <c r="AR35" s="792"/>
      <c r="AS35" s="792"/>
      <c r="AT35" s="792"/>
      <c r="AU35" s="792" t="s">
        <v>576</v>
      </c>
      <c r="AV35" s="792"/>
      <c r="AW35" s="792"/>
      <c r="AX35" s="792"/>
      <c r="AY35" s="792"/>
      <c r="AZ35" s="793" t="s">
        <v>576</v>
      </c>
      <c r="BA35" s="793"/>
      <c r="BB35" s="793"/>
      <c r="BC35" s="793"/>
      <c r="BD35" s="793"/>
      <c r="BE35" s="789" t="s">
        <v>382</v>
      </c>
      <c r="BF35" s="789"/>
      <c r="BG35" s="789"/>
      <c r="BH35" s="789"/>
      <c r="BI35" s="790"/>
      <c r="BJ35" s="223"/>
      <c r="BK35" s="223"/>
      <c r="BL35" s="223"/>
      <c r="BM35" s="223"/>
      <c r="BN35" s="223"/>
      <c r="BO35" s="236"/>
      <c r="BP35" s="236"/>
      <c r="BQ35" s="233">
        <v>29</v>
      </c>
      <c r="BR35" s="234"/>
      <c r="BS35" s="721" t="s">
        <v>573</v>
      </c>
      <c r="BT35" s="722"/>
      <c r="BU35" s="722"/>
      <c r="BV35" s="722"/>
      <c r="BW35" s="722"/>
      <c r="BX35" s="722"/>
      <c r="BY35" s="722"/>
      <c r="BZ35" s="722"/>
      <c r="CA35" s="722"/>
      <c r="CB35" s="722"/>
      <c r="CC35" s="722"/>
      <c r="CD35" s="722"/>
      <c r="CE35" s="722"/>
      <c r="CF35" s="722"/>
      <c r="CG35" s="723"/>
      <c r="CH35" s="734">
        <v>146</v>
      </c>
      <c r="CI35" s="735"/>
      <c r="CJ35" s="735"/>
      <c r="CK35" s="735"/>
      <c r="CL35" s="736"/>
      <c r="CM35" s="734">
        <v>-4460</v>
      </c>
      <c r="CN35" s="735"/>
      <c r="CO35" s="735"/>
      <c r="CP35" s="735"/>
      <c r="CQ35" s="736"/>
      <c r="CR35" s="734">
        <v>10</v>
      </c>
      <c r="CS35" s="735"/>
      <c r="CT35" s="735"/>
      <c r="CU35" s="735"/>
      <c r="CV35" s="736"/>
      <c r="CW35" s="734">
        <v>55</v>
      </c>
      <c r="CX35" s="735"/>
      <c r="CY35" s="735"/>
      <c r="CZ35" s="735"/>
      <c r="DA35" s="736"/>
      <c r="DB35" s="734">
        <v>21766</v>
      </c>
      <c r="DC35" s="735"/>
      <c r="DD35" s="735"/>
      <c r="DE35" s="735"/>
      <c r="DF35" s="736"/>
      <c r="DG35" s="734" t="s">
        <v>488</v>
      </c>
      <c r="DH35" s="735"/>
      <c r="DI35" s="735"/>
      <c r="DJ35" s="735"/>
      <c r="DK35" s="736"/>
      <c r="DL35" s="734" t="s">
        <v>488</v>
      </c>
      <c r="DM35" s="735"/>
      <c r="DN35" s="735"/>
      <c r="DO35" s="735"/>
      <c r="DP35" s="736"/>
      <c r="DQ35" s="734" t="s">
        <v>488</v>
      </c>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t="s">
        <v>574</v>
      </c>
      <c r="BT36" s="722"/>
      <c r="BU36" s="722"/>
      <c r="BV36" s="722"/>
      <c r="BW36" s="722"/>
      <c r="BX36" s="722"/>
      <c r="BY36" s="722"/>
      <c r="BZ36" s="722"/>
      <c r="CA36" s="722"/>
      <c r="CB36" s="722"/>
      <c r="CC36" s="722"/>
      <c r="CD36" s="722"/>
      <c r="CE36" s="722"/>
      <c r="CF36" s="722"/>
      <c r="CG36" s="723"/>
      <c r="CH36" s="734">
        <v>0</v>
      </c>
      <c r="CI36" s="735"/>
      <c r="CJ36" s="735"/>
      <c r="CK36" s="735"/>
      <c r="CL36" s="736"/>
      <c r="CM36" s="734">
        <v>673</v>
      </c>
      <c r="CN36" s="735"/>
      <c r="CO36" s="735"/>
      <c r="CP36" s="735"/>
      <c r="CQ36" s="736"/>
      <c r="CR36" s="734">
        <v>400</v>
      </c>
      <c r="CS36" s="735"/>
      <c r="CT36" s="735"/>
      <c r="CU36" s="735"/>
      <c r="CV36" s="736"/>
      <c r="CW36" s="734">
        <v>3</v>
      </c>
      <c r="CX36" s="735"/>
      <c r="CY36" s="735"/>
      <c r="CZ36" s="735"/>
      <c r="DA36" s="736"/>
      <c r="DB36" s="734" t="s">
        <v>488</v>
      </c>
      <c r="DC36" s="735"/>
      <c r="DD36" s="735"/>
      <c r="DE36" s="735"/>
      <c r="DF36" s="736"/>
      <c r="DG36" s="734" t="s">
        <v>488</v>
      </c>
      <c r="DH36" s="735"/>
      <c r="DI36" s="735"/>
      <c r="DJ36" s="735"/>
      <c r="DK36" s="736"/>
      <c r="DL36" s="734" t="s">
        <v>488</v>
      </c>
      <c r="DM36" s="735"/>
      <c r="DN36" s="735"/>
      <c r="DO36" s="735"/>
      <c r="DP36" s="736"/>
      <c r="DQ36" s="734" t="s">
        <v>488</v>
      </c>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c r="BT37" s="722"/>
      <c r="BU37" s="722"/>
      <c r="BV37" s="722"/>
      <c r="BW37" s="722"/>
      <c r="BX37" s="722"/>
      <c r="BY37" s="722"/>
      <c r="BZ37" s="722"/>
      <c r="CA37" s="722"/>
      <c r="CB37" s="722"/>
      <c r="CC37" s="722"/>
      <c r="CD37" s="722"/>
      <c r="CE37" s="722"/>
      <c r="CF37" s="722"/>
      <c r="CG37" s="72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387</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363</v>
      </c>
      <c r="B63" s="749" t="s">
        <v>388</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182999</v>
      </c>
      <c r="AG63" s="803"/>
      <c r="AH63" s="803"/>
      <c r="AI63" s="803"/>
      <c r="AJ63" s="804"/>
      <c r="AK63" s="805"/>
      <c r="AL63" s="800"/>
      <c r="AM63" s="800"/>
      <c r="AN63" s="800"/>
      <c r="AO63" s="800"/>
      <c r="AP63" s="803">
        <v>293099</v>
      </c>
      <c r="AQ63" s="803"/>
      <c r="AR63" s="803"/>
      <c r="AS63" s="803"/>
      <c r="AT63" s="803"/>
      <c r="AU63" s="803">
        <v>46904</v>
      </c>
      <c r="AV63" s="803"/>
      <c r="AW63" s="803"/>
      <c r="AX63" s="803"/>
      <c r="AY63" s="803"/>
      <c r="AZ63" s="814"/>
      <c r="BA63" s="814"/>
      <c r="BB63" s="814"/>
      <c r="BC63" s="814"/>
      <c r="BD63" s="814"/>
      <c r="BE63" s="815"/>
      <c r="BF63" s="815"/>
      <c r="BG63" s="815"/>
      <c r="BH63" s="815"/>
      <c r="BI63" s="816"/>
      <c r="BJ63" s="817" t="s">
        <v>365</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390</v>
      </c>
      <c r="B66" s="694"/>
      <c r="C66" s="694"/>
      <c r="D66" s="694"/>
      <c r="E66" s="694"/>
      <c r="F66" s="694"/>
      <c r="G66" s="694"/>
      <c r="H66" s="694"/>
      <c r="I66" s="694"/>
      <c r="J66" s="694"/>
      <c r="K66" s="694"/>
      <c r="L66" s="694"/>
      <c r="M66" s="694"/>
      <c r="N66" s="694"/>
      <c r="O66" s="694"/>
      <c r="P66" s="695"/>
      <c r="Q66" s="670" t="s">
        <v>391</v>
      </c>
      <c r="R66" s="671"/>
      <c r="S66" s="671"/>
      <c r="T66" s="671"/>
      <c r="U66" s="672"/>
      <c r="V66" s="670" t="s">
        <v>369</v>
      </c>
      <c r="W66" s="671"/>
      <c r="X66" s="671"/>
      <c r="Y66" s="671"/>
      <c r="Z66" s="672"/>
      <c r="AA66" s="670" t="s">
        <v>370</v>
      </c>
      <c r="AB66" s="671"/>
      <c r="AC66" s="671"/>
      <c r="AD66" s="671"/>
      <c r="AE66" s="672"/>
      <c r="AF66" s="820" t="s">
        <v>392</v>
      </c>
      <c r="AG66" s="772"/>
      <c r="AH66" s="772"/>
      <c r="AI66" s="772"/>
      <c r="AJ66" s="821"/>
      <c r="AK66" s="670" t="s">
        <v>393</v>
      </c>
      <c r="AL66" s="694"/>
      <c r="AM66" s="694"/>
      <c r="AN66" s="694"/>
      <c r="AO66" s="695"/>
      <c r="AP66" s="670" t="s">
        <v>394</v>
      </c>
      <c r="AQ66" s="671"/>
      <c r="AR66" s="671"/>
      <c r="AS66" s="671"/>
      <c r="AT66" s="672"/>
      <c r="AU66" s="670" t="s">
        <v>395</v>
      </c>
      <c r="AV66" s="671"/>
      <c r="AW66" s="671"/>
      <c r="AX66" s="671"/>
      <c r="AY66" s="672"/>
      <c r="AZ66" s="670" t="s">
        <v>337</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t="s">
        <v>575</v>
      </c>
      <c r="C68" s="838"/>
      <c r="D68" s="838"/>
      <c r="E68" s="838"/>
      <c r="F68" s="838"/>
      <c r="G68" s="838"/>
      <c r="H68" s="838"/>
      <c r="I68" s="838"/>
      <c r="J68" s="838"/>
      <c r="K68" s="838"/>
      <c r="L68" s="838"/>
      <c r="M68" s="838"/>
      <c r="N68" s="838"/>
      <c r="O68" s="838"/>
      <c r="P68" s="839"/>
      <c r="Q68" s="840">
        <v>58588</v>
      </c>
      <c r="R68" s="834"/>
      <c r="S68" s="834"/>
      <c r="T68" s="834"/>
      <c r="U68" s="834"/>
      <c r="V68" s="834">
        <v>58448</v>
      </c>
      <c r="W68" s="834"/>
      <c r="X68" s="834"/>
      <c r="Y68" s="834"/>
      <c r="Z68" s="834"/>
      <c r="AA68" s="834">
        <v>141</v>
      </c>
      <c r="AB68" s="834"/>
      <c r="AC68" s="834"/>
      <c r="AD68" s="834"/>
      <c r="AE68" s="834"/>
      <c r="AF68" s="834">
        <v>141</v>
      </c>
      <c r="AG68" s="834"/>
      <c r="AH68" s="834"/>
      <c r="AI68" s="834"/>
      <c r="AJ68" s="834"/>
      <c r="AK68" s="834" t="s">
        <v>576</v>
      </c>
      <c r="AL68" s="834"/>
      <c r="AM68" s="834"/>
      <c r="AN68" s="834"/>
      <c r="AO68" s="834"/>
      <c r="AP68" s="834" t="s">
        <v>576</v>
      </c>
      <c r="AQ68" s="834"/>
      <c r="AR68" s="834"/>
      <c r="AS68" s="834"/>
      <c r="AT68" s="834"/>
      <c r="AU68" s="834" t="s">
        <v>576</v>
      </c>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t="s">
        <v>577</v>
      </c>
      <c r="C69" s="842"/>
      <c r="D69" s="842"/>
      <c r="E69" s="842"/>
      <c r="F69" s="842"/>
      <c r="G69" s="842"/>
      <c r="H69" s="842"/>
      <c r="I69" s="842"/>
      <c r="J69" s="842"/>
      <c r="K69" s="842"/>
      <c r="L69" s="842"/>
      <c r="M69" s="842"/>
      <c r="N69" s="842"/>
      <c r="O69" s="842"/>
      <c r="P69" s="843"/>
      <c r="Q69" s="844">
        <v>6298</v>
      </c>
      <c r="R69" s="792"/>
      <c r="S69" s="792"/>
      <c r="T69" s="792"/>
      <c r="U69" s="792"/>
      <c r="V69" s="792">
        <v>5061</v>
      </c>
      <c r="W69" s="792"/>
      <c r="X69" s="792"/>
      <c r="Y69" s="792"/>
      <c r="Z69" s="792"/>
      <c r="AA69" s="792">
        <v>1238</v>
      </c>
      <c r="AB69" s="792"/>
      <c r="AC69" s="792"/>
      <c r="AD69" s="792"/>
      <c r="AE69" s="792"/>
      <c r="AF69" s="792">
        <v>5061</v>
      </c>
      <c r="AG69" s="792"/>
      <c r="AH69" s="792"/>
      <c r="AI69" s="792"/>
      <c r="AJ69" s="792"/>
      <c r="AK69" s="792">
        <v>94</v>
      </c>
      <c r="AL69" s="792"/>
      <c r="AM69" s="792"/>
      <c r="AN69" s="792"/>
      <c r="AO69" s="792"/>
      <c r="AP69" s="792">
        <v>8373</v>
      </c>
      <c r="AQ69" s="792"/>
      <c r="AR69" s="792"/>
      <c r="AS69" s="792"/>
      <c r="AT69" s="792"/>
      <c r="AU69" s="792">
        <v>2</v>
      </c>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t="s">
        <v>578</v>
      </c>
      <c r="C70" s="842"/>
      <c r="D70" s="842"/>
      <c r="E70" s="842"/>
      <c r="F70" s="842"/>
      <c r="G70" s="842"/>
      <c r="H70" s="842"/>
      <c r="I70" s="842"/>
      <c r="J70" s="842"/>
      <c r="K70" s="842"/>
      <c r="L70" s="842"/>
      <c r="M70" s="842"/>
      <c r="N70" s="842"/>
      <c r="O70" s="842"/>
      <c r="P70" s="843"/>
      <c r="Q70" s="844">
        <v>12057</v>
      </c>
      <c r="R70" s="792"/>
      <c r="S70" s="792"/>
      <c r="T70" s="792"/>
      <c r="U70" s="792"/>
      <c r="V70" s="792">
        <v>9496</v>
      </c>
      <c r="W70" s="792"/>
      <c r="X70" s="792"/>
      <c r="Y70" s="792"/>
      <c r="Z70" s="792"/>
      <c r="AA70" s="792">
        <v>2561</v>
      </c>
      <c r="AB70" s="792"/>
      <c r="AC70" s="792"/>
      <c r="AD70" s="792"/>
      <c r="AE70" s="792"/>
      <c r="AF70" s="792">
        <v>12251</v>
      </c>
      <c r="AG70" s="792"/>
      <c r="AH70" s="792"/>
      <c r="AI70" s="792"/>
      <c r="AJ70" s="792"/>
      <c r="AK70" s="792">
        <v>142</v>
      </c>
      <c r="AL70" s="792"/>
      <c r="AM70" s="792"/>
      <c r="AN70" s="792"/>
      <c r="AO70" s="792"/>
      <c r="AP70" s="792">
        <v>33278</v>
      </c>
      <c r="AQ70" s="792"/>
      <c r="AR70" s="792"/>
      <c r="AS70" s="792"/>
      <c r="AT70" s="792"/>
      <c r="AU70" s="792">
        <v>7</v>
      </c>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363</v>
      </c>
      <c r="B88" s="749" t="s">
        <v>396</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v>17453</v>
      </c>
      <c r="AG88" s="803"/>
      <c r="AH88" s="803"/>
      <c r="AI88" s="803"/>
      <c r="AJ88" s="803"/>
      <c r="AK88" s="800"/>
      <c r="AL88" s="800"/>
      <c r="AM88" s="800"/>
      <c r="AN88" s="800"/>
      <c r="AO88" s="800"/>
      <c r="AP88" s="803">
        <v>41651</v>
      </c>
      <c r="AQ88" s="803"/>
      <c r="AR88" s="803"/>
      <c r="AS88" s="803"/>
      <c r="AT88" s="803"/>
      <c r="AU88" s="803">
        <v>9</v>
      </c>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363</v>
      </c>
      <c r="BR102" s="749" t="s">
        <v>397</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54812</v>
      </c>
      <c r="CS102" s="818"/>
      <c r="CT102" s="818"/>
      <c r="CU102" s="818"/>
      <c r="CV102" s="861"/>
      <c r="CW102" s="860">
        <v>3002</v>
      </c>
      <c r="CX102" s="818"/>
      <c r="CY102" s="818"/>
      <c r="CZ102" s="818"/>
      <c r="DA102" s="861"/>
      <c r="DB102" s="860">
        <v>35198</v>
      </c>
      <c r="DC102" s="818"/>
      <c r="DD102" s="818"/>
      <c r="DE102" s="818"/>
      <c r="DF102" s="861"/>
      <c r="DG102" s="860">
        <v>16582</v>
      </c>
      <c r="DH102" s="818"/>
      <c r="DI102" s="818"/>
      <c r="DJ102" s="818"/>
      <c r="DK102" s="861"/>
      <c r="DL102" s="860">
        <v>0</v>
      </c>
      <c r="DM102" s="818"/>
      <c r="DN102" s="818"/>
      <c r="DO102" s="818"/>
      <c r="DP102" s="861"/>
      <c r="DQ102" s="860">
        <v>23</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398</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399</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400</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401</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402</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403</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404</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405</v>
      </c>
      <c r="AB109" s="863"/>
      <c r="AC109" s="863"/>
      <c r="AD109" s="863"/>
      <c r="AE109" s="864"/>
      <c r="AF109" s="862" t="s">
        <v>291</v>
      </c>
      <c r="AG109" s="863"/>
      <c r="AH109" s="863"/>
      <c r="AI109" s="863"/>
      <c r="AJ109" s="864"/>
      <c r="AK109" s="862" t="s">
        <v>290</v>
      </c>
      <c r="AL109" s="863"/>
      <c r="AM109" s="863"/>
      <c r="AN109" s="863"/>
      <c r="AO109" s="864"/>
      <c r="AP109" s="862" t="s">
        <v>406</v>
      </c>
      <c r="AQ109" s="863"/>
      <c r="AR109" s="863"/>
      <c r="AS109" s="863"/>
      <c r="AT109" s="865"/>
      <c r="AU109" s="882" t="s">
        <v>404</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405</v>
      </c>
      <c r="BR109" s="863"/>
      <c r="BS109" s="863"/>
      <c r="BT109" s="863"/>
      <c r="BU109" s="864"/>
      <c r="BV109" s="862" t="s">
        <v>291</v>
      </c>
      <c r="BW109" s="863"/>
      <c r="BX109" s="863"/>
      <c r="BY109" s="863"/>
      <c r="BZ109" s="864"/>
      <c r="CA109" s="862" t="s">
        <v>290</v>
      </c>
      <c r="CB109" s="863"/>
      <c r="CC109" s="863"/>
      <c r="CD109" s="863"/>
      <c r="CE109" s="864"/>
      <c r="CF109" s="883" t="s">
        <v>406</v>
      </c>
      <c r="CG109" s="883"/>
      <c r="CH109" s="883"/>
      <c r="CI109" s="883"/>
      <c r="CJ109" s="883"/>
      <c r="CK109" s="862" t="s">
        <v>407</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405</v>
      </c>
      <c r="DH109" s="863"/>
      <c r="DI109" s="863"/>
      <c r="DJ109" s="863"/>
      <c r="DK109" s="864"/>
      <c r="DL109" s="862" t="s">
        <v>291</v>
      </c>
      <c r="DM109" s="863"/>
      <c r="DN109" s="863"/>
      <c r="DO109" s="863"/>
      <c r="DP109" s="864"/>
      <c r="DQ109" s="862" t="s">
        <v>290</v>
      </c>
      <c r="DR109" s="863"/>
      <c r="DS109" s="863"/>
      <c r="DT109" s="863"/>
      <c r="DU109" s="864"/>
      <c r="DV109" s="862" t="s">
        <v>406</v>
      </c>
      <c r="DW109" s="863"/>
      <c r="DX109" s="863"/>
      <c r="DY109" s="863"/>
      <c r="DZ109" s="865"/>
    </row>
    <row r="110" spans="1:131" s="217" customFormat="1" ht="26.25" customHeight="1" x14ac:dyDescent="0.2">
      <c r="A110" s="866" t="s">
        <v>408</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87865240</v>
      </c>
      <c r="AB110" s="870"/>
      <c r="AC110" s="870"/>
      <c r="AD110" s="870"/>
      <c r="AE110" s="871"/>
      <c r="AF110" s="872">
        <v>86638304</v>
      </c>
      <c r="AG110" s="870"/>
      <c r="AH110" s="870"/>
      <c r="AI110" s="870"/>
      <c r="AJ110" s="871"/>
      <c r="AK110" s="872">
        <v>86400778</v>
      </c>
      <c r="AL110" s="870"/>
      <c r="AM110" s="870"/>
      <c r="AN110" s="870"/>
      <c r="AO110" s="871"/>
      <c r="AP110" s="873">
        <v>9.5</v>
      </c>
      <c r="AQ110" s="874"/>
      <c r="AR110" s="874"/>
      <c r="AS110" s="874"/>
      <c r="AT110" s="875"/>
      <c r="AU110" s="876" t="s">
        <v>65</v>
      </c>
      <c r="AV110" s="877"/>
      <c r="AW110" s="877"/>
      <c r="AX110" s="877"/>
      <c r="AY110" s="877"/>
      <c r="AZ110" s="918" t="s">
        <v>409</v>
      </c>
      <c r="BA110" s="867"/>
      <c r="BB110" s="867"/>
      <c r="BC110" s="867"/>
      <c r="BD110" s="867"/>
      <c r="BE110" s="867"/>
      <c r="BF110" s="867"/>
      <c r="BG110" s="867"/>
      <c r="BH110" s="867"/>
      <c r="BI110" s="867"/>
      <c r="BJ110" s="867"/>
      <c r="BK110" s="867"/>
      <c r="BL110" s="867"/>
      <c r="BM110" s="867"/>
      <c r="BN110" s="867"/>
      <c r="BO110" s="867"/>
      <c r="BP110" s="868"/>
      <c r="BQ110" s="904">
        <v>3458021287</v>
      </c>
      <c r="BR110" s="905"/>
      <c r="BS110" s="905"/>
      <c r="BT110" s="905"/>
      <c r="BU110" s="905"/>
      <c r="BV110" s="905">
        <v>3502056909</v>
      </c>
      <c r="BW110" s="905"/>
      <c r="BX110" s="905"/>
      <c r="BY110" s="905"/>
      <c r="BZ110" s="905"/>
      <c r="CA110" s="905">
        <v>3558297244</v>
      </c>
      <c r="CB110" s="905"/>
      <c r="CC110" s="905"/>
      <c r="CD110" s="905"/>
      <c r="CE110" s="905"/>
      <c r="CF110" s="919">
        <v>391.1</v>
      </c>
      <c r="CG110" s="920"/>
      <c r="CH110" s="920"/>
      <c r="CI110" s="920"/>
      <c r="CJ110" s="920"/>
      <c r="CK110" s="921" t="s">
        <v>410</v>
      </c>
      <c r="CL110" s="922"/>
      <c r="CM110" s="901" t="s">
        <v>411</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v>16145618</v>
      </c>
      <c r="DH110" s="905"/>
      <c r="DI110" s="905"/>
      <c r="DJ110" s="905"/>
      <c r="DK110" s="905"/>
      <c r="DL110" s="905">
        <v>14542368</v>
      </c>
      <c r="DM110" s="905"/>
      <c r="DN110" s="905"/>
      <c r="DO110" s="905"/>
      <c r="DP110" s="905"/>
      <c r="DQ110" s="905">
        <v>12938238</v>
      </c>
      <c r="DR110" s="905"/>
      <c r="DS110" s="905"/>
      <c r="DT110" s="905"/>
      <c r="DU110" s="905"/>
      <c r="DV110" s="906">
        <v>1.4</v>
      </c>
      <c r="DW110" s="906"/>
      <c r="DX110" s="906"/>
      <c r="DY110" s="906"/>
      <c r="DZ110" s="907"/>
    </row>
    <row r="111" spans="1:131" s="217" customFormat="1" ht="26.25" customHeight="1" x14ac:dyDescent="0.2">
      <c r="A111" s="908" t="s">
        <v>412</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v>19319921</v>
      </c>
      <c r="AB111" s="912"/>
      <c r="AC111" s="912"/>
      <c r="AD111" s="912"/>
      <c r="AE111" s="913"/>
      <c r="AF111" s="914">
        <v>17312893</v>
      </c>
      <c r="AG111" s="912"/>
      <c r="AH111" s="912"/>
      <c r="AI111" s="912"/>
      <c r="AJ111" s="913"/>
      <c r="AK111" s="914">
        <v>14626788</v>
      </c>
      <c r="AL111" s="912"/>
      <c r="AM111" s="912"/>
      <c r="AN111" s="912"/>
      <c r="AO111" s="913"/>
      <c r="AP111" s="915">
        <v>1.6</v>
      </c>
      <c r="AQ111" s="916"/>
      <c r="AR111" s="916"/>
      <c r="AS111" s="916"/>
      <c r="AT111" s="917"/>
      <c r="AU111" s="878"/>
      <c r="AV111" s="879"/>
      <c r="AW111" s="879"/>
      <c r="AX111" s="879"/>
      <c r="AY111" s="879"/>
      <c r="AZ111" s="927" t="s">
        <v>413</v>
      </c>
      <c r="BA111" s="928"/>
      <c r="BB111" s="928"/>
      <c r="BC111" s="928"/>
      <c r="BD111" s="928"/>
      <c r="BE111" s="928"/>
      <c r="BF111" s="928"/>
      <c r="BG111" s="928"/>
      <c r="BH111" s="928"/>
      <c r="BI111" s="928"/>
      <c r="BJ111" s="928"/>
      <c r="BK111" s="928"/>
      <c r="BL111" s="928"/>
      <c r="BM111" s="928"/>
      <c r="BN111" s="928"/>
      <c r="BO111" s="928"/>
      <c r="BP111" s="929"/>
      <c r="BQ111" s="897">
        <v>42418436</v>
      </c>
      <c r="BR111" s="898"/>
      <c r="BS111" s="898"/>
      <c r="BT111" s="898"/>
      <c r="BU111" s="898"/>
      <c r="BV111" s="898">
        <v>38390263</v>
      </c>
      <c r="BW111" s="898"/>
      <c r="BX111" s="898"/>
      <c r="BY111" s="898"/>
      <c r="BZ111" s="898"/>
      <c r="CA111" s="898">
        <v>33360814</v>
      </c>
      <c r="CB111" s="898"/>
      <c r="CC111" s="898"/>
      <c r="CD111" s="898"/>
      <c r="CE111" s="898"/>
      <c r="CF111" s="892">
        <v>3.7</v>
      </c>
      <c r="CG111" s="893"/>
      <c r="CH111" s="893"/>
      <c r="CI111" s="893"/>
      <c r="CJ111" s="893"/>
      <c r="CK111" s="923"/>
      <c r="CL111" s="924"/>
      <c r="CM111" s="894" t="s">
        <v>414</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365</v>
      </c>
      <c r="DH111" s="898"/>
      <c r="DI111" s="898"/>
      <c r="DJ111" s="898"/>
      <c r="DK111" s="898"/>
      <c r="DL111" s="898" t="s">
        <v>114</v>
      </c>
      <c r="DM111" s="898"/>
      <c r="DN111" s="898"/>
      <c r="DO111" s="898"/>
      <c r="DP111" s="898"/>
      <c r="DQ111" s="898" t="s">
        <v>114</v>
      </c>
      <c r="DR111" s="898"/>
      <c r="DS111" s="898"/>
      <c r="DT111" s="898"/>
      <c r="DU111" s="898"/>
      <c r="DV111" s="899" t="s">
        <v>114</v>
      </c>
      <c r="DW111" s="899"/>
      <c r="DX111" s="899"/>
      <c r="DY111" s="899"/>
      <c r="DZ111" s="900"/>
    </row>
    <row r="112" spans="1:131" s="217" customFormat="1" ht="26.25" customHeight="1" x14ac:dyDescent="0.2">
      <c r="A112" s="937" t="s">
        <v>415</v>
      </c>
      <c r="B112" s="938"/>
      <c r="C112" s="928" t="s">
        <v>416</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118314793</v>
      </c>
      <c r="AB112" s="931"/>
      <c r="AC112" s="931"/>
      <c r="AD112" s="931"/>
      <c r="AE112" s="932"/>
      <c r="AF112" s="933">
        <v>121156830</v>
      </c>
      <c r="AG112" s="931"/>
      <c r="AH112" s="931"/>
      <c r="AI112" s="931"/>
      <c r="AJ112" s="932"/>
      <c r="AK112" s="933">
        <v>122908786</v>
      </c>
      <c r="AL112" s="931"/>
      <c r="AM112" s="931"/>
      <c r="AN112" s="931"/>
      <c r="AO112" s="932"/>
      <c r="AP112" s="934">
        <v>13.5</v>
      </c>
      <c r="AQ112" s="935"/>
      <c r="AR112" s="935"/>
      <c r="AS112" s="935"/>
      <c r="AT112" s="936"/>
      <c r="AU112" s="878"/>
      <c r="AV112" s="879"/>
      <c r="AW112" s="879"/>
      <c r="AX112" s="879"/>
      <c r="AY112" s="879"/>
      <c r="AZ112" s="927" t="s">
        <v>417</v>
      </c>
      <c r="BA112" s="928"/>
      <c r="BB112" s="928"/>
      <c r="BC112" s="928"/>
      <c r="BD112" s="928"/>
      <c r="BE112" s="928"/>
      <c r="BF112" s="928"/>
      <c r="BG112" s="928"/>
      <c r="BH112" s="928"/>
      <c r="BI112" s="928"/>
      <c r="BJ112" s="928"/>
      <c r="BK112" s="928"/>
      <c r="BL112" s="928"/>
      <c r="BM112" s="928"/>
      <c r="BN112" s="928"/>
      <c r="BO112" s="928"/>
      <c r="BP112" s="929"/>
      <c r="BQ112" s="897">
        <v>40421345</v>
      </c>
      <c r="BR112" s="898"/>
      <c r="BS112" s="898"/>
      <c r="BT112" s="898"/>
      <c r="BU112" s="898"/>
      <c r="BV112" s="898">
        <v>43436939</v>
      </c>
      <c r="BW112" s="898"/>
      <c r="BX112" s="898"/>
      <c r="BY112" s="898"/>
      <c r="BZ112" s="898"/>
      <c r="CA112" s="898">
        <v>46904290</v>
      </c>
      <c r="CB112" s="898"/>
      <c r="CC112" s="898"/>
      <c r="CD112" s="898"/>
      <c r="CE112" s="898"/>
      <c r="CF112" s="892">
        <v>5.2</v>
      </c>
      <c r="CG112" s="893"/>
      <c r="CH112" s="893"/>
      <c r="CI112" s="893"/>
      <c r="CJ112" s="893"/>
      <c r="CK112" s="923"/>
      <c r="CL112" s="924"/>
      <c r="CM112" s="894" t="s">
        <v>418</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v>12248416</v>
      </c>
      <c r="DH112" s="898"/>
      <c r="DI112" s="898"/>
      <c r="DJ112" s="898"/>
      <c r="DK112" s="898"/>
      <c r="DL112" s="898">
        <v>10219890</v>
      </c>
      <c r="DM112" s="898"/>
      <c r="DN112" s="898"/>
      <c r="DO112" s="898"/>
      <c r="DP112" s="898"/>
      <c r="DQ112" s="898">
        <v>9206970</v>
      </c>
      <c r="DR112" s="898"/>
      <c r="DS112" s="898"/>
      <c r="DT112" s="898"/>
      <c r="DU112" s="898"/>
      <c r="DV112" s="899">
        <v>1</v>
      </c>
      <c r="DW112" s="899"/>
      <c r="DX112" s="899"/>
      <c r="DY112" s="899"/>
      <c r="DZ112" s="900"/>
    </row>
    <row r="113" spans="1:130" s="217" customFormat="1" ht="26.25" customHeight="1" x14ac:dyDescent="0.2">
      <c r="A113" s="939"/>
      <c r="B113" s="940"/>
      <c r="C113" s="928" t="s">
        <v>419</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5177054</v>
      </c>
      <c r="AB113" s="931"/>
      <c r="AC113" s="931"/>
      <c r="AD113" s="931"/>
      <c r="AE113" s="932"/>
      <c r="AF113" s="933">
        <v>5417654</v>
      </c>
      <c r="AG113" s="931"/>
      <c r="AH113" s="931"/>
      <c r="AI113" s="931"/>
      <c r="AJ113" s="932"/>
      <c r="AK113" s="933">
        <v>5560689</v>
      </c>
      <c r="AL113" s="931"/>
      <c r="AM113" s="931"/>
      <c r="AN113" s="931"/>
      <c r="AO113" s="932"/>
      <c r="AP113" s="934">
        <v>0.6</v>
      </c>
      <c r="AQ113" s="935"/>
      <c r="AR113" s="935"/>
      <c r="AS113" s="935"/>
      <c r="AT113" s="936"/>
      <c r="AU113" s="878"/>
      <c r="AV113" s="879"/>
      <c r="AW113" s="879"/>
      <c r="AX113" s="879"/>
      <c r="AY113" s="879"/>
      <c r="AZ113" s="927" t="s">
        <v>420</v>
      </c>
      <c r="BA113" s="928"/>
      <c r="BB113" s="928"/>
      <c r="BC113" s="928"/>
      <c r="BD113" s="928"/>
      <c r="BE113" s="928"/>
      <c r="BF113" s="928"/>
      <c r="BG113" s="928"/>
      <c r="BH113" s="928"/>
      <c r="BI113" s="928"/>
      <c r="BJ113" s="928"/>
      <c r="BK113" s="928"/>
      <c r="BL113" s="928"/>
      <c r="BM113" s="928"/>
      <c r="BN113" s="928"/>
      <c r="BO113" s="928"/>
      <c r="BP113" s="929"/>
      <c r="BQ113" s="897">
        <v>73569</v>
      </c>
      <c r="BR113" s="898"/>
      <c r="BS113" s="898"/>
      <c r="BT113" s="898"/>
      <c r="BU113" s="898"/>
      <c r="BV113" s="898">
        <v>34187</v>
      </c>
      <c r="BW113" s="898"/>
      <c r="BX113" s="898"/>
      <c r="BY113" s="898"/>
      <c r="BZ113" s="898"/>
      <c r="CA113" s="898">
        <v>8500</v>
      </c>
      <c r="CB113" s="898"/>
      <c r="CC113" s="898"/>
      <c r="CD113" s="898"/>
      <c r="CE113" s="898"/>
      <c r="CF113" s="892">
        <v>0</v>
      </c>
      <c r="CG113" s="893"/>
      <c r="CH113" s="893"/>
      <c r="CI113" s="893"/>
      <c r="CJ113" s="893"/>
      <c r="CK113" s="923"/>
      <c r="CL113" s="924"/>
      <c r="CM113" s="894" t="s">
        <v>421</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v>7281730</v>
      </c>
      <c r="DH113" s="898"/>
      <c r="DI113" s="898"/>
      <c r="DJ113" s="898"/>
      <c r="DK113" s="898"/>
      <c r="DL113" s="898">
        <v>6483980</v>
      </c>
      <c r="DM113" s="898"/>
      <c r="DN113" s="898"/>
      <c r="DO113" s="898"/>
      <c r="DP113" s="898"/>
      <c r="DQ113" s="898">
        <v>5670782</v>
      </c>
      <c r="DR113" s="898"/>
      <c r="DS113" s="898"/>
      <c r="DT113" s="898"/>
      <c r="DU113" s="898"/>
      <c r="DV113" s="899">
        <v>0.6</v>
      </c>
      <c r="DW113" s="899"/>
      <c r="DX113" s="899"/>
      <c r="DY113" s="899"/>
      <c r="DZ113" s="900"/>
    </row>
    <row r="114" spans="1:130" s="217" customFormat="1" ht="26.25" customHeight="1" x14ac:dyDescent="0.2">
      <c r="A114" s="939"/>
      <c r="B114" s="940"/>
      <c r="C114" s="928" t="s">
        <v>422</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v>50888</v>
      </c>
      <c r="AB114" s="931"/>
      <c r="AC114" s="931"/>
      <c r="AD114" s="931"/>
      <c r="AE114" s="932"/>
      <c r="AF114" s="933">
        <v>33787</v>
      </c>
      <c r="AG114" s="931"/>
      <c r="AH114" s="931"/>
      <c r="AI114" s="931"/>
      <c r="AJ114" s="932"/>
      <c r="AK114" s="933">
        <v>22398</v>
      </c>
      <c r="AL114" s="931"/>
      <c r="AM114" s="931"/>
      <c r="AN114" s="931"/>
      <c r="AO114" s="932"/>
      <c r="AP114" s="934">
        <v>0</v>
      </c>
      <c r="AQ114" s="935"/>
      <c r="AR114" s="935"/>
      <c r="AS114" s="935"/>
      <c r="AT114" s="936"/>
      <c r="AU114" s="878"/>
      <c r="AV114" s="879"/>
      <c r="AW114" s="879"/>
      <c r="AX114" s="879"/>
      <c r="AY114" s="879"/>
      <c r="AZ114" s="927" t="s">
        <v>423</v>
      </c>
      <c r="BA114" s="928"/>
      <c r="BB114" s="928"/>
      <c r="BC114" s="928"/>
      <c r="BD114" s="928"/>
      <c r="BE114" s="928"/>
      <c r="BF114" s="928"/>
      <c r="BG114" s="928"/>
      <c r="BH114" s="928"/>
      <c r="BI114" s="928"/>
      <c r="BJ114" s="928"/>
      <c r="BK114" s="928"/>
      <c r="BL114" s="928"/>
      <c r="BM114" s="928"/>
      <c r="BN114" s="928"/>
      <c r="BO114" s="928"/>
      <c r="BP114" s="929"/>
      <c r="BQ114" s="897">
        <v>457199224</v>
      </c>
      <c r="BR114" s="898"/>
      <c r="BS114" s="898"/>
      <c r="BT114" s="898"/>
      <c r="BU114" s="898"/>
      <c r="BV114" s="898">
        <v>439477332</v>
      </c>
      <c r="BW114" s="898"/>
      <c r="BX114" s="898"/>
      <c r="BY114" s="898"/>
      <c r="BZ114" s="898"/>
      <c r="CA114" s="898">
        <v>382659988</v>
      </c>
      <c r="CB114" s="898"/>
      <c r="CC114" s="898"/>
      <c r="CD114" s="898"/>
      <c r="CE114" s="898"/>
      <c r="CF114" s="892">
        <v>42.1</v>
      </c>
      <c r="CG114" s="893"/>
      <c r="CH114" s="893"/>
      <c r="CI114" s="893"/>
      <c r="CJ114" s="893"/>
      <c r="CK114" s="923"/>
      <c r="CL114" s="924"/>
      <c r="CM114" s="894" t="s">
        <v>424</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v>98716</v>
      </c>
      <c r="DH114" s="898"/>
      <c r="DI114" s="898"/>
      <c r="DJ114" s="898"/>
      <c r="DK114" s="898"/>
      <c r="DL114" s="898">
        <v>65630</v>
      </c>
      <c r="DM114" s="898"/>
      <c r="DN114" s="898"/>
      <c r="DO114" s="898"/>
      <c r="DP114" s="898"/>
      <c r="DQ114" s="898">
        <v>32497</v>
      </c>
      <c r="DR114" s="898"/>
      <c r="DS114" s="898"/>
      <c r="DT114" s="898"/>
      <c r="DU114" s="898"/>
      <c r="DV114" s="899">
        <v>0</v>
      </c>
      <c r="DW114" s="899"/>
      <c r="DX114" s="899"/>
      <c r="DY114" s="899"/>
      <c r="DZ114" s="900"/>
    </row>
    <row r="115" spans="1:130" s="217" customFormat="1" ht="26.25" customHeight="1" x14ac:dyDescent="0.2">
      <c r="A115" s="939"/>
      <c r="B115" s="940"/>
      <c r="C115" s="928" t="s">
        <v>425</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3604845</v>
      </c>
      <c r="AB115" s="931"/>
      <c r="AC115" s="931"/>
      <c r="AD115" s="931"/>
      <c r="AE115" s="932"/>
      <c r="AF115" s="933">
        <v>3518192</v>
      </c>
      <c r="AG115" s="931"/>
      <c r="AH115" s="931"/>
      <c r="AI115" s="931"/>
      <c r="AJ115" s="932"/>
      <c r="AK115" s="933">
        <v>3301445</v>
      </c>
      <c r="AL115" s="931"/>
      <c r="AM115" s="931"/>
      <c r="AN115" s="931"/>
      <c r="AO115" s="932"/>
      <c r="AP115" s="934">
        <v>0.4</v>
      </c>
      <c r="AQ115" s="935"/>
      <c r="AR115" s="935"/>
      <c r="AS115" s="935"/>
      <c r="AT115" s="936"/>
      <c r="AU115" s="878"/>
      <c r="AV115" s="879"/>
      <c r="AW115" s="879"/>
      <c r="AX115" s="879"/>
      <c r="AY115" s="879"/>
      <c r="AZ115" s="927" t="s">
        <v>426</v>
      </c>
      <c r="BA115" s="928"/>
      <c r="BB115" s="928"/>
      <c r="BC115" s="928"/>
      <c r="BD115" s="928"/>
      <c r="BE115" s="928"/>
      <c r="BF115" s="928"/>
      <c r="BG115" s="928"/>
      <c r="BH115" s="928"/>
      <c r="BI115" s="928"/>
      <c r="BJ115" s="928"/>
      <c r="BK115" s="928"/>
      <c r="BL115" s="928"/>
      <c r="BM115" s="928"/>
      <c r="BN115" s="928"/>
      <c r="BO115" s="928"/>
      <c r="BP115" s="929"/>
      <c r="BQ115" s="897">
        <v>1351166</v>
      </c>
      <c r="BR115" s="898"/>
      <c r="BS115" s="898"/>
      <c r="BT115" s="898"/>
      <c r="BU115" s="898"/>
      <c r="BV115" s="898">
        <v>2571099</v>
      </c>
      <c r="BW115" s="898"/>
      <c r="BX115" s="898"/>
      <c r="BY115" s="898"/>
      <c r="BZ115" s="898"/>
      <c r="CA115" s="898">
        <v>2460647</v>
      </c>
      <c r="CB115" s="898"/>
      <c r="CC115" s="898"/>
      <c r="CD115" s="898"/>
      <c r="CE115" s="898"/>
      <c r="CF115" s="892">
        <v>0.3</v>
      </c>
      <c r="CG115" s="893"/>
      <c r="CH115" s="893"/>
      <c r="CI115" s="893"/>
      <c r="CJ115" s="893"/>
      <c r="CK115" s="923"/>
      <c r="CL115" s="924"/>
      <c r="CM115" s="927" t="s">
        <v>427</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v>6643956</v>
      </c>
      <c r="DH115" s="898"/>
      <c r="DI115" s="898"/>
      <c r="DJ115" s="898"/>
      <c r="DK115" s="898"/>
      <c r="DL115" s="898">
        <v>7078395</v>
      </c>
      <c r="DM115" s="898"/>
      <c r="DN115" s="898"/>
      <c r="DO115" s="898"/>
      <c r="DP115" s="898"/>
      <c r="DQ115" s="898">
        <v>5512327</v>
      </c>
      <c r="DR115" s="898"/>
      <c r="DS115" s="898"/>
      <c r="DT115" s="898"/>
      <c r="DU115" s="898"/>
      <c r="DV115" s="899">
        <v>0.6</v>
      </c>
      <c r="DW115" s="899"/>
      <c r="DX115" s="899"/>
      <c r="DY115" s="899"/>
      <c r="DZ115" s="900"/>
    </row>
    <row r="116" spans="1:130" s="217" customFormat="1" ht="26.25" customHeight="1" x14ac:dyDescent="0.2">
      <c r="A116" s="941"/>
      <c r="B116" s="942"/>
      <c r="C116" s="943" t="s">
        <v>428</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v>16974</v>
      </c>
      <c r="AB116" s="931"/>
      <c r="AC116" s="931"/>
      <c r="AD116" s="931"/>
      <c r="AE116" s="932"/>
      <c r="AF116" s="933">
        <v>2561</v>
      </c>
      <c r="AG116" s="931"/>
      <c r="AH116" s="931"/>
      <c r="AI116" s="931"/>
      <c r="AJ116" s="932"/>
      <c r="AK116" s="933">
        <v>1534</v>
      </c>
      <c r="AL116" s="931"/>
      <c r="AM116" s="931"/>
      <c r="AN116" s="931"/>
      <c r="AO116" s="932"/>
      <c r="AP116" s="934">
        <v>0</v>
      </c>
      <c r="AQ116" s="935"/>
      <c r="AR116" s="935"/>
      <c r="AS116" s="935"/>
      <c r="AT116" s="936"/>
      <c r="AU116" s="878"/>
      <c r="AV116" s="879"/>
      <c r="AW116" s="879"/>
      <c r="AX116" s="879"/>
      <c r="AY116" s="879"/>
      <c r="AZ116" s="945" t="s">
        <v>429</v>
      </c>
      <c r="BA116" s="946"/>
      <c r="BB116" s="946"/>
      <c r="BC116" s="946"/>
      <c r="BD116" s="946"/>
      <c r="BE116" s="946"/>
      <c r="BF116" s="946"/>
      <c r="BG116" s="946"/>
      <c r="BH116" s="946"/>
      <c r="BI116" s="946"/>
      <c r="BJ116" s="946"/>
      <c r="BK116" s="946"/>
      <c r="BL116" s="946"/>
      <c r="BM116" s="946"/>
      <c r="BN116" s="946"/>
      <c r="BO116" s="946"/>
      <c r="BP116" s="947"/>
      <c r="BQ116" s="897" t="s">
        <v>365</v>
      </c>
      <c r="BR116" s="898"/>
      <c r="BS116" s="898"/>
      <c r="BT116" s="898"/>
      <c r="BU116" s="898"/>
      <c r="BV116" s="898" t="s">
        <v>365</v>
      </c>
      <c r="BW116" s="898"/>
      <c r="BX116" s="898"/>
      <c r="BY116" s="898"/>
      <c r="BZ116" s="898"/>
      <c r="CA116" s="898" t="s">
        <v>365</v>
      </c>
      <c r="CB116" s="898"/>
      <c r="CC116" s="898"/>
      <c r="CD116" s="898"/>
      <c r="CE116" s="898"/>
      <c r="CF116" s="892" t="s">
        <v>365</v>
      </c>
      <c r="CG116" s="893"/>
      <c r="CH116" s="893"/>
      <c r="CI116" s="893"/>
      <c r="CJ116" s="893"/>
      <c r="CK116" s="923"/>
      <c r="CL116" s="924"/>
      <c r="CM116" s="894" t="s">
        <v>430</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365</v>
      </c>
      <c r="DH116" s="898"/>
      <c r="DI116" s="898"/>
      <c r="DJ116" s="898"/>
      <c r="DK116" s="898"/>
      <c r="DL116" s="898" t="s">
        <v>431</v>
      </c>
      <c r="DM116" s="898"/>
      <c r="DN116" s="898"/>
      <c r="DO116" s="898"/>
      <c r="DP116" s="898"/>
      <c r="DQ116" s="898" t="s">
        <v>431</v>
      </c>
      <c r="DR116" s="898"/>
      <c r="DS116" s="898"/>
      <c r="DT116" s="898"/>
      <c r="DU116" s="898"/>
      <c r="DV116" s="899" t="s">
        <v>365</v>
      </c>
      <c r="DW116" s="899"/>
      <c r="DX116" s="899"/>
      <c r="DY116" s="899"/>
      <c r="DZ116" s="900"/>
    </row>
    <row r="117" spans="1:130" s="217" customFormat="1" ht="26.25" customHeight="1" x14ac:dyDescent="0.2">
      <c r="A117" s="882" t="s">
        <v>150</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432</v>
      </c>
      <c r="Z117" s="864"/>
      <c r="AA117" s="954">
        <v>234349715</v>
      </c>
      <c r="AB117" s="955"/>
      <c r="AC117" s="955"/>
      <c r="AD117" s="955"/>
      <c r="AE117" s="956"/>
      <c r="AF117" s="957">
        <v>234080221</v>
      </c>
      <c r="AG117" s="955"/>
      <c r="AH117" s="955"/>
      <c r="AI117" s="955"/>
      <c r="AJ117" s="956"/>
      <c r="AK117" s="957">
        <v>232822418</v>
      </c>
      <c r="AL117" s="955"/>
      <c r="AM117" s="955"/>
      <c r="AN117" s="955"/>
      <c r="AO117" s="956"/>
      <c r="AP117" s="958"/>
      <c r="AQ117" s="959"/>
      <c r="AR117" s="959"/>
      <c r="AS117" s="959"/>
      <c r="AT117" s="960"/>
      <c r="AU117" s="878"/>
      <c r="AV117" s="879"/>
      <c r="AW117" s="879"/>
      <c r="AX117" s="879"/>
      <c r="AY117" s="879"/>
      <c r="AZ117" s="927" t="s">
        <v>433</v>
      </c>
      <c r="BA117" s="928"/>
      <c r="BB117" s="928"/>
      <c r="BC117" s="928"/>
      <c r="BD117" s="928"/>
      <c r="BE117" s="928"/>
      <c r="BF117" s="928"/>
      <c r="BG117" s="928"/>
      <c r="BH117" s="928"/>
      <c r="BI117" s="928"/>
      <c r="BJ117" s="928"/>
      <c r="BK117" s="928"/>
      <c r="BL117" s="928"/>
      <c r="BM117" s="928"/>
      <c r="BN117" s="928"/>
      <c r="BO117" s="928"/>
      <c r="BP117" s="929"/>
      <c r="BQ117" s="897" t="s">
        <v>365</v>
      </c>
      <c r="BR117" s="898"/>
      <c r="BS117" s="898"/>
      <c r="BT117" s="898"/>
      <c r="BU117" s="898"/>
      <c r="BV117" s="898" t="s">
        <v>365</v>
      </c>
      <c r="BW117" s="898"/>
      <c r="BX117" s="898"/>
      <c r="BY117" s="898"/>
      <c r="BZ117" s="898"/>
      <c r="CA117" s="898" t="s">
        <v>434</v>
      </c>
      <c r="CB117" s="898"/>
      <c r="CC117" s="898"/>
      <c r="CD117" s="898"/>
      <c r="CE117" s="898"/>
      <c r="CF117" s="892" t="s">
        <v>431</v>
      </c>
      <c r="CG117" s="893"/>
      <c r="CH117" s="893"/>
      <c r="CI117" s="893"/>
      <c r="CJ117" s="893"/>
      <c r="CK117" s="923"/>
      <c r="CL117" s="924"/>
      <c r="CM117" s="894" t="s">
        <v>435</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365</v>
      </c>
      <c r="DH117" s="898"/>
      <c r="DI117" s="898"/>
      <c r="DJ117" s="898"/>
      <c r="DK117" s="898"/>
      <c r="DL117" s="898" t="s">
        <v>114</v>
      </c>
      <c r="DM117" s="898"/>
      <c r="DN117" s="898"/>
      <c r="DO117" s="898"/>
      <c r="DP117" s="898"/>
      <c r="DQ117" s="898" t="s">
        <v>365</v>
      </c>
      <c r="DR117" s="898"/>
      <c r="DS117" s="898"/>
      <c r="DT117" s="898"/>
      <c r="DU117" s="898"/>
      <c r="DV117" s="899" t="s">
        <v>114</v>
      </c>
      <c r="DW117" s="899"/>
      <c r="DX117" s="899"/>
      <c r="DY117" s="899"/>
      <c r="DZ117" s="900"/>
    </row>
    <row r="118" spans="1:130" s="217" customFormat="1" ht="26.25" customHeight="1" x14ac:dyDescent="0.2">
      <c r="A118" s="882" t="s">
        <v>407</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405</v>
      </c>
      <c r="AB118" s="863"/>
      <c r="AC118" s="863"/>
      <c r="AD118" s="863"/>
      <c r="AE118" s="864"/>
      <c r="AF118" s="862" t="s">
        <v>291</v>
      </c>
      <c r="AG118" s="863"/>
      <c r="AH118" s="863"/>
      <c r="AI118" s="863"/>
      <c r="AJ118" s="864"/>
      <c r="AK118" s="862" t="s">
        <v>290</v>
      </c>
      <c r="AL118" s="863"/>
      <c r="AM118" s="863"/>
      <c r="AN118" s="863"/>
      <c r="AO118" s="864"/>
      <c r="AP118" s="949" t="s">
        <v>406</v>
      </c>
      <c r="AQ118" s="950"/>
      <c r="AR118" s="950"/>
      <c r="AS118" s="950"/>
      <c r="AT118" s="951"/>
      <c r="AU118" s="878"/>
      <c r="AV118" s="879"/>
      <c r="AW118" s="879"/>
      <c r="AX118" s="879"/>
      <c r="AY118" s="879"/>
      <c r="AZ118" s="952" t="s">
        <v>436</v>
      </c>
      <c r="BA118" s="943"/>
      <c r="BB118" s="943"/>
      <c r="BC118" s="943"/>
      <c r="BD118" s="943"/>
      <c r="BE118" s="943"/>
      <c r="BF118" s="943"/>
      <c r="BG118" s="943"/>
      <c r="BH118" s="943"/>
      <c r="BI118" s="943"/>
      <c r="BJ118" s="943"/>
      <c r="BK118" s="943"/>
      <c r="BL118" s="943"/>
      <c r="BM118" s="943"/>
      <c r="BN118" s="943"/>
      <c r="BO118" s="943"/>
      <c r="BP118" s="944"/>
      <c r="BQ118" s="969" t="s">
        <v>114</v>
      </c>
      <c r="BR118" s="970"/>
      <c r="BS118" s="970"/>
      <c r="BT118" s="970"/>
      <c r="BU118" s="970"/>
      <c r="BV118" s="970" t="s">
        <v>114</v>
      </c>
      <c r="BW118" s="970"/>
      <c r="BX118" s="970"/>
      <c r="BY118" s="970"/>
      <c r="BZ118" s="970"/>
      <c r="CA118" s="970" t="s">
        <v>365</v>
      </c>
      <c r="CB118" s="970"/>
      <c r="CC118" s="970"/>
      <c r="CD118" s="970"/>
      <c r="CE118" s="970"/>
      <c r="CF118" s="892" t="s">
        <v>365</v>
      </c>
      <c r="CG118" s="893"/>
      <c r="CH118" s="893"/>
      <c r="CI118" s="893"/>
      <c r="CJ118" s="893"/>
      <c r="CK118" s="923"/>
      <c r="CL118" s="924"/>
      <c r="CM118" s="894" t="s">
        <v>437</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365</v>
      </c>
      <c r="DH118" s="898"/>
      <c r="DI118" s="898"/>
      <c r="DJ118" s="898"/>
      <c r="DK118" s="898"/>
      <c r="DL118" s="898" t="s">
        <v>365</v>
      </c>
      <c r="DM118" s="898"/>
      <c r="DN118" s="898"/>
      <c r="DO118" s="898"/>
      <c r="DP118" s="898"/>
      <c r="DQ118" s="898" t="s">
        <v>365</v>
      </c>
      <c r="DR118" s="898"/>
      <c r="DS118" s="898"/>
      <c r="DT118" s="898"/>
      <c r="DU118" s="898"/>
      <c r="DV118" s="899" t="s">
        <v>365</v>
      </c>
      <c r="DW118" s="899"/>
      <c r="DX118" s="899"/>
      <c r="DY118" s="899"/>
      <c r="DZ118" s="900"/>
    </row>
    <row r="119" spans="1:130" s="217" customFormat="1" ht="26.25" customHeight="1" x14ac:dyDescent="0.2">
      <c r="A119" s="1034" t="s">
        <v>410</v>
      </c>
      <c r="B119" s="922"/>
      <c r="C119" s="901" t="s">
        <v>411</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v>442416</v>
      </c>
      <c r="AB119" s="870"/>
      <c r="AC119" s="870"/>
      <c r="AD119" s="870"/>
      <c r="AE119" s="871"/>
      <c r="AF119" s="872">
        <v>432221</v>
      </c>
      <c r="AG119" s="870"/>
      <c r="AH119" s="870"/>
      <c r="AI119" s="870"/>
      <c r="AJ119" s="871"/>
      <c r="AK119" s="872">
        <v>433642</v>
      </c>
      <c r="AL119" s="870"/>
      <c r="AM119" s="870"/>
      <c r="AN119" s="870"/>
      <c r="AO119" s="871"/>
      <c r="AP119" s="873">
        <v>0</v>
      </c>
      <c r="AQ119" s="874"/>
      <c r="AR119" s="874"/>
      <c r="AS119" s="874"/>
      <c r="AT119" s="875"/>
      <c r="AU119" s="880"/>
      <c r="AV119" s="881"/>
      <c r="AW119" s="881"/>
      <c r="AX119" s="881"/>
      <c r="AY119" s="881"/>
      <c r="AZ119" s="248" t="s">
        <v>150</v>
      </c>
      <c r="BA119" s="248"/>
      <c r="BB119" s="248"/>
      <c r="BC119" s="248"/>
      <c r="BD119" s="248"/>
      <c r="BE119" s="248"/>
      <c r="BF119" s="248"/>
      <c r="BG119" s="248"/>
      <c r="BH119" s="248"/>
      <c r="BI119" s="248"/>
      <c r="BJ119" s="248"/>
      <c r="BK119" s="248"/>
      <c r="BL119" s="248"/>
      <c r="BM119" s="248"/>
      <c r="BN119" s="248"/>
      <c r="BO119" s="953" t="s">
        <v>438</v>
      </c>
      <c r="BP119" s="977"/>
      <c r="BQ119" s="969">
        <v>3999485027</v>
      </c>
      <c r="BR119" s="970"/>
      <c r="BS119" s="970"/>
      <c r="BT119" s="970"/>
      <c r="BU119" s="970"/>
      <c r="BV119" s="970">
        <v>4025966729</v>
      </c>
      <c r="BW119" s="970"/>
      <c r="BX119" s="970"/>
      <c r="BY119" s="970"/>
      <c r="BZ119" s="970"/>
      <c r="CA119" s="970">
        <v>4023691483</v>
      </c>
      <c r="CB119" s="970"/>
      <c r="CC119" s="970"/>
      <c r="CD119" s="970"/>
      <c r="CE119" s="970"/>
      <c r="CF119" s="971"/>
      <c r="CG119" s="972"/>
      <c r="CH119" s="972"/>
      <c r="CI119" s="972"/>
      <c r="CJ119" s="973"/>
      <c r="CK119" s="925"/>
      <c r="CL119" s="926"/>
      <c r="CM119" s="974" t="s">
        <v>439</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t="s">
        <v>114</v>
      </c>
      <c r="DH119" s="898"/>
      <c r="DI119" s="898"/>
      <c r="DJ119" s="898"/>
      <c r="DK119" s="898"/>
      <c r="DL119" s="898" t="s">
        <v>365</v>
      </c>
      <c r="DM119" s="898"/>
      <c r="DN119" s="898"/>
      <c r="DO119" s="898"/>
      <c r="DP119" s="898"/>
      <c r="DQ119" s="898" t="s">
        <v>114</v>
      </c>
      <c r="DR119" s="898"/>
      <c r="DS119" s="898"/>
      <c r="DT119" s="898"/>
      <c r="DU119" s="898"/>
      <c r="DV119" s="899" t="s">
        <v>114</v>
      </c>
      <c r="DW119" s="899"/>
      <c r="DX119" s="899"/>
      <c r="DY119" s="899"/>
      <c r="DZ119" s="900"/>
    </row>
    <row r="120" spans="1:130" s="217" customFormat="1" ht="26.25" customHeight="1" x14ac:dyDescent="0.2">
      <c r="A120" s="1035"/>
      <c r="B120" s="924"/>
      <c r="C120" s="894" t="s">
        <v>414</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365</v>
      </c>
      <c r="AB120" s="931"/>
      <c r="AC120" s="931"/>
      <c r="AD120" s="931"/>
      <c r="AE120" s="932"/>
      <c r="AF120" s="933" t="s">
        <v>365</v>
      </c>
      <c r="AG120" s="931"/>
      <c r="AH120" s="931"/>
      <c r="AI120" s="931"/>
      <c r="AJ120" s="932"/>
      <c r="AK120" s="933" t="s">
        <v>114</v>
      </c>
      <c r="AL120" s="931"/>
      <c r="AM120" s="931"/>
      <c r="AN120" s="931"/>
      <c r="AO120" s="932"/>
      <c r="AP120" s="934" t="s">
        <v>365</v>
      </c>
      <c r="AQ120" s="935"/>
      <c r="AR120" s="935"/>
      <c r="AS120" s="935"/>
      <c r="AT120" s="936"/>
      <c r="AU120" s="961" t="s">
        <v>440</v>
      </c>
      <c r="AV120" s="962"/>
      <c r="AW120" s="962"/>
      <c r="AX120" s="962"/>
      <c r="AY120" s="963"/>
      <c r="AZ120" s="918" t="s">
        <v>441</v>
      </c>
      <c r="BA120" s="867"/>
      <c r="BB120" s="867"/>
      <c r="BC120" s="867"/>
      <c r="BD120" s="867"/>
      <c r="BE120" s="867"/>
      <c r="BF120" s="867"/>
      <c r="BG120" s="867"/>
      <c r="BH120" s="867"/>
      <c r="BI120" s="867"/>
      <c r="BJ120" s="867"/>
      <c r="BK120" s="867"/>
      <c r="BL120" s="867"/>
      <c r="BM120" s="867"/>
      <c r="BN120" s="867"/>
      <c r="BO120" s="867"/>
      <c r="BP120" s="868"/>
      <c r="BQ120" s="904">
        <v>559963796</v>
      </c>
      <c r="BR120" s="905"/>
      <c r="BS120" s="905"/>
      <c r="BT120" s="905"/>
      <c r="BU120" s="905"/>
      <c r="BV120" s="905">
        <v>591469708</v>
      </c>
      <c r="BW120" s="905"/>
      <c r="BX120" s="905"/>
      <c r="BY120" s="905"/>
      <c r="BZ120" s="905"/>
      <c r="CA120" s="905">
        <v>643056307</v>
      </c>
      <c r="CB120" s="905"/>
      <c r="CC120" s="905"/>
      <c r="CD120" s="905"/>
      <c r="CE120" s="905"/>
      <c r="CF120" s="919">
        <v>70.7</v>
      </c>
      <c r="CG120" s="920"/>
      <c r="CH120" s="920"/>
      <c r="CI120" s="920"/>
      <c r="CJ120" s="920"/>
      <c r="CK120" s="978" t="s">
        <v>442</v>
      </c>
      <c r="CL120" s="979"/>
      <c r="CM120" s="979"/>
      <c r="CN120" s="979"/>
      <c r="CO120" s="980"/>
      <c r="CP120" s="986" t="s">
        <v>443</v>
      </c>
      <c r="CQ120" s="987"/>
      <c r="CR120" s="987"/>
      <c r="CS120" s="987"/>
      <c r="CT120" s="987"/>
      <c r="CU120" s="987"/>
      <c r="CV120" s="987"/>
      <c r="CW120" s="987"/>
      <c r="CX120" s="987"/>
      <c r="CY120" s="987"/>
      <c r="CZ120" s="987"/>
      <c r="DA120" s="987"/>
      <c r="DB120" s="987"/>
      <c r="DC120" s="987"/>
      <c r="DD120" s="987"/>
      <c r="DE120" s="987"/>
      <c r="DF120" s="988"/>
      <c r="DG120" s="904">
        <v>27391832</v>
      </c>
      <c r="DH120" s="905"/>
      <c r="DI120" s="905"/>
      <c r="DJ120" s="905"/>
      <c r="DK120" s="905"/>
      <c r="DL120" s="905">
        <v>31614600</v>
      </c>
      <c r="DM120" s="905"/>
      <c r="DN120" s="905"/>
      <c r="DO120" s="905"/>
      <c r="DP120" s="905"/>
      <c r="DQ120" s="905">
        <v>34858088</v>
      </c>
      <c r="DR120" s="905"/>
      <c r="DS120" s="905"/>
      <c r="DT120" s="905"/>
      <c r="DU120" s="905"/>
      <c r="DV120" s="906">
        <v>3.8</v>
      </c>
      <c r="DW120" s="906"/>
      <c r="DX120" s="906"/>
      <c r="DY120" s="906"/>
      <c r="DZ120" s="907"/>
    </row>
    <row r="121" spans="1:130" s="217" customFormat="1" ht="26.25" customHeight="1" x14ac:dyDescent="0.2">
      <c r="A121" s="1035"/>
      <c r="B121" s="924"/>
      <c r="C121" s="945" t="s">
        <v>444</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3078337</v>
      </c>
      <c r="AB121" s="931"/>
      <c r="AC121" s="931"/>
      <c r="AD121" s="931"/>
      <c r="AE121" s="932"/>
      <c r="AF121" s="933">
        <v>2992140</v>
      </c>
      <c r="AG121" s="931"/>
      <c r="AH121" s="931"/>
      <c r="AI121" s="931"/>
      <c r="AJ121" s="932"/>
      <c r="AK121" s="933">
        <v>2772761</v>
      </c>
      <c r="AL121" s="931"/>
      <c r="AM121" s="931"/>
      <c r="AN121" s="931"/>
      <c r="AO121" s="932"/>
      <c r="AP121" s="934">
        <v>0.3</v>
      </c>
      <c r="AQ121" s="935"/>
      <c r="AR121" s="935"/>
      <c r="AS121" s="935"/>
      <c r="AT121" s="936"/>
      <c r="AU121" s="964"/>
      <c r="AV121" s="965"/>
      <c r="AW121" s="965"/>
      <c r="AX121" s="965"/>
      <c r="AY121" s="966"/>
      <c r="AZ121" s="927" t="s">
        <v>445</v>
      </c>
      <c r="BA121" s="928"/>
      <c r="BB121" s="928"/>
      <c r="BC121" s="928"/>
      <c r="BD121" s="928"/>
      <c r="BE121" s="928"/>
      <c r="BF121" s="928"/>
      <c r="BG121" s="928"/>
      <c r="BH121" s="928"/>
      <c r="BI121" s="928"/>
      <c r="BJ121" s="928"/>
      <c r="BK121" s="928"/>
      <c r="BL121" s="928"/>
      <c r="BM121" s="928"/>
      <c r="BN121" s="928"/>
      <c r="BO121" s="928"/>
      <c r="BP121" s="929"/>
      <c r="BQ121" s="897">
        <v>110723374</v>
      </c>
      <c r="BR121" s="898"/>
      <c r="BS121" s="898"/>
      <c r="BT121" s="898"/>
      <c r="BU121" s="898"/>
      <c r="BV121" s="898">
        <v>101342728</v>
      </c>
      <c r="BW121" s="898"/>
      <c r="BX121" s="898"/>
      <c r="BY121" s="898"/>
      <c r="BZ121" s="898"/>
      <c r="CA121" s="898">
        <v>91529480</v>
      </c>
      <c r="CB121" s="898"/>
      <c r="CC121" s="898"/>
      <c r="CD121" s="898"/>
      <c r="CE121" s="898"/>
      <c r="CF121" s="892">
        <v>10.1</v>
      </c>
      <c r="CG121" s="893"/>
      <c r="CH121" s="893"/>
      <c r="CI121" s="893"/>
      <c r="CJ121" s="893"/>
      <c r="CK121" s="981"/>
      <c r="CL121" s="982"/>
      <c r="CM121" s="982"/>
      <c r="CN121" s="982"/>
      <c r="CO121" s="983"/>
      <c r="CP121" s="991" t="s">
        <v>446</v>
      </c>
      <c r="CQ121" s="992"/>
      <c r="CR121" s="992"/>
      <c r="CS121" s="992"/>
      <c r="CT121" s="992"/>
      <c r="CU121" s="992"/>
      <c r="CV121" s="992"/>
      <c r="CW121" s="992"/>
      <c r="CX121" s="992"/>
      <c r="CY121" s="992"/>
      <c r="CZ121" s="992"/>
      <c r="DA121" s="992"/>
      <c r="DB121" s="992"/>
      <c r="DC121" s="992"/>
      <c r="DD121" s="992"/>
      <c r="DE121" s="992"/>
      <c r="DF121" s="993"/>
      <c r="DG121" s="897">
        <v>13029513</v>
      </c>
      <c r="DH121" s="898"/>
      <c r="DI121" s="898"/>
      <c r="DJ121" s="898"/>
      <c r="DK121" s="898"/>
      <c r="DL121" s="898">
        <v>11822339</v>
      </c>
      <c r="DM121" s="898"/>
      <c r="DN121" s="898"/>
      <c r="DO121" s="898"/>
      <c r="DP121" s="898"/>
      <c r="DQ121" s="898">
        <v>11194694</v>
      </c>
      <c r="DR121" s="898"/>
      <c r="DS121" s="898"/>
      <c r="DT121" s="898"/>
      <c r="DU121" s="898"/>
      <c r="DV121" s="899">
        <v>1.2</v>
      </c>
      <c r="DW121" s="899"/>
      <c r="DX121" s="899"/>
      <c r="DY121" s="899"/>
      <c r="DZ121" s="900"/>
    </row>
    <row r="122" spans="1:130" s="217" customFormat="1" ht="26.25" customHeight="1" x14ac:dyDescent="0.2">
      <c r="A122" s="1035"/>
      <c r="B122" s="924"/>
      <c r="C122" s="894" t="s">
        <v>424</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t="s">
        <v>114</v>
      </c>
      <c r="AB122" s="931"/>
      <c r="AC122" s="931"/>
      <c r="AD122" s="931"/>
      <c r="AE122" s="932"/>
      <c r="AF122" s="933">
        <v>22646</v>
      </c>
      <c r="AG122" s="931"/>
      <c r="AH122" s="931"/>
      <c r="AI122" s="931"/>
      <c r="AJ122" s="932"/>
      <c r="AK122" s="933">
        <v>22693</v>
      </c>
      <c r="AL122" s="931"/>
      <c r="AM122" s="931"/>
      <c r="AN122" s="931"/>
      <c r="AO122" s="932"/>
      <c r="AP122" s="934">
        <v>0</v>
      </c>
      <c r="AQ122" s="935"/>
      <c r="AR122" s="935"/>
      <c r="AS122" s="935"/>
      <c r="AT122" s="936"/>
      <c r="AU122" s="964"/>
      <c r="AV122" s="965"/>
      <c r="AW122" s="965"/>
      <c r="AX122" s="965"/>
      <c r="AY122" s="966"/>
      <c r="AZ122" s="952" t="s">
        <v>447</v>
      </c>
      <c r="BA122" s="943"/>
      <c r="BB122" s="943"/>
      <c r="BC122" s="943"/>
      <c r="BD122" s="943"/>
      <c r="BE122" s="943"/>
      <c r="BF122" s="943"/>
      <c r="BG122" s="943"/>
      <c r="BH122" s="943"/>
      <c r="BI122" s="943"/>
      <c r="BJ122" s="943"/>
      <c r="BK122" s="943"/>
      <c r="BL122" s="943"/>
      <c r="BM122" s="943"/>
      <c r="BN122" s="943"/>
      <c r="BO122" s="943"/>
      <c r="BP122" s="944"/>
      <c r="BQ122" s="969">
        <v>1883601256</v>
      </c>
      <c r="BR122" s="970"/>
      <c r="BS122" s="970"/>
      <c r="BT122" s="970"/>
      <c r="BU122" s="970"/>
      <c r="BV122" s="970">
        <v>1898230784</v>
      </c>
      <c r="BW122" s="970"/>
      <c r="BX122" s="970"/>
      <c r="BY122" s="970"/>
      <c r="BZ122" s="970"/>
      <c r="CA122" s="970">
        <v>1912203224</v>
      </c>
      <c r="CB122" s="970"/>
      <c r="CC122" s="970"/>
      <c r="CD122" s="970"/>
      <c r="CE122" s="970"/>
      <c r="CF122" s="989">
        <v>210.2</v>
      </c>
      <c r="CG122" s="990"/>
      <c r="CH122" s="990"/>
      <c r="CI122" s="990"/>
      <c r="CJ122" s="990"/>
      <c r="CK122" s="981"/>
      <c r="CL122" s="982"/>
      <c r="CM122" s="982"/>
      <c r="CN122" s="982"/>
      <c r="CO122" s="983"/>
      <c r="CP122" s="991" t="s">
        <v>448</v>
      </c>
      <c r="CQ122" s="992"/>
      <c r="CR122" s="992"/>
      <c r="CS122" s="992"/>
      <c r="CT122" s="992"/>
      <c r="CU122" s="992"/>
      <c r="CV122" s="992"/>
      <c r="CW122" s="992"/>
      <c r="CX122" s="992"/>
      <c r="CY122" s="992"/>
      <c r="CZ122" s="992"/>
      <c r="DA122" s="992"/>
      <c r="DB122" s="992"/>
      <c r="DC122" s="992"/>
      <c r="DD122" s="992"/>
      <c r="DE122" s="992"/>
      <c r="DF122" s="993"/>
      <c r="DG122" s="897" t="s">
        <v>365</v>
      </c>
      <c r="DH122" s="898"/>
      <c r="DI122" s="898"/>
      <c r="DJ122" s="898"/>
      <c r="DK122" s="898"/>
      <c r="DL122" s="898" t="s">
        <v>365</v>
      </c>
      <c r="DM122" s="898"/>
      <c r="DN122" s="898"/>
      <c r="DO122" s="898"/>
      <c r="DP122" s="898"/>
      <c r="DQ122" s="898">
        <v>851508</v>
      </c>
      <c r="DR122" s="898"/>
      <c r="DS122" s="898"/>
      <c r="DT122" s="898"/>
      <c r="DU122" s="898"/>
      <c r="DV122" s="899">
        <v>0.1</v>
      </c>
      <c r="DW122" s="899"/>
      <c r="DX122" s="899"/>
      <c r="DY122" s="899"/>
      <c r="DZ122" s="900"/>
    </row>
    <row r="123" spans="1:130" s="217" customFormat="1" ht="26.25" customHeight="1" x14ac:dyDescent="0.2">
      <c r="A123" s="1035"/>
      <c r="B123" s="924"/>
      <c r="C123" s="894" t="s">
        <v>430</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365</v>
      </c>
      <c r="AB123" s="931"/>
      <c r="AC123" s="931"/>
      <c r="AD123" s="931"/>
      <c r="AE123" s="932"/>
      <c r="AF123" s="933" t="s">
        <v>431</v>
      </c>
      <c r="AG123" s="931"/>
      <c r="AH123" s="931"/>
      <c r="AI123" s="931"/>
      <c r="AJ123" s="932"/>
      <c r="AK123" s="933" t="s">
        <v>365</v>
      </c>
      <c r="AL123" s="931"/>
      <c r="AM123" s="931"/>
      <c r="AN123" s="931"/>
      <c r="AO123" s="932"/>
      <c r="AP123" s="934" t="s">
        <v>114</v>
      </c>
      <c r="AQ123" s="935"/>
      <c r="AR123" s="935"/>
      <c r="AS123" s="935"/>
      <c r="AT123" s="936"/>
      <c r="AU123" s="967"/>
      <c r="AV123" s="968"/>
      <c r="AW123" s="968"/>
      <c r="AX123" s="968"/>
      <c r="AY123" s="968"/>
      <c r="AZ123" s="248" t="s">
        <v>150</v>
      </c>
      <c r="BA123" s="248"/>
      <c r="BB123" s="248"/>
      <c r="BC123" s="248"/>
      <c r="BD123" s="248"/>
      <c r="BE123" s="248"/>
      <c r="BF123" s="248"/>
      <c r="BG123" s="248"/>
      <c r="BH123" s="248"/>
      <c r="BI123" s="248"/>
      <c r="BJ123" s="248"/>
      <c r="BK123" s="248"/>
      <c r="BL123" s="248"/>
      <c r="BM123" s="248"/>
      <c r="BN123" s="248"/>
      <c r="BO123" s="953" t="s">
        <v>449</v>
      </c>
      <c r="BP123" s="977"/>
      <c r="BQ123" s="1041">
        <v>2554288426</v>
      </c>
      <c r="BR123" s="1042"/>
      <c r="BS123" s="1042"/>
      <c r="BT123" s="1042"/>
      <c r="BU123" s="1042"/>
      <c r="BV123" s="1042">
        <v>2591043220</v>
      </c>
      <c r="BW123" s="1042"/>
      <c r="BX123" s="1042"/>
      <c r="BY123" s="1042"/>
      <c r="BZ123" s="1042"/>
      <c r="CA123" s="1042">
        <v>2646789011</v>
      </c>
      <c r="CB123" s="1042"/>
      <c r="CC123" s="1042"/>
      <c r="CD123" s="1042"/>
      <c r="CE123" s="1042"/>
      <c r="CF123" s="971"/>
      <c r="CG123" s="972"/>
      <c r="CH123" s="972"/>
      <c r="CI123" s="972"/>
      <c r="CJ123" s="973"/>
      <c r="CK123" s="981"/>
      <c r="CL123" s="982"/>
      <c r="CM123" s="982"/>
      <c r="CN123" s="982"/>
      <c r="CO123" s="983"/>
      <c r="CP123" s="991" t="s">
        <v>386</v>
      </c>
      <c r="CQ123" s="992"/>
      <c r="CR123" s="992"/>
      <c r="CS123" s="992"/>
      <c r="CT123" s="992"/>
      <c r="CU123" s="992"/>
      <c r="CV123" s="992"/>
      <c r="CW123" s="992"/>
      <c r="CX123" s="992"/>
      <c r="CY123" s="992"/>
      <c r="CZ123" s="992"/>
      <c r="DA123" s="992"/>
      <c r="DB123" s="992"/>
      <c r="DC123" s="992"/>
      <c r="DD123" s="992"/>
      <c r="DE123" s="992"/>
      <c r="DF123" s="993"/>
      <c r="DG123" s="897" t="s">
        <v>365</v>
      </c>
      <c r="DH123" s="898"/>
      <c r="DI123" s="898"/>
      <c r="DJ123" s="898"/>
      <c r="DK123" s="898"/>
      <c r="DL123" s="898" t="s">
        <v>365</v>
      </c>
      <c r="DM123" s="898"/>
      <c r="DN123" s="898"/>
      <c r="DO123" s="898"/>
      <c r="DP123" s="898"/>
      <c r="DQ123" s="898" t="s">
        <v>114</v>
      </c>
      <c r="DR123" s="898"/>
      <c r="DS123" s="898"/>
      <c r="DT123" s="898"/>
      <c r="DU123" s="898"/>
      <c r="DV123" s="899" t="s">
        <v>114</v>
      </c>
      <c r="DW123" s="899"/>
      <c r="DX123" s="899"/>
      <c r="DY123" s="899"/>
      <c r="DZ123" s="900"/>
    </row>
    <row r="124" spans="1:130" s="217" customFormat="1" ht="26.25" customHeight="1" thickBot="1" x14ac:dyDescent="0.25">
      <c r="A124" s="1035"/>
      <c r="B124" s="924"/>
      <c r="C124" s="894" t="s">
        <v>435</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365</v>
      </c>
      <c r="AB124" s="931"/>
      <c r="AC124" s="931"/>
      <c r="AD124" s="931"/>
      <c r="AE124" s="932"/>
      <c r="AF124" s="933" t="s">
        <v>114</v>
      </c>
      <c r="AG124" s="931"/>
      <c r="AH124" s="931"/>
      <c r="AI124" s="931"/>
      <c r="AJ124" s="932"/>
      <c r="AK124" s="933" t="s">
        <v>365</v>
      </c>
      <c r="AL124" s="931"/>
      <c r="AM124" s="931"/>
      <c r="AN124" s="931"/>
      <c r="AO124" s="932"/>
      <c r="AP124" s="934" t="s">
        <v>365</v>
      </c>
      <c r="AQ124" s="935"/>
      <c r="AR124" s="935"/>
      <c r="AS124" s="935"/>
      <c r="AT124" s="936"/>
      <c r="AU124" s="1037" t="s">
        <v>450</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155.69999999999999</v>
      </c>
      <c r="BR124" s="1001"/>
      <c r="BS124" s="1001"/>
      <c r="BT124" s="1001"/>
      <c r="BU124" s="1001"/>
      <c r="BV124" s="1001">
        <v>154.19999999999999</v>
      </c>
      <c r="BW124" s="1001"/>
      <c r="BX124" s="1001"/>
      <c r="BY124" s="1001"/>
      <c r="BZ124" s="1001"/>
      <c r="CA124" s="1001">
        <v>151.30000000000001</v>
      </c>
      <c r="CB124" s="1001"/>
      <c r="CC124" s="1001"/>
      <c r="CD124" s="1001"/>
      <c r="CE124" s="1001"/>
      <c r="CF124" s="1002"/>
      <c r="CG124" s="1003"/>
      <c r="CH124" s="1003"/>
      <c r="CI124" s="1003"/>
      <c r="CJ124" s="1004"/>
      <c r="CK124" s="984"/>
      <c r="CL124" s="984"/>
      <c r="CM124" s="984"/>
      <c r="CN124" s="984"/>
      <c r="CO124" s="985"/>
      <c r="CP124" s="1005" t="s">
        <v>451</v>
      </c>
      <c r="CQ124" s="1006"/>
      <c r="CR124" s="1006"/>
      <c r="CS124" s="1006"/>
      <c r="CT124" s="1006"/>
      <c r="CU124" s="1006"/>
      <c r="CV124" s="1006"/>
      <c r="CW124" s="1006"/>
      <c r="CX124" s="1006"/>
      <c r="CY124" s="1006"/>
      <c r="CZ124" s="1006"/>
      <c r="DA124" s="1006"/>
      <c r="DB124" s="1006"/>
      <c r="DC124" s="1006"/>
      <c r="DD124" s="1006"/>
      <c r="DE124" s="1006"/>
      <c r="DF124" s="1007"/>
      <c r="DG124" s="969" t="s">
        <v>114</v>
      </c>
      <c r="DH124" s="970"/>
      <c r="DI124" s="970"/>
      <c r="DJ124" s="970"/>
      <c r="DK124" s="970"/>
      <c r="DL124" s="970" t="s">
        <v>365</v>
      </c>
      <c r="DM124" s="970"/>
      <c r="DN124" s="970"/>
      <c r="DO124" s="970"/>
      <c r="DP124" s="970"/>
      <c r="DQ124" s="970" t="s">
        <v>365</v>
      </c>
      <c r="DR124" s="970"/>
      <c r="DS124" s="970"/>
      <c r="DT124" s="970"/>
      <c r="DU124" s="970"/>
      <c r="DV124" s="994" t="s">
        <v>365</v>
      </c>
      <c r="DW124" s="994"/>
      <c r="DX124" s="994"/>
      <c r="DY124" s="994"/>
      <c r="DZ124" s="995"/>
    </row>
    <row r="125" spans="1:130" s="217" customFormat="1" ht="26.25" customHeight="1" x14ac:dyDescent="0.2">
      <c r="A125" s="1035"/>
      <c r="B125" s="924"/>
      <c r="C125" s="894" t="s">
        <v>437</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365</v>
      </c>
      <c r="AB125" s="931"/>
      <c r="AC125" s="931"/>
      <c r="AD125" s="931"/>
      <c r="AE125" s="932"/>
      <c r="AF125" s="933" t="s">
        <v>365</v>
      </c>
      <c r="AG125" s="931"/>
      <c r="AH125" s="931"/>
      <c r="AI125" s="931"/>
      <c r="AJ125" s="932"/>
      <c r="AK125" s="933" t="s">
        <v>365</v>
      </c>
      <c r="AL125" s="931"/>
      <c r="AM125" s="931"/>
      <c r="AN125" s="931"/>
      <c r="AO125" s="932"/>
      <c r="AP125" s="934" t="s">
        <v>114</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452</v>
      </c>
      <c r="CL125" s="979"/>
      <c r="CM125" s="979"/>
      <c r="CN125" s="979"/>
      <c r="CO125" s="980"/>
      <c r="CP125" s="918" t="s">
        <v>453</v>
      </c>
      <c r="CQ125" s="867"/>
      <c r="CR125" s="867"/>
      <c r="CS125" s="867"/>
      <c r="CT125" s="867"/>
      <c r="CU125" s="867"/>
      <c r="CV125" s="867"/>
      <c r="CW125" s="867"/>
      <c r="CX125" s="867"/>
      <c r="CY125" s="867"/>
      <c r="CZ125" s="867"/>
      <c r="DA125" s="867"/>
      <c r="DB125" s="867"/>
      <c r="DC125" s="867"/>
      <c r="DD125" s="867"/>
      <c r="DE125" s="867"/>
      <c r="DF125" s="868"/>
      <c r="DG125" s="904" t="s">
        <v>114</v>
      </c>
      <c r="DH125" s="905"/>
      <c r="DI125" s="905"/>
      <c r="DJ125" s="905"/>
      <c r="DK125" s="905"/>
      <c r="DL125" s="905" t="s">
        <v>114</v>
      </c>
      <c r="DM125" s="905"/>
      <c r="DN125" s="905"/>
      <c r="DO125" s="905"/>
      <c r="DP125" s="905"/>
      <c r="DQ125" s="905" t="s">
        <v>365</v>
      </c>
      <c r="DR125" s="905"/>
      <c r="DS125" s="905"/>
      <c r="DT125" s="905"/>
      <c r="DU125" s="905"/>
      <c r="DV125" s="906" t="s">
        <v>365</v>
      </c>
      <c r="DW125" s="906"/>
      <c r="DX125" s="906"/>
      <c r="DY125" s="906"/>
      <c r="DZ125" s="907"/>
    </row>
    <row r="126" spans="1:130" s="217" customFormat="1" ht="26.25" customHeight="1" thickBot="1" x14ac:dyDescent="0.25">
      <c r="A126" s="1035"/>
      <c r="B126" s="924"/>
      <c r="C126" s="894" t="s">
        <v>439</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t="s">
        <v>365</v>
      </c>
      <c r="AB126" s="931"/>
      <c r="AC126" s="931"/>
      <c r="AD126" s="931"/>
      <c r="AE126" s="932"/>
      <c r="AF126" s="933" t="s">
        <v>365</v>
      </c>
      <c r="AG126" s="931"/>
      <c r="AH126" s="931"/>
      <c r="AI126" s="931"/>
      <c r="AJ126" s="932"/>
      <c r="AK126" s="933" t="s">
        <v>114</v>
      </c>
      <c r="AL126" s="931"/>
      <c r="AM126" s="931"/>
      <c r="AN126" s="931"/>
      <c r="AO126" s="932"/>
      <c r="AP126" s="934" t="s">
        <v>365</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454</v>
      </c>
      <c r="CQ126" s="928"/>
      <c r="CR126" s="928"/>
      <c r="CS126" s="928"/>
      <c r="CT126" s="928"/>
      <c r="CU126" s="928"/>
      <c r="CV126" s="928"/>
      <c r="CW126" s="928"/>
      <c r="CX126" s="928"/>
      <c r="CY126" s="928"/>
      <c r="CZ126" s="928"/>
      <c r="DA126" s="928"/>
      <c r="DB126" s="928"/>
      <c r="DC126" s="928"/>
      <c r="DD126" s="928"/>
      <c r="DE126" s="928"/>
      <c r="DF126" s="929"/>
      <c r="DG126" s="897" t="s">
        <v>365</v>
      </c>
      <c r="DH126" s="898"/>
      <c r="DI126" s="898"/>
      <c r="DJ126" s="898"/>
      <c r="DK126" s="898"/>
      <c r="DL126" s="898" t="s">
        <v>365</v>
      </c>
      <c r="DM126" s="898"/>
      <c r="DN126" s="898"/>
      <c r="DO126" s="898"/>
      <c r="DP126" s="898"/>
      <c r="DQ126" s="898" t="s">
        <v>114</v>
      </c>
      <c r="DR126" s="898"/>
      <c r="DS126" s="898"/>
      <c r="DT126" s="898"/>
      <c r="DU126" s="898"/>
      <c r="DV126" s="899" t="s">
        <v>365</v>
      </c>
      <c r="DW126" s="899"/>
      <c r="DX126" s="899"/>
      <c r="DY126" s="899"/>
      <c r="DZ126" s="900"/>
    </row>
    <row r="127" spans="1:130" s="217" customFormat="1" ht="26.25" customHeight="1" x14ac:dyDescent="0.2">
      <c r="A127" s="1036"/>
      <c r="B127" s="926"/>
      <c r="C127" s="974" t="s">
        <v>455</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84092</v>
      </c>
      <c r="AB127" s="931"/>
      <c r="AC127" s="931"/>
      <c r="AD127" s="931"/>
      <c r="AE127" s="932"/>
      <c r="AF127" s="933">
        <v>71185</v>
      </c>
      <c r="AG127" s="931"/>
      <c r="AH127" s="931"/>
      <c r="AI127" s="931"/>
      <c r="AJ127" s="932"/>
      <c r="AK127" s="933">
        <v>72349</v>
      </c>
      <c r="AL127" s="931"/>
      <c r="AM127" s="931"/>
      <c r="AN127" s="931"/>
      <c r="AO127" s="932"/>
      <c r="AP127" s="934">
        <v>0</v>
      </c>
      <c r="AQ127" s="935"/>
      <c r="AR127" s="935"/>
      <c r="AS127" s="935"/>
      <c r="AT127" s="936"/>
      <c r="AU127" s="253"/>
      <c r="AV127" s="253"/>
      <c r="AW127" s="253"/>
      <c r="AX127" s="1008" t="s">
        <v>456</v>
      </c>
      <c r="AY127" s="1009"/>
      <c r="AZ127" s="1009"/>
      <c r="BA127" s="1009"/>
      <c r="BB127" s="1009"/>
      <c r="BC127" s="1009"/>
      <c r="BD127" s="1009"/>
      <c r="BE127" s="1010"/>
      <c r="BF127" s="1011" t="s">
        <v>457</v>
      </c>
      <c r="BG127" s="1009"/>
      <c r="BH127" s="1009"/>
      <c r="BI127" s="1009"/>
      <c r="BJ127" s="1009"/>
      <c r="BK127" s="1009"/>
      <c r="BL127" s="1010"/>
      <c r="BM127" s="1011" t="s">
        <v>458</v>
      </c>
      <c r="BN127" s="1009"/>
      <c r="BO127" s="1009"/>
      <c r="BP127" s="1009"/>
      <c r="BQ127" s="1009"/>
      <c r="BR127" s="1009"/>
      <c r="BS127" s="1010"/>
      <c r="BT127" s="1011" t="s">
        <v>459</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460</v>
      </c>
      <c r="CQ127" s="928"/>
      <c r="CR127" s="928"/>
      <c r="CS127" s="928"/>
      <c r="CT127" s="928"/>
      <c r="CU127" s="928"/>
      <c r="CV127" s="928"/>
      <c r="CW127" s="928"/>
      <c r="CX127" s="928"/>
      <c r="CY127" s="928"/>
      <c r="CZ127" s="928"/>
      <c r="DA127" s="928"/>
      <c r="DB127" s="928"/>
      <c r="DC127" s="928"/>
      <c r="DD127" s="928"/>
      <c r="DE127" s="928"/>
      <c r="DF127" s="929"/>
      <c r="DG127" s="897" t="s">
        <v>365</v>
      </c>
      <c r="DH127" s="898"/>
      <c r="DI127" s="898"/>
      <c r="DJ127" s="898"/>
      <c r="DK127" s="898"/>
      <c r="DL127" s="898" t="s">
        <v>365</v>
      </c>
      <c r="DM127" s="898"/>
      <c r="DN127" s="898"/>
      <c r="DO127" s="898"/>
      <c r="DP127" s="898"/>
      <c r="DQ127" s="898" t="s">
        <v>365</v>
      </c>
      <c r="DR127" s="898"/>
      <c r="DS127" s="898"/>
      <c r="DT127" s="898"/>
      <c r="DU127" s="898"/>
      <c r="DV127" s="899" t="s">
        <v>114</v>
      </c>
      <c r="DW127" s="899"/>
      <c r="DX127" s="899"/>
      <c r="DY127" s="899"/>
      <c r="DZ127" s="900"/>
    </row>
    <row r="128" spans="1:130" s="217" customFormat="1" ht="26.25" customHeight="1" thickBot="1" x14ac:dyDescent="0.25">
      <c r="A128" s="1019" t="s">
        <v>461</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462</v>
      </c>
      <c r="X128" s="1021"/>
      <c r="Y128" s="1021"/>
      <c r="Z128" s="1022"/>
      <c r="AA128" s="1023">
        <v>10436416</v>
      </c>
      <c r="AB128" s="1024"/>
      <c r="AC128" s="1024"/>
      <c r="AD128" s="1024"/>
      <c r="AE128" s="1025"/>
      <c r="AF128" s="1026">
        <v>10932879</v>
      </c>
      <c r="AG128" s="1024"/>
      <c r="AH128" s="1024"/>
      <c r="AI128" s="1024"/>
      <c r="AJ128" s="1025"/>
      <c r="AK128" s="1026">
        <v>12815138</v>
      </c>
      <c r="AL128" s="1024"/>
      <c r="AM128" s="1024"/>
      <c r="AN128" s="1024"/>
      <c r="AO128" s="1025"/>
      <c r="AP128" s="1027"/>
      <c r="AQ128" s="1028"/>
      <c r="AR128" s="1028"/>
      <c r="AS128" s="1028"/>
      <c r="AT128" s="1029"/>
      <c r="AU128" s="253"/>
      <c r="AV128" s="253"/>
      <c r="AW128" s="253"/>
      <c r="AX128" s="866" t="s">
        <v>463</v>
      </c>
      <c r="AY128" s="867"/>
      <c r="AZ128" s="867"/>
      <c r="BA128" s="867"/>
      <c r="BB128" s="867"/>
      <c r="BC128" s="867"/>
      <c r="BD128" s="867"/>
      <c r="BE128" s="868"/>
      <c r="BF128" s="1030" t="s">
        <v>365</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464</v>
      </c>
      <c r="CQ128" s="1013"/>
      <c r="CR128" s="1013"/>
      <c r="CS128" s="1013"/>
      <c r="CT128" s="1013"/>
      <c r="CU128" s="1013"/>
      <c r="CV128" s="1013"/>
      <c r="CW128" s="1013"/>
      <c r="CX128" s="1013"/>
      <c r="CY128" s="1013"/>
      <c r="CZ128" s="1013"/>
      <c r="DA128" s="1013"/>
      <c r="DB128" s="1013"/>
      <c r="DC128" s="1013"/>
      <c r="DD128" s="1013"/>
      <c r="DE128" s="1013"/>
      <c r="DF128" s="1014"/>
      <c r="DG128" s="1015">
        <v>1351166</v>
      </c>
      <c r="DH128" s="1016"/>
      <c r="DI128" s="1016"/>
      <c r="DJ128" s="1016"/>
      <c r="DK128" s="1016"/>
      <c r="DL128" s="1016">
        <v>2571099</v>
      </c>
      <c r="DM128" s="1016"/>
      <c r="DN128" s="1016"/>
      <c r="DO128" s="1016"/>
      <c r="DP128" s="1016"/>
      <c r="DQ128" s="1016">
        <v>2460647</v>
      </c>
      <c r="DR128" s="1016"/>
      <c r="DS128" s="1016"/>
      <c r="DT128" s="1016"/>
      <c r="DU128" s="1016"/>
      <c r="DV128" s="1017">
        <v>0.3</v>
      </c>
      <c r="DW128" s="1017"/>
      <c r="DX128" s="1017"/>
      <c r="DY128" s="1017"/>
      <c r="DZ128" s="1018"/>
    </row>
    <row r="129" spans="1:131" s="217" customFormat="1" ht="26.25" customHeight="1" x14ac:dyDescent="0.2">
      <c r="A129" s="908" t="s">
        <v>95</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465</v>
      </c>
      <c r="X129" s="1050"/>
      <c r="Y129" s="1050"/>
      <c r="Z129" s="1051"/>
      <c r="AA129" s="930">
        <v>1055846314</v>
      </c>
      <c r="AB129" s="931"/>
      <c r="AC129" s="931"/>
      <c r="AD129" s="931"/>
      <c r="AE129" s="932"/>
      <c r="AF129" s="933">
        <v>1060921816</v>
      </c>
      <c r="AG129" s="931"/>
      <c r="AH129" s="931"/>
      <c r="AI129" s="931"/>
      <c r="AJ129" s="932"/>
      <c r="AK129" s="933">
        <v>1046375610</v>
      </c>
      <c r="AL129" s="931"/>
      <c r="AM129" s="931"/>
      <c r="AN129" s="931"/>
      <c r="AO129" s="932"/>
      <c r="AP129" s="1052"/>
      <c r="AQ129" s="1053"/>
      <c r="AR129" s="1053"/>
      <c r="AS129" s="1053"/>
      <c r="AT129" s="1054"/>
      <c r="AU129" s="255"/>
      <c r="AV129" s="255"/>
      <c r="AW129" s="255"/>
      <c r="AX129" s="1043" t="s">
        <v>466</v>
      </c>
      <c r="AY129" s="928"/>
      <c r="AZ129" s="928"/>
      <c r="BA129" s="928"/>
      <c r="BB129" s="928"/>
      <c r="BC129" s="928"/>
      <c r="BD129" s="928"/>
      <c r="BE129" s="929"/>
      <c r="BF129" s="1044" t="s">
        <v>114</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467</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468</v>
      </c>
      <c r="X130" s="1050"/>
      <c r="Y130" s="1050"/>
      <c r="Z130" s="1051"/>
      <c r="AA130" s="930">
        <v>128115061</v>
      </c>
      <c r="AB130" s="931"/>
      <c r="AC130" s="931"/>
      <c r="AD130" s="931"/>
      <c r="AE130" s="932"/>
      <c r="AF130" s="933">
        <v>130865611</v>
      </c>
      <c r="AG130" s="931"/>
      <c r="AH130" s="931"/>
      <c r="AI130" s="931"/>
      <c r="AJ130" s="932"/>
      <c r="AK130" s="933">
        <v>136517556</v>
      </c>
      <c r="AL130" s="931"/>
      <c r="AM130" s="931"/>
      <c r="AN130" s="931"/>
      <c r="AO130" s="932"/>
      <c r="AP130" s="1052"/>
      <c r="AQ130" s="1053"/>
      <c r="AR130" s="1053"/>
      <c r="AS130" s="1053"/>
      <c r="AT130" s="1054"/>
      <c r="AU130" s="255"/>
      <c r="AV130" s="255"/>
      <c r="AW130" s="255"/>
      <c r="AX130" s="1043" t="s">
        <v>469</v>
      </c>
      <c r="AY130" s="928"/>
      <c r="AZ130" s="928"/>
      <c r="BA130" s="928"/>
      <c r="BB130" s="928"/>
      <c r="BC130" s="928"/>
      <c r="BD130" s="928"/>
      <c r="BE130" s="929"/>
      <c r="BF130" s="1080">
        <v>9.8000000000000007</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470</v>
      </c>
      <c r="X131" s="1088"/>
      <c r="Y131" s="1088"/>
      <c r="Z131" s="1089"/>
      <c r="AA131" s="1090">
        <v>927731253</v>
      </c>
      <c r="AB131" s="1091"/>
      <c r="AC131" s="1091"/>
      <c r="AD131" s="1091"/>
      <c r="AE131" s="1092"/>
      <c r="AF131" s="1093">
        <v>930056205</v>
      </c>
      <c r="AG131" s="1091"/>
      <c r="AH131" s="1091"/>
      <c r="AI131" s="1091"/>
      <c r="AJ131" s="1092"/>
      <c r="AK131" s="1093">
        <v>909858054</v>
      </c>
      <c r="AL131" s="1091"/>
      <c r="AM131" s="1091"/>
      <c r="AN131" s="1091"/>
      <c r="AO131" s="1092"/>
      <c r="AP131" s="1094"/>
      <c r="AQ131" s="1095"/>
      <c r="AR131" s="1095"/>
      <c r="AS131" s="1095"/>
      <c r="AT131" s="1096"/>
      <c r="AU131" s="255"/>
      <c r="AV131" s="255"/>
      <c r="AW131" s="255"/>
      <c r="AX131" s="1062" t="s">
        <v>471</v>
      </c>
      <c r="AY131" s="1013"/>
      <c r="AZ131" s="1013"/>
      <c r="BA131" s="1013"/>
      <c r="BB131" s="1013"/>
      <c r="BC131" s="1013"/>
      <c r="BD131" s="1013"/>
      <c r="BE131" s="1014"/>
      <c r="BF131" s="1063">
        <v>151.30000000000001</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472</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473</v>
      </c>
      <c r="W132" s="1073"/>
      <c r="X132" s="1073"/>
      <c r="Y132" s="1073"/>
      <c r="Z132" s="1074"/>
      <c r="AA132" s="1075">
        <v>10.3260764</v>
      </c>
      <c r="AB132" s="1076"/>
      <c r="AC132" s="1076"/>
      <c r="AD132" s="1076"/>
      <c r="AE132" s="1077"/>
      <c r="AF132" s="1078">
        <v>9.9221671229999995</v>
      </c>
      <c r="AG132" s="1076"/>
      <c r="AH132" s="1076"/>
      <c r="AI132" s="1076"/>
      <c r="AJ132" s="1077"/>
      <c r="AK132" s="1078">
        <v>9.1761262800000001</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474</v>
      </c>
      <c r="W133" s="1056"/>
      <c r="X133" s="1056"/>
      <c r="Y133" s="1056"/>
      <c r="Z133" s="1057"/>
      <c r="AA133" s="1058">
        <v>10.9</v>
      </c>
      <c r="AB133" s="1059"/>
      <c r="AC133" s="1059"/>
      <c r="AD133" s="1059"/>
      <c r="AE133" s="1060"/>
      <c r="AF133" s="1058">
        <v>10.4</v>
      </c>
      <c r="AG133" s="1059"/>
      <c r="AH133" s="1059"/>
      <c r="AI133" s="1059"/>
      <c r="AJ133" s="1060"/>
      <c r="AK133" s="1058">
        <v>9.8000000000000007</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gPTNfV/AbEKXuKjKRQXkQNDYzkbefjvuhs9uK2LtNxGj/ZJE0/zwkccvWJIwv8Hu4IuOoYPkcOEmLCcNg23aOA==" saltValue="E6sKYCDfdpkM9y0aod+Z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475</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TiJrbOopwu7OqZ6OzfHHGTXgLMttpYea9qk68gWn0ZNufKAYUav505MGiC6DDSYlarQWbFG505R5ODMriy7h4w==" saltValue="NcisQv4MDF+NasuabikH1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476</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c8pAno2ff/a4Z9kNmfwa2wt1d1mWfwTu+lFf/KRd4Wjol/t/11useWMYElRD/V3Di9jG3txMAsNc+fLbsyRw==" saltValue="E7Qhb8cMBJ5ZzUr127L3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477</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478</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479</v>
      </c>
      <c r="AP7" s="276"/>
      <c r="AQ7" s="277" t="s">
        <v>480</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481</v>
      </c>
      <c r="AQ8" s="283" t="s">
        <v>482</v>
      </c>
      <c r="AR8" s="284" t="s">
        <v>483</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484</v>
      </c>
      <c r="AL9" s="1100"/>
      <c r="AM9" s="1100"/>
      <c r="AN9" s="1101"/>
      <c r="AO9" s="285">
        <v>534161166</v>
      </c>
      <c r="AP9" s="285">
        <v>84801</v>
      </c>
      <c r="AQ9" s="286">
        <v>85513</v>
      </c>
      <c r="AR9" s="287">
        <v>-0.8</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485</v>
      </c>
      <c r="AL10" s="1100"/>
      <c r="AM10" s="1100"/>
      <c r="AN10" s="1101"/>
      <c r="AO10" s="285">
        <v>346913</v>
      </c>
      <c r="AP10" s="285">
        <v>55</v>
      </c>
      <c r="AQ10" s="286">
        <v>186</v>
      </c>
      <c r="AR10" s="287">
        <v>-70.400000000000006</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486</v>
      </c>
      <c r="AL11" s="1100"/>
      <c r="AM11" s="1100"/>
      <c r="AN11" s="1101"/>
      <c r="AO11" s="285">
        <v>8668775</v>
      </c>
      <c r="AP11" s="285">
        <v>1376</v>
      </c>
      <c r="AQ11" s="286">
        <v>524</v>
      </c>
      <c r="AR11" s="287">
        <v>162.6</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487</v>
      </c>
      <c r="AL12" s="1100"/>
      <c r="AM12" s="1100"/>
      <c r="AN12" s="1101"/>
      <c r="AO12" s="285" t="s">
        <v>488</v>
      </c>
      <c r="AP12" s="285" t="s">
        <v>488</v>
      </c>
      <c r="AQ12" s="286" t="s">
        <v>488</v>
      </c>
      <c r="AR12" s="287" t="s">
        <v>488</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489</v>
      </c>
      <c r="AL13" s="1100"/>
      <c r="AM13" s="1100"/>
      <c r="AN13" s="1101"/>
      <c r="AO13" s="285" t="s">
        <v>488</v>
      </c>
      <c r="AP13" s="285" t="s">
        <v>488</v>
      </c>
      <c r="AQ13" s="286">
        <v>34</v>
      </c>
      <c r="AR13" s="287" t="s">
        <v>488</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490</v>
      </c>
      <c r="AL14" s="1100"/>
      <c r="AM14" s="1100"/>
      <c r="AN14" s="1101"/>
      <c r="AO14" s="285">
        <v>1726675</v>
      </c>
      <c r="AP14" s="285">
        <v>274</v>
      </c>
      <c r="AQ14" s="286">
        <v>949</v>
      </c>
      <c r="AR14" s="287">
        <v>-71.099999999999994</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491</v>
      </c>
      <c r="AL15" s="1100"/>
      <c r="AM15" s="1100"/>
      <c r="AN15" s="1101"/>
      <c r="AO15" s="285">
        <v>-49641070</v>
      </c>
      <c r="AP15" s="285">
        <v>-7881</v>
      </c>
      <c r="AQ15" s="286">
        <v>-7291</v>
      </c>
      <c r="AR15" s="287">
        <v>8.1</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150</v>
      </c>
      <c r="AL16" s="1106"/>
      <c r="AM16" s="1106"/>
      <c r="AN16" s="1107"/>
      <c r="AO16" s="285">
        <v>495262459</v>
      </c>
      <c r="AP16" s="285">
        <v>78626</v>
      </c>
      <c r="AQ16" s="286">
        <v>79916</v>
      </c>
      <c r="AR16" s="287">
        <v>-1.6</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492</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493</v>
      </c>
      <c r="AP20" s="296" t="s">
        <v>494</v>
      </c>
      <c r="AQ20" s="297" t="s">
        <v>495</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496</v>
      </c>
      <c r="AL21" s="1109"/>
      <c r="AM21" s="1109"/>
      <c r="AN21" s="1110"/>
      <c r="AO21" s="300">
        <v>871.06</v>
      </c>
      <c r="AP21" s="301">
        <v>875.35</v>
      </c>
      <c r="AQ21" s="302">
        <v>-4.29</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497</v>
      </c>
      <c r="AL22" s="1109"/>
      <c r="AM22" s="1109"/>
      <c r="AN22" s="1110"/>
      <c r="AO22" s="305">
        <v>100.5</v>
      </c>
      <c r="AP22" s="306">
        <v>100.9</v>
      </c>
      <c r="AQ22" s="307">
        <v>-0.4</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498</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499</v>
      </c>
      <c r="AO27" s="266"/>
      <c r="AP27" s="266"/>
      <c r="AQ27" s="266"/>
      <c r="AR27" s="266"/>
      <c r="AS27" s="266"/>
      <c r="AT27" s="266"/>
    </row>
    <row r="28" spans="1:46" ht="16.2" x14ac:dyDescent="0.2">
      <c r="A28" s="267" t="s">
        <v>500</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501</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479</v>
      </c>
      <c r="AP30" s="276"/>
      <c r="AQ30" s="277" t="s">
        <v>480</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481</v>
      </c>
      <c r="AQ31" s="283" t="s">
        <v>482</v>
      </c>
      <c r="AR31" s="284" t="s">
        <v>483</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502</v>
      </c>
      <c r="AL32" s="1103"/>
      <c r="AM32" s="1103"/>
      <c r="AN32" s="1104"/>
      <c r="AO32" s="285">
        <v>86400778</v>
      </c>
      <c r="AP32" s="285">
        <v>13717</v>
      </c>
      <c r="AQ32" s="286">
        <v>28123</v>
      </c>
      <c r="AR32" s="287">
        <v>-51.2</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503</v>
      </c>
      <c r="AL33" s="1103"/>
      <c r="AM33" s="1103"/>
      <c r="AN33" s="1104"/>
      <c r="AO33" s="285">
        <v>14626788</v>
      </c>
      <c r="AP33" s="285">
        <v>2322</v>
      </c>
      <c r="AQ33" s="286">
        <v>2469</v>
      </c>
      <c r="AR33" s="287">
        <v>-6</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504</v>
      </c>
      <c r="AL34" s="1103"/>
      <c r="AM34" s="1103"/>
      <c r="AN34" s="1104"/>
      <c r="AO34" s="285">
        <v>122908786</v>
      </c>
      <c r="AP34" s="285">
        <v>19512</v>
      </c>
      <c r="AQ34" s="286">
        <v>18092</v>
      </c>
      <c r="AR34" s="287">
        <v>7.8</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505</v>
      </c>
      <c r="AL35" s="1103"/>
      <c r="AM35" s="1103"/>
      <c r="AN35" s="1104"/>
      <c r="AO35" s="285">
        <v>5560689</v>
      </c>
      <c r="AP35" s="285">
        <v>883</v>
      </c>
      <c r="AQ35" s="286">
        <v>953</v>
      </c>
      <c r="AR35" s="287">
        <v>-7.3</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506</v>
      </c>
      <c r="AL36" s="1103"/>
      <c r="AM36" s="1103"/>
      <c r="AN36" s="1104"/>
      <c r="AO36" s="285">
        <v>22398</v>
      </c>
      <c r="AP36" s="285">
        <v>4</v>
      </c>
      <c r="AQ36" s="286">
        <v>63</v>
      </c>
      <c r="AR36" s="287">
        <v>-93.7</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507</v>
      </c>
      <c r="AL37" s="1103"/>
      <c r="AM37" s="1103"/>
      <c r="AN37" s="1104"/>
      <c r="AO37" s="285">
        <v>3301445</v>
      </c>
      <c r="AP37" s="285">
        <v>524</v>
      </c>
      <c r="AQ37" s="286">
        <v>584</v>
      </c>
      <c r="AR37" s="287">
        <v>-10.3</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508</v>
      </c>
      <c r="AL38" s="1112"/>
      <c r="AM38" s="1112"/>
      <c r="AN38" s="1113"/>
      <c r="AO38" s="315">
        <v>1534</v>
      </c>
      <c r="AP38" s="315">
        <v>0</v>
      </c>
      <c r="AQ38" s="316">
        <v>0</v>
      </c>
      <c r="AR38" s="307">
        <v>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509</v>
      </c>
      <c r="AL39" s="1112"/>
      <c r="AM39" s="1112"/>
      <c r="AN39" s="1113"/>
      <c r="AO39" s="285">
        <v>-12815138</v>
      </c>
      <c r="AP39" s="285">
        <v>-2034</v>
      </c>
      <c r="AQ39" s="286">
        <v>-2302</v>
      </c>
      <c r="AR39" s="287">
        <v>-11.6</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510</v>
      </c>
      <c r="AL40" s="1103"/>
      <c r="AM40" s="1103"/>
      <c r="AN40" s="1104"/>
      <c r="AO40" s="285">
        <v>-136517556</v>
      </c>
      <c r="AP40" s="285">
        <v>-21673</v>
      </c>
      <c r="AQ40" s="286">
        <v>-28195</v>
      </c>
      <c r="AR40" s="287">
        <v>-23.1</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511</v>
      </c>
      <c r="AL41" s="1106"/>
      <c r="AM41" s="1106"/>
      <c r="AN41" s="1107"/>
      <c r="AO41" s="285">
        <v>83489724</v>
      </c>
      <c r="AP41" s="285">
        <v>13254</v>
      </c>
      <c r="AQ41" s="286">
        <v>19786</v>
      </c>
      <c r="AR41" s="287">
        <v>-33</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512</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513</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479</v>
      </c>
      <c r="AN49" s="1116" t="s">
        <v>514</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515</v>
      </c>
      <c r="AO50" s="328" t="s">
        <v>516</v>
      </c>
      <c r="AP50" s="329" t="s">
        <v>517</v>
      </c>
      <c r="AQ50" s="330" t="s">
        <v>518</v>
      </c>
      <c r="AR50" s="331" t="s">
        <v>519</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520</v>
      </c>
      <c r="AL51" s="324"/>
      <c r="AM51" s="332">
        <v>143347293</v>
      </c>
      <c r="AN51" s="333">
        <v>22943</v>
      </c>
      <c r="AO51" s="334">
        <v>-0.6</v>
      </c>
      <c r="AP51" s="335">
        <v>34374</v>
      </c>
      <c r="AQ51" s="336">
        <v>9.1</v>
      </c>
      <c r="AR51" s="337">
        <v>-9.6999999999999993</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521</v>
      </c>
      <c r="AM52" s="340">
        <v>45337857</v>
      </c>
      <c r="AN52" s="341">
        <v>7257</v>
      </c>
      <c r="AO52" s="342">
        <v>-20.9</v>
      </c>
      <c r="AP52" s="343">
        <v>10917</v>
      </c>
      <c r="AQ52" s="344">
        <v>-0.9</v>
      </c>
      <c r="AR52" s="345">
        <v>-20</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522</v>
      </c>
      <c r="AL53" s="324"/>
      <c r="AM53" s="332">
        <v>142487227</v>
      </c>
      <c r="AN53" s="333">
        <v>22783</v>
      </c>
      <c r="AO53" s="334">
        <v>-0.7</v>
      </c>
      <c r="AP53" s="335">
        <v>35216</v>
      </c>
      <c r="AQ53" s="336">
        <v>2.4</v>
      </c>
      <c r="AR53" s="337">
        <v>-3.1</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521</v>
      </c>
      <c r="AM54" s="340">
        <v>49739831</v>
      </c>
      <c r="AN54" s="341">
        <v>7953</v>
      </c>
      <c r="AO54" s="342">
        <v>9.6</v>
      </c>
      <c r="AP54" s="343">
        <v>12644</v>
      </c>
      <c r="AQ54" s="344">
        <v>15.8</v>
      </c>
      <c r="AR54" s="345">
        <v>-6.2</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523</v>
      </c>
      <c r="AL55" s="324"/>
      <c r="AM55" s="332">
        <v>145208135</v>
      </c>
      <c r="AN55" s="333">
        <v>23174</v>
      </c>
      <c r="AO55" s="334">
        <v>1.7</v>
      </c>
      <c r="AP55" s="335">
        <v>36736</v>
      </c>
      <c r="AQ55" s="336">
        <v>4.3</v>
      </c>
      <c r="AR55" s="337">
        <v>-2.6</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521</v>
      </c>
      <c r="AM56" s="340">
        <v>50223189</v>
      </c>
      <c r="AN56" s="341">
        <v>8015</v>
      </c>
      <c r="AO56" s="342">
        <v>0.8</v>
      </c>
      <c r="AP56" s="343">
        <v>13410</v>
      </c>
      <c r="AQ56" s="344">
        <v>6.1</v>
      </c>
      <c r="AR56" s="345">
        <v>-5.3</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524</v>
      </c>
      <c r="AL57" s="324"/>
      <c r="AM57" s="332">
        <v>130921018</v>
      </c>
      <c r="AN57" s="333">
        <v>20835</v>
      </c>
      <c r="AO57" s="334">
        <v>-10.1</v>
      </c>
      <c r="AP57" s="335">
        <v>38259</v>
      </c>
      <c r="AQ57" s="336">
        <v>4.0999999999999996</v>
      </c>
      <c r="AR57" s="337">
        <v>-14.2</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521</v>
      </c>
      <c r="AM58" s="340">
        <v>40828247</v>
      </c>
      <c r="AN58" s="341">
        <v>6498</v>
      </c>
      <c r="AO58" s="342">
        <v>-18.899999999999999</v>
      </c>
      <c r="AP58" s="343">
        <v>13379</v>
      </c>
      <c r="AQ58" s="344">
        <v>-0.2</v>
      </c>
      <c r="AR58" s="345">
        <v>-18.7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525</v>
      </c>
      <c r="AL59" s="324"/>
      <c r="AM59" s="332">
        <v>142263975</v>
      </c>
      <c r="AN59" s="333">
        <v>22585</v>
      </c>
      <c r="AO59" s="334">
        <v>8.4</v>
      </c>
      <c r="AP59" s="335">
        <v>39075</v>
      </c>
      <c r="AQ59" s="336">
        <v>2.1</v>
      </c>
      <c r="AR59" s="337">
        <v>6.3</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521</v>
      </c>
      <c r="AM60" s="340">
        <v>51834424</v>
      </c>
      <c r="AN60" s="341">
        <v>8229</v>
      </c>
      <c r="AO60" s="342">
        <v>26.6</v>
      </c>
      <c r="AP60" s="343">
        <v>13441</v>
      </c>
      <c r="AQ60" s="344">
        <v>0.5</v>
      </c>
      <c r="AR60" s="345">
        <v>26.1</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526</v>
      </c>
      <c r="AL61" s="346"/>
      <c r="AM61" s="347">
        <v>140845530</v>
      </c>
      <c r="AN61" s="348">
        <v>22464</v>
      </c>
      <c r="AO61" s="349">
        <v>-0.3</v>
      </c>
      <c r="AP61" s="350">
        <v>36732</v>
      </c>
      <c r="AQ61" s="351">
        <v>4.4000000000000004</v>
      </c>
      <c r="AR61" s="337">
        <v>-4.7</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521</v>
      </c>
      <c r="AM62" s="340">
        <v>47592710</v>
      </c>
      <c r="AN62" s="341">
        <v>7590</v>
      </c>
      <c r="AO62" s="342">
        <v>-0.6</v>
      </c>
      <c r="AP62" s="343">
        <v>12758</v>
      </c>
      <c r="AQ62" s="344">
        <v>4.3</v>
      </c>
      <c r="AR62" s="345">
        <v>-4.9000000000000004</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tkViUWh1K4rezupyeznjUyNYZSaneKtn0beDV3PUnl4irzk0gXKg+l2Lmrb1AY3Tcs3t+Ragx9MiSaYhxM63WQ==" saltValue="imyFrAzPWcqbqp2Z7KrXQ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476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koqaWpNqeMKk75iIo5scRB2YskchYhfnhNR3gACjacT73uKzKNz1On0FaQrom2/26IoJdy6uBLnVSpCKeR75w==" saltValue="hFNao4bF+CcuzkwXIDfT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SY9F5DDpPKEaazudsV65SzyAyJ6osuguqZG/5vyd+nn9TjzxLrfe9ZUP/0gsCtdIBFhWIXWMeP2J0naiPihcQ==" saltValue="tLBKhDu/UOyscT7h5pV7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528</v>
      </c>
      <c r="G46" s="355" t="s">
        <v>529</v>
      </c>
      <c r="H46" s="355" t="s">
        <v>530</v>
      </c>
      <c r="I46" s="355" t="s">
        <v>531</v>
      </c>
      <c r="J46" s="356" t="s">
        <v>532</v>
      </c>
    </row>
    <row r="47" spans="2:10" ht="57.75" customHeight="1" x14ac:dyDescent="0.2">
      <c r="B47" s="7"/>
      <c r="C47" s="1119" t="s">
        <v>3</v>
      </c>
      <c r="D47" s="1119"/>
      <c r="E47" s="1120"/>
      <c r="F47" s="357">
        <v>1.88</v>
      </c>
      <c r="G47" s="358">
        <v>3.81</v>
      </c>
      <c r="H47" s="358">
        <v>4.47</v>
      </c>
      <c r="I47" s="358">
        <v>4.43</v>
      </c>
      <c r="J47" s="359">
        <v>4.49</v>
      </c>
    </row>
    <row r="48" spans="2:10" ht="57.75" customHeight="1" x14ac:dyDescent="0.2">
      <c r="B48" s="8"/>
      <c r="C48" s="1121" t="s">
        <v>4</v>
      </c>
      <c r="D48" s="1121"/>
      <c r="E48" s="1122"/>
      <c r="F48" s="360">
        <v>1.44</v>
      </c>
      <c r="G48" s="361">
        <v>0.96</v>
      </c>
      <c r="H48" s="361">
        <v>0.51</v>
      </c>
      <c r="I48" s="361">
        <v>1.38</v>
      </c>
      <c r="J48" s="362">
        <v>1.51</v>
      </c>
    </row>
    <row r="49" spans="2:10" ht="57.75" customHeight="1" thickBot="1" x14ac:dyDescent="0.25">
      <c r="B49" s="9"/>
      <c r="C49" s="1123" t="s">
        <v>5</v>
      </c>
      <c r="D49" s="1123"/>
      <c r="E49" s="1124"/>
      <c r="F49" s="363">
        <v>0.78</v>
      </c>
      <c r="G49" s="364">
        <v>1.53</v>
      </c>
      <c r="H49" s="364">
        <v>0.37</v>
      </c>
      <c r="I49" s="364">
        <v>0.85</v>
      </c>
      <c r="J49" s="365">
        <v>0.13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3AyGoPcRQ+YhxzT0dSKaFra+8haE7nXxgGiuRlQFIi4vu0QuGLyknG3JBr+eSUlEOF25RIm/x/9SOxsvTMSFQ==" saltValue="J6yBGrMY8fyxJod5bjMa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528</v>
      </c>
      <c r="G33" s="17" t="s">
        <v>529</v>
      </c>
      <c r="H33" s="17" t="s">
        <v>530</v>
      </c>
      <c r="I33" s="17" t="s">
        <v>531</v>
      </c>
      <c r="J33" s="18" t="s">
        <v>532</v>
      </c>
      <c r="K33" s="10"/>
      <c r="L33" s="10"/>
      <c r="M33" s="10"/>
      <c r="N33" s="10"/>
      <c r="O33" s="10"/>
      <c r="P33" s="10"/>
    </row>
    <row r="34" spans="1:16" ht="39" customHeight="1" x14ac:dyDescent="0.2">
      <c r="A34" s="10"/>
      <c r="B34" s="19"/>
      <c r="C34" s="1131" t="s">
        <v>533</v>
      </c>
      <c r="D34" s="1131"/>
      <c r="E34" s="1132"/>
      <c r="F34" s="20" t="s">
        <v>488</v>
      </c>
      <c r="G34" s="21" t="s">
        <v>488</v>
      </c>
      <c r="H34" s="21" t="s">
        <v>488</v>
      </c>
      <c r="I34" s="21">
        <v>9.41</v>
      </c>
      <c r="J34" s="22">
        <v>10.41</v>
      </c>
      <c r="K34" s="10"/>
      <c r="L34" s="10"/>
      <c r="M34" s="10"/>
      <c r="N34" s="10"/>
      <c r="O34" s="10"/>
      <c r="P34" s="10"/>
    </row>
    <row r="35" spans="1:16" ht="39" customHeight="1" x14ac:dyDescent="0.2">
      <c r="A35" s="10"/>
      <c r="B35" s="23"/>
      <c r="C35" s="1125" t="s">
        <v>534</v>
      </c>
      <c r="D35" s="1126"/>
      <c r="E35" s="1127"/>
      <c r="F35" s="24">
        <v>4.28</v>
      </c>
      <c r="G35" s="25">
        <v>4.43</v>
      </c>
      <c r="H35" s="25">
        <v>3.96</v>
      </c>
      <c r="I35" s="25">
        <v>3.99</v>
      </c>
      <c r="J35" s="26">
        <v>4.32</v>
      </c>
      <c r="K35" s="10"/>
      <c r="L35" s="10"/>
      <c r="M35" s="10"/>
      <c r="N35" s="10"/>
      <c r="O35" s="10"/>
      <c r="P35" s="10"/>
    </row>
    <row r="36" spans="1:16" ht="39" customHeight="1" x14ac:dyDescent="0.2">
      <c r="A36" s="10"/>
      <c r="B36" s="23"/>
      <c r="C36" s="1125" t="s">
        <v>535</v>
      </c>
      <c r="D36" s="1126"/>
      <c r="E36" s="1127"/>
      <c r="F36" s="24">
        <v>1.55</v>
      </c>
      <c r="G36" s="25">
        <v>1.36</v>
      </c>
      <c r="H36" s="25">
        <v>1.58</v>
      </c>
      <c r="I36" s="25">
        <v>1.88</v>
      </c>
      <c r="J36" s="26">
        <v>2.15</v>
      </c>
      <c r="K36" s="10"/>
      <c r="L36" s="10"/>
      <c r="M36" s="10"/>
      <c r="N36" s="10"/>
      <c r="O36" s="10"/>
      <c r="P36" s="10"/>
    </row>
    <row r="37" spans="1:16" ht="39" customHeight="1" x14ac:dyDescent="0.2">
      <c r="A37" s="10"/>
      <c r="B37" s="23"/>
      <c r="C37" s="1125" t="s">
        <v>536</v>
      </c>
      <c r="D37" s="1126"/>
      <c r="E37" s="1127"/>
      <c r="F37" s="24">
        <v>0.27</v>
      </c>
      <c r="G37" s="25">
        <v>0.02</v>
      </c>
      <c r="H37" s="25">
        <v>0</v>
      </c>
      <c r="I37" s="25">
        <v>0.52</v>
      </c>
      <c r="J37" s="26">
        <v>0.75</v>
      </c>
      <c r="K37" s="10"/>
      <c r="L37" s="10"/>
      <c r="M37" s="10"/>
      <c r="N37" s="10"/>
      <c r="O37" s="10"/>
      <c r="P37" s="10"/>
    </row>
    <row r="38" spans="1:16" ht="39" customHeight="1" x14ac:dyDescent="0.2">
      <c r="A38" s="10"/>
      <c r="B38" s="23"/>
      <c r="C38" s="1125" t="s">
        <v>537</v>
      </c>
      <c r="D38" s="1126"/>
      <c r="E38" s="1127"/>
      <c r="F38" s="24">
        <v>0.91</v>
      </c>
      <c r="G38" s="25">
        <v>0.62</v>
      </c>
      <c r="H38" s="25">
        <v>0.13</v>
      </c>
      <c r="I38" s="25">
        <v>0.64</v>
      </c>
      <c r="J38" s="26">
        <v>0.65</v>
      </c>
      <c r="K38" s="10"/>
      <c r="L38" s="10"/>
      <c r="M38" s="10"/>
      <c r="N38" s="10"/>
      <c r="O38" s="10"/>
      <c r="P38" s="10"/>
    </row>
    <row r="39" spans="1:16" ht="39" customHeight="1" x14ac:dyDescent="0.2">
      <c r="A39" s="10"/>
      <c r="B39" s="23"/>
      <c r="C39" s="1125" t="s">
        <v>538</v>
      </c>
      <c r="D39" s="1126"/>
      <c r="E39" s="1127"/>
      <c r="F39" s="24">
        <v>1.22</v>
      </c>
      <c r="G39" s="25">
        <v>1.28</v>
      </c>
      <c r="H39" s="25">
        <v>1.1299999999999999</v>
      </c>
      <c r="I39" s="25">
        <v>0.84</v>
      </c>
      <c r="J39" s="26">
        <v>0.36</v>
      </c>
      <c r="K39" s="10"/>
      <c r="L39" s="10"/>
      <c r="M39" s="10"/>
      <c r="N39" s="10"/>
      <c r="O39" s="10"/>
      <c r="P39" s="10"/>
    </row>
    <row r="40" spans="1:16" ht="39" customHeight="1" x14ac:dyDescent="0.2">
      <c r="A40" s="10"/>
      <c r="B40" s="23"/>
      <c r="C40" s="1125" t="s">
        <v>539</v>
      </c>
      <c r="D40" s="1126"/>
      <c r="E40" s="1127"/>
      <c r="F40" s="24">
        <v>0.04</v>
      </c>
      <c r="G40" s="25">
        <v>7.0000000000000007E-2</v>
      </c>
      <c r="H40" s="25">
        <v>0.09</v>
      </c>
      <c r="I40" s="25">
        <v>0.11</v>
      </c>
      <c r="J40" s="26">
        <v>0.13</v>
      </c>
      <c r="K40" s="10"/>
      <c r="L40" s="10"/>
      <c r="M40" s="10"/>
      <c r="N40" s="10"/>
      <c r="O40" s="10"/>
      <c r="P40" s="10"/>
    </row>
    <row r="41" spans="1:16" ht="39" customHeight="1" x14ac:dyDescent="0.2">
      <c r="A41" s="10"/>
      <c r="B41" s="23"/>
      <c r="C41" s="1125" t="s">
        <v>540</v>
      </c>
      <c r="D41" s="1126"/>
      <c r="E41" s="1127"/>
      <c r="F41" s="24">
        <v>0.09</v>
      </c>
      <c r="G41" s="25">
        <v>0.11</v>
      </c>
      <c r="H41" s="25">
        <v>0.11</v>
      </c>
      <c r="I41" s="25">
        <v>0.11</v>
      </c>
      <c r="J41" s="26">
        <v>0.1</v>
      </c>
      <c r="K41" s="10"/>
      <c r="L41" s="10"/>
      <c r="M41" s="10"/>
      <c r="N41" s="10"/>
      <c r="O41" s="10"/>
      <c r="P41" s="10"/>
    </row>
    <row r="42" spans="1:16" ht="39" customHeight="1" x14ac:dyDescent="0.2">
      <c r="A42" s="10"/>
      <c r="B42" s="27"/>
      <c r="C42" s="1125" t="s">
        <v>541</v>
      </c>
      <c r="D42" s="1126"/>
      <c r="E42" s="1127"/>
      <c r="F42" s="24" t="s">
        <v>488</v>
      </c>
      <c r="G42" s="25" t="s">
        <v>488</v>
      </c>
      <c r="H42" s="25" t="s">
        <v>488</v>
      </c>
      <c r="I42" s="25" t="s">
        <v>488</v>
      </c>
      <c r="J42" s="26" t="s">
        <v>488</v>
      </c>
      <c r="K42" s="10"/>
      <c r="L42" s="10"/>
      <c r="M42" s="10"/>
      <c r="N42" s="10"/>
      <c r="O42" s="10"/>
      <c r="P42" s="10"/>
    </row>
    <row r="43" spans="1:16" ht="39" customHeight="1" thickBot="1" x14ac:dyDescent="0.25">
      <c r="A43" s="10"/>
      <c r="B43" s="28"/>
      <c r="C43" s="1128" t="s">
        <v>542</v>
      </c>
      <c r="D43" s="1129"/>
      <c r="E43" s="1130"/>
      <c r="F43" s="29">
        <v>8.19</v>
      </c>
      <c r="G43" s="30">
        <v>9.33</v>
      </c>
      <c r="H43" s="30">
        <v>10.27</v>
      </c>
      <c r="I43" s="30">
        <v>0.2</v>
      </c>
      <c r="J43" s="31">
        <v>0.1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VwzgqXO++K9x+A0wQLUdjiw8LkhcbpxUFYmB1h8QQincsIqvI95R4QkKAq3oUpzq8FFezyQyLGLHpuhXWfBm2A==" saltValue="sDJWBJ1++WNcSLmR0fXm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528</v>
      </c>
      <c r="L44" s="44" t="s">
        <v>529</v>
      </c>
      <c r="M44" s="44" t="s">
        <v>530</v>
      </c>
      <c r="N44" s="44" t="s">
        <v>531</v>
      </c>
      <c r="O44" s="45" t="s">
        <v>532</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89165</v>
      </c>
      <c r="L45" s="48">
        <v>88692</v>
      </c>
      <c r="M45" s="48">
        <v>87865</v>
      </c>
      <c r="N45" s="48">
        <v>86638</v>
      </c>
      <c r="O45" s="49">
        <v>86401</v>
      </c>
      <c r="P45" s="36"/>
      <c r="Q45" s="36"/>
      <c r="R45" s="36"/>
      <c r="S45" s="36"/>
      <c r="T45" s="36"/>
      <c r="U45" s="36"/>
    </row>
    <row r="46" spans="1:21" ht="30.75" customHeight="1" x14ac:dyDescent="0.2">
      <c r="A46" s="36"/>
      <c r="B46" s="1143"/>
      <c r="C46" s="1144"/>
      <c r="D46" s="50"/>
      <c r="E46" s="1135" t="s">
        <v>12</v>
      </c>
      <c r="F46" s="1135"/>
      <c r="G46" s="1135"/>
      <c r="H46" s="1135"/>
      <c r="I46" s="1135"/>
      <c r="J46" s="1136"/>
      <c r="K46" s="51">
        <v>15692</v>
      </c>
      <c r="L46" s="52">
        <v>17911</v>
      </c>
      <c r="M46" s="52">
        <v>19320</v>
      </c>
      <c r="N46" s="52">
        <v>17313</v>
      </c>
      <c r="O46" s="53">
        <v>14627</v>
      </c>
      <c r="P46" s="36"/>
      <c r="Q46" s="36"/>
      <c r="R46" s="36"/>
      <c r="S46" s="36"/>
      <c r="T46" s="36"/>
      <c r="U46" s="36"/>
    </row>
    <row r="47" spans="1:21" ht="30.75" customHeight="1" x14ac:dyDescent="0.2">
      <c r="A47" s="36"/>
      <c r="B47" s="1143"/>
      <c r="C47" s="1144"/>
      <c r="D47" s="50"/>
      <c r="E47" s="1135" t="s">
        <v>13</v>
      </c>
      <c r="F47" s="1135"/>
      <c r="G47" s="1135"/>
      <c r="H47" s="1135"/>
      <c r="I47" s="1135"/>
      <c r="J47" s="1136"/>
      <c r="K47" s="51">
        <v>107877</v>
      </c>
      <c r="L47" s="52">
        <v>114670</v>
      </c>
      <c r="M47" s="52">
        <v>118315</v>
      </c>
      <c r="N47" s="52">
        <v>121157</v>
      </c>
      <c r="O47" s="53">
        <v>122909</v>
      </c>
      <c r="P47" s="36"/>
      <c r="Q47" s="36"/>
      <c r="R47" s="36"/>
      <c r="S47" s="36"/>
      <c r="T47" s="36"/>
      <c r="U47" s="36"/>
    </row>
    <row r="48" spans="1:21" ht="30.75" customHeight="1" x14ac:dyDescent="0.2">
      <c r="A48" s="36"/>
      <c r="B48" s="1143"/>
      <c r="C48" s="1144"/>
      <c r="D48" s="50"/>
      <c r="E48" s="1135" t="s">
        <v>14</v>
      </c>
      <c r="F48" s="1135"/>
      <c r="G48" s="1135"/>
      <c r="H48" s="1135"/>
      <c r="I48" s="1135"/>
      <c r="J48" s="1136"/>
      <c r="K48" s="51">
        <v>4226</v>
      </c>
      <c r="L48" s="52">
        <v>3967</v>
      </c>
      <c r="M48" s="52">
        <v>5177</v>
      </c>
      <c r="N48" s="52">
        <v>5418</v>
      </c>
      <c r="O48" s="53">
        <v>5561</v>
      </c>
      <c r="P48" s="36"/>
      <c r="Q48" s="36"/>
      <c r="R48" s="36"/>
      <c r="S48" s="36"/>
      <c r="T48" s="36"/>
      <c r="U48" s="36"/>
    </row>
    <row r="49" spans="1:21" ht="30.75" customHeight="1" x14ac:dyDescent="0.2">
      <c r="A49" s="36"/>
      <c r="B49" s="1143"/>
      <c r="C49" s="1144"/>
      <c r="D49" s="50"/>
      <c r="E49" s="1135" t="s">
        <v>15</v>
      </c>
      <c r="F49" s="1135"/>
      <c r="G49" s="1135"/>
      <c r="H49" s="1135"/>
      <c r="I49" s="1135"/>
      <c r="J49" s="1136"/>
      <c r="K49" s="51">
        <v>79</v>
      </c>
      <c r="L49" s="52">
        <v>71</v>
      </c>
      <c r="M49" s="52">
        <v>51</v>
      </c>
      <c r="N49" s="52">
        <v>34</v>
      </c>
      <c r="O49" s="53">
        <v>22</v>
      </c>
      <c r="P49" s="36"/>
      <c r="Q49" s="36"/>
      <c r="R49" s="36"/>
      <c r="S49" s="36"/>
      <c r="T49" s="36"/>
      <c r="U49" s="36"/>
    </row>
    <row r="50" spans="1:21" ht="30.75" customHeight="1" x14ac:dyDescent="0.2">
      <c r="A50" s="36"/>
      <c r="B50" s="1143"/>
      <c r="C50" s="1144"/>
      <c r="D50" s="50"/>
      <c r="E50" s="1135" t="s">
        <v>16</v>
      </c>
      <c r="F50" s="1135"/>
      <c r="G50" s="1135"/>
      <c r="H50" s="1135"/>
      <c r="I50" s="1135"/>
      <c r="J50" s="1136"/>
      <c r="K50" s="51">
        <v>4728</v>
      </c>
      <c r="L50" s="52">
        <v>4802</v>
      </c>
      <c r="M50" s="52">
        <v>3605</v>
      </c>
      <c r="N50" s="52">
        <v>3518</v>
      </c>
      <c r="O50" s="53">
        <v>3301</v>
      </c>
      <c r="P50" s="36"/>
      <c r="Q50" s="36"/>
      <c r="R50" s="36"/>
      <c r="S50" s="36"/>
      <c r="T50" s="36"/>
      <c r="U50" s="36"/>
    </row>
    <row r="51" spans="1:21" ht="30.75" customHeight="1" x14ac:dyDescent="0.2">
      <c r="A51" s="36"/>
      <c r="B51" s="1145"/>
      <c r="C51" s="1146"/>
      <c r="D51" s="54"/>
      <c r="E51" s="1135" t="s">
        <v>17</v>
      </c>
      <c r="F51" s="1135"/>
      <c r="G51" s="1135"/>
      <c r="H51" s="1135"/>
      <c r="I51" s="1135"/>
      <c r="J51" s="1136"/>
      <c r="K51" s="51">
        <v>15</v>
      </c>
      <c r="L51" s="52">
        <v>4</v>
      </c>
      <c r="M51" s="52">
        <v>17</v>
      </c>
      <c r="N51" s="52">
        <v>3</v>
      </c>
      <c r="O51" s="53">
        <v>2</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121697</v>
      </c>
      <c r="L52" s="52">
        <v>129722</v>
      </c>
      <c r="M52" s="52">
        <v>138551</v>
      </c>
      <c r="N52" s="52">
        <v>141799</v>
      </c>
      <c r="O52" s="53">
        <v>149333</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100085</v>
      </c>
      <c r="L53" s="57">
        <v>100395</v>
      </c>
      <c r="M53" s="57">
        <v>95799</v>
      </c>
      <c r="N53" s="57">
        <v>92282</v>
      </c>
      <c r="O53" s="58">
        <v>83490</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p+anITcIP4O9EmtdO+4Ixf0S7iJ/nN246ThY23P2NXv0IkgLmE5ehBwHy4IXYZFjXBiz6zpb8hz+HtXjhhWCHA==" saltValue="N+PMkqacbnhxZGCh9EAq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528</v>
      </c>
      <c r="J40" s="367" t="s">
        <v>529</v>
      </c>
      <c r="K40" s="367" t="s">
        <v>530</v>
      </c>
      <c r="L40" s="367" t="s">
        <v>531</v>
      </c>
      <c r="M40" s="368" t="s">
        <v>532</v>
      </c>
    </row>
    <row r="41" spans="2:13" ht="27.75" customHeight="1" x14ac:dyDescent="0.2">
      <c r="B41" s="1149" t="s">
        <v>22</v>
      </c>
      <c r="C41" s="1150"/>
      <c r="D41" s="66"/>
      <c r="E41" s="1155" t="s">
        <v>23</v>
      </c>
      <c r="F41" s="1155"/>
      <c r="G41" s="1155"/>
      <c r="H41" s="1156"/>
      <c r="I41" s="369">
        <v>3303805</v>
      </c>
      <c r="J41" s="370">
        <v>3403991</v>
      </c>
      <c r="K41" s="370">
        <v>3458021</v>
      </c>
      <c r="L41" s="370">
        <v>3502057</v>
      </c>
      <c r="M41" s="371">
        <v>3558297</v>
      </c>
    </row>
    <row r="42" spans="2:13" ht="27.75" customHeight="1" x14ac:dyDescent="0.2">
      <c r="B42" s="1151"/>
      <c r="C42" s="1152"/>
      <c r="D42" s="67"/>
      <c r="E42" s="1157" t="s">
        <v>24</v>
      </c>
      <c r="F42" s="1157"/>
      <c r="G42" s="1157"/>
      <c r="H42" s="1158"/>
      <c r="I42" s="372">
        <v>48292</v>
      </c>
      <c r="J42" s="373">
        <v>44666</v>
      </c>
      <c r="K42" s="373">
        <v>42418</v>
      </c>
      <c r="L42" s="373">
        <v>38390</v>
      </c>
      <c r="M42" s="374">
        <v>33361</v>
      </c>
    </row>
    <row r="43" spans="2:13" ht="27.75" customHeight="1" x14ac:dyDescent="0.2">
      <c r="B43" s="1151"/>
      <c r="C43" s="1152"/>
      <c r="D43" s="67"/>
      <c r="E43" s="1157" t="s">
        <v>25</v>
      </c>
      <c r="F43" s="1157"/>
      <c r="G43" s="1157"/>
      <c r="H43" s="1158"/>
      <c r="I43" s="372">
        <v>40000</v>
      </c>
      <c r="J43" s="373">
        <v>35905</v>
      </c>
      <c r="K43" s="373">
        <v>40421</v>
      </c>
      <c r="L43" s="373">
        <v>43437</v>
      </c>
      <c r="M43" s="374">
        <v>46904</v>
      </c>
    </row>
    <row r="44" spans="2:13" ht="27.75" customHeight="1" x14ac:dyDescent="0.2">
      <c r="B44" s="1151"/>
      <c r="C44" s="1152"/>
      <c r="D44" s="67"/>
      <c r="E44" s="1157" t="s">
        <v>26</v>
      </c>
      <c r="F44" s="1157"/>
      <c r="G44" s="1157"/>
      <c r="H44" s="1158"/>
      <c r="I44" s="372">
        <v>222</v>
      </c>
      <c r="J44" s="373">
        <v>135</v>
      </c>
      <c r="K44" s="373">
        <v>74</v>
      </c>
      <c r="L44" s="373">
        <v>34</v>
      </c>
      <c r="M44" s="374">
        <v>9</v>
      </c>
    </row>
    <row r="45" spans="2:13" ht="27.75" customHeight="1" x14ac:dyDescent="0.2">
      <c r="B45" s="1151"/>
      <c r="C45" s="1152"/>
      <c r="D45" s="67"/>
      <c r="E45" s="1157" t="s">
        <v>27</v>
      </c>
      <c r="F45" s="1157"/>
      <c r="G45" s="1157"/>
      <c r="H45" s="1158"/>
      <c r="I45" s="372">
        <v>514265</v>
      </c>
      <c r="J45" s="373">
        <v>472071</v>
      </c>
      <c r="K45" s="373">
        <v>457199</v>
      </c>
      <c r="L45" s="373">
        <v>439477</v>
      </c>
      <c r="M45" s="374">
        <v>382660</v>
      </c>
    </row>
    <row r="46" spans="2:13" ht="27.75" customHeight="1" x14ac:dyDescent="0.2">
      <c r="B46" s="1151"/>
      <c r="C46" s="1152"/>
      <c r="D46" s="68"/>
      <c r="E46" s="1159" t="s">
        <v>28</v>
      </c>
      <c r="F46" s="1159"/>
      <c r="G46" s="1159"/>
      <c r="H46" s="1160"/>
      <c r="I46" s="372">
        <v>4677</v>
      </c>
      <c r="J46" s="373">
        <v>2852</v>
      </c>
      <c r="K46" s="373">
        <v>1351</v>
      </c>
      <c r="L46" s="373">
        <v>2571</v>
      </c>
      <c r="M46" s="374">
        <v>2461</v>
      </c>
    </row>
    <row r="47" spans="2:13" ht="27.75" customHeight="1" x14ac:dyDescent="0.2">
      <c r="B47" s="1151"/>
      <c r="C47" s="1152"/>
      <c r="D47" s="69"/>
      <c r="E47" s="1161" t="s">
        <v>29</v>
      </c>
      <c r="F47" s="1162"/>
      <c r="G47" s="1162"/>
      <c r="H47" s="1163"/>
      <c r="I47" s="372" t="s">
        <v>488</v>
      </c>
      <c r="J47" s="373" t="s">
        <v>488</v>
      </c>
      <c r="K47" s="373" t="s">
        <v>488</v>
      </c>
      <c r="L47" s="373" t="s">
        <v>488</v>
      </c>
      <c r="M47" s="374" t="s">
        <v>488</v>
      </c>
    </row>
    <row r="48" spans="2:13" ht="27.75" customHeight="1" x14ac:dyDescent="0.2">
      <c r="B48" s="1151"/>
      <c r="C48" s="1152"/>
      <c r="D48" s="67"/>
      <c r="E48" s="1157" t="s">
        <v>30</v>
      </c>
      <c r="F48" s="1157"/>
      <c r="G48" s="1157"/>
      <c r="H48" s="1158"/>
      <c r="I48" s="372" t="s">
        <v>488</v>
      </c>
      <c r="J48" s="373" t="s">
        <v>488</v>
      </c>
      <c r="K48" s="373" t="s">
        <v>488</v>
      </c>
      <c r="L48" s="373" t="s">
        <v>488</v>
      </c>
      <c r="M48" s="374" t="s">
        <v>488</v>
      </c>
    </row>
    <row r="49" spans="2:13" ht="27.75" customHeight="1" x14ac:dyDescent="0.2">
      <c r="B49" s="1153"/>
      <c r="C49" s="1154"/>
      <c r="D49" s="67"/>
      <c r="E49" s="1157" t="s">
        <v>31</v>
      </c>
      <c r="F49" s="1157"/>
      <c r="G49" s="1157"/>
      <c r="H49" s="1158"/>
      <c r="I49" s="372">
        <v>1094</v>
      </c>
      <c r="J49" s="373">
        <v>694</v>
      </c>
      <c r="K49" s="373" t="s">
        <v>488</v>
      </c>
      <c r="L49" s="373" t="s">
        <v>488</v>
      </c>
      <c r="M49" s="374" t="s">
        <v>488</v>
      </c>
    </row>
    <row r="50" spans="2:13" ht="27.75" customHeight="1" x14ac:dyDescent="0.2">
      <c r="B50" s="1164" t="s">
        <v>32</v>
      </c>
      <c r="C50" s="1165"/>
      <c r="D50" s="70"/>
      <c r="E50" s="1157" t="s">
        <v>33</v>
      </c>
      <c r="F50" s="1157"/>
      <c r="G50" s="1157"/>
      <c r="H50" s="1158"/>
      <c r="I50" s="372">
        <v>434521</v>
      </c>
      <c r="J50" s="373">
        <v>515021</v>
      </c>
      <c r="K50" s="373">
        <v>559964</v>
      </c>
      <c r="L50" s="373">
        <v>591470</v>
      </c>
      <c r="M50" s="374">
        <v>643056</v>
      </c>
    </row>
    <row r="51" spans="2:13" ht="27.75" customHeight="1" x14ac:dyDescent="0.2">
      <c r="B51" s="1151"/>
      <c r="C51" s="1152"/>
      <c r="D51" s="67"/>
      <c r="E51" s="1157" t="s">
        <v>34</v>
      </c>
      <c r="F51" s="1157"/>
      <c r="G51" s="1157"/>
      <c r="H51" s="1158"/>
      <c r="I51" s="372">
        <v>129683</v>
      </c>
      <c r="J51" s="373">
        <v>117799</v>
      </c>
      <c r="K51" s="373">
        <v>110723</v>
      </c>
      <c r="L51" s="373">
        <v>101343</v>
      </c>
      <c r="M51" s="374">
        <v>91529</v>
      </c>
    </row>
    <row r="52" spans="2:13" ht="27.75" customHeight="1" x14ac:dyDescent="0.2">
      <c r="B52" s="1153"/>
      <c r="C52" s="1154"/>
      <c r="D52" s="67"/>
      <c r="E52" s="1157" t="s">
        <v>35</v>
      </c>
      <c r="F52" s="1157"/>
      <c r="G52" s="1157"/>
      <c r="H52" s="1158"/>
      <c r="I52" s="372">
        <v>1756813</v>
      </c>
      <c r="J52" s="373">
        <v>1845965</v>
      </c>
      <c r="K52" s="373">
        <v>1883601</v>
      </c>
      <c r="L52" s="373">
        <v>1898231</v>
      </c>
      <c r="M52" s="374">
        <v>1912203</v>
      </c>
    </row>
    <row r="53" spans="2:13" ht="27.75" customHeight="1" thickBot="1" x14ac:dyDescent="0.25">
      <c r="B53" s="1166" t="s">
        <v>36</v>
      </c>
      <c r="C53" s="1167"/>
      <c r="D53" s="71"/>
      <c r="E53" s="1168" t="s">
        <v>37</v>
      </c>
      <c r="F53" s="1168"/>
      <c r="G53" s="1168"/>
      <c r="H53" s="1169"/>
      <c r="I53" s="375">
        <v>1591339</v>
      </c>
      <c r="J53" s="376">
        <v>1481530</v>
      </c>
      <c r="K53" s="376">
        <v>1445197</v>
      </c>
      <c r="L53" s="376">
        <v>1434924</v>
      </c>
      <c r="M53" s="377">
        <v>1376902</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gxNu3HOANRng/aCcD4kktEVImInCb+eIDl5jnUyC2qOhRB5HPgY3GrY603OfRVkqi5q5ZIMT/S6nQpiMW+SGg==" saltValue="U+qTwCkdlYEIkdK0nipy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530</v>
      </c>
      <c r="G54" s="79" t="s">
        <v>531</v>
      </c>
      <c r="H54" s="80" t="s">
        <v>532</v>
      </c>
    </row>
    <row r="55" spans="2:8" ht="52.5" customHeight="1" x14ac:dyDescent="0.2">
      <c r="B55" s="81"/>
      <c r="C55" s="1178" t="s">
        <v>39</v>
      </c>
      <c r="D55" s="1178"/>
      <c r="E55" s="1179"/>
      <c r="F55" s="82">
        <v>47155</v>
      </c>
      <c r="G55" s="82">
        <v>46964</v>
      </c>
      <c r="H55" s="83">
        <v>46973</v>
      </c>
    </row>
    <row r="56" spans="2:8" ht="52.5" customHeight="1" x14ac:dyDescent="0.2">
      <c r="B56" s="84"/>
      <c r="C56" s="1180" t="s">
        <v>40</v>
      </c>
      <c r="D56" s="1180"/>
      <c r="E56" s="1181"/>
      <c r="F56" s="85">
        <v>35289</v>
      </c>
      <c r="G56" s="85">
        <v>35517</v>
      </c>
      <c r="H56" s="86">
        <v>35736</v>
      </c>
    </row>
    <row r="57" spans="2:8" ht="53.25" customHeight="1" x14ac:dyDescent="0.2">
      <c r="B57" s="84"/>
      <c r="C57" s="1182" t="s">
        <v>41</v>
      </c>
      <c r="D57" s="1182"/>
      <c r="E57" s="1183"/>
      <c r="F57" s="87">
        <v>126332</v>
      </c>
      <c r="G57" s="87">
        <v>119747</v>
      </c>
      <c r="H57" s="88">
        <v>129927</v>
      </c>
    </row>
    <row r="58" spans="2:8" ht="45.75" customHeight="1" x14ac:dyDescent="0.2">
      <c r="B58" s="89"/>
      <c r="C58" s="1170" t="s">
        <v>579</v>
      </c>
      <c r="D58" s="1171"/>
      <c r="E58" s="1172"/>
      <c r="F58" s="90">
        <v>52332</v>
      </c>
      <c r="G58" s="90">
        <v>51791</v>
      </c>
      <c r="H58" s="91">
        <v>56384</v>
      </c>
    </row>
    <row r="59" spans="2:8" ht="45.75" customHeight="1" x14ac:dyDescent="0.2">
      <c r="B59" s="89"/>
      <c r="C59" s="1170" t="s">
        <v>580</v>
      </c>
      <c r="D59" s="1171"/>
      <c r="E59" s="1172"/>
      <c r="F59" s="90">
        <v>12912</v>
      </c>
      <c r="G59" s="90">
        <v>14861</v>
      </c>
      <c r="H59" s="91">
        <v>15132</v>
      </c>
    </row>
    <row r="60" spans="2:8" ht="45.75" customHeight="1" x14ac:dyDescent="0.2">
      <c r="B60" s="89"/>
      <c r="C60" s="1170" t="s">
        <v>581</v>
      </c>
      <c r="D60" s="1171"/>
      <c r="E60" s="1172"/>
      <c r="F60" s="90">
        <v>1042</v>
      </c>
      <c r="G60" s="90">
        <v>3113</v>
      </c>
      <c r="H60" s="91">
        <v>13389</v>
      </c>
    </row>
    <row r="61" spans="2:8" ht="45.75" customHeight="1" x14ac:dyDescent="0.2">
      <c r="B61" s="89"/>
      <c r="C61" s="1170" t="s">
        <v>582</v>
      </c>
      <c r="D61" s="1171"/>
      <c r="E61" s="1172"/>
      <c r="F61" s="90">
        <v>22294</v>
      </c>
      <c r="G61" s="90">
        <v>16991</v>
      </c>
      <c r="H61" s="91">
        <v>12877</v>
      </c>
    </row>
    <row r="62" spans="2:8" ht="45.75" customHeight="1" thickBot="1" x14ac:dyDescent="0.25">
      <c r="B62" s="92"/>
      <c r="C62" s="1173" t="s">
        <v>583</v>
      </c>
      <c r="D62" s="1174"/>
      <c r="E62" s="1175"/>
      <c r="F62" s="93">
        <v>11448</v>
      </c>
      <c r="G62" s="93">
        <v>10289</v>
      </c>
      <c r="H62" s="94">
        <v>9129</v>
      </c>
    </row>
    <row r="63" spans="2:8" ht="52.5" customHeight="1" thickBot="1" x14ac:dyDescent="0.25">
      <c r="B63" s="95"/>
      <c r="C63" s="1176" t="s">
        <v>42</v>
      </c>
      <c r="D63" s="1176"/>
      <c r="E63" s="1177"/>
      <c r="F63" s="96">
        <v>208775</v>
      </c>
      <c r="G63" s="96">
        <v>202228</v>
      </c>
      <c r="H63" s="97">
        <v>212637</v>
      </c>
    </row>
    <row r="64" spans="2:8" ht="15" customHeight="1" x14ac:dyDescent="0.2"/>
    <row r="65" ht="0" hidden="1" customHeight="1" x14ac:dyDescent="0.2"/>
    <row r="66" ht="0" hidden="1" customHeight="1" x14ac:dyDescent="0.2"/>
  </sheetData>
  <sheetProtection algorithmName="SHA-512" hashValue="7ACi+enkpWD0mNRTBwUKKT7B39PMvmokPtNc20aE9AtQeQr1GTAMqMD0gYEWmSLwfvU8HHzWDdinDYXwIq5Pcw==" saltValue="MP5fC+qGf8NZMCILvL5r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600</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600</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599</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595</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598</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593</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528</v>
      </c>
      <c r="BQ50" s="1194"/>
      <c r="BR50" s="1194"/>
      <c r="BS50" s="1194"/>
      <c r="BT50" s="1194"/>
      <c r="BU50" s="1194"/>
      <c r="BV50" s="1194"/>
      <c r="BW50" s="1194"/>
      <c r="BX50" s="1194" t="s">
        <v>529</v>
      </c>
      <c r="BY50" s="1194"/>
      <c r="BZ50" s="1194"/>
      <c r="CA50" s="1194"/>
      <c r="CB50" s="1194"/>
      <c r="CC50" s="1194"/>
      <c r="CD50" s="1194"/>
      <c r="CE50" s="1194"/>
      <c r="CF50" s="1194" t="s">
        <v>530</v>
      </c>
      <c r="CG50" s="1194"/>
      <c r="CH50" s="1194"/>
      <c r="CI50" s="1194"/>
      <c r="CJ50" s="1194"/>
      <c r="CK50" s="1194"/>
      <c r="CL50" s="1194"/>
      <c r="CM50" s="1194"/>
      <c r="CN50" s="1194" t="s">
        <v>531</v>
      </c>
      <c r="CO50" s="1194"/>
      <c r="CP50" s="1194"/>
      <c r="CQ50" s="1194"/>
      <c r="CR50" s="1194"/>
      <c r="CS50" s="1194"/>
      <c r="CT50" s="1194"/>
      <c r="CU50" s="1194"/>
      <c r="CV50" s="1194" t="s">
        <v>532</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592</v>
      </c>
      <c r="AO51" s="1193"/>
      <c r="AP51" s="1193"/>
      <c r="AQ51" s="1193"/>
      <c r="AR51" s="1193"/>
      <c r="AS51" s="1193"/>
      <c r="AT51" s="1193"/>
      <c r="AU51" s="1193"/>
      <c r="AV51" s="1193"/>
      <c r="AW51" s="1193"/>
      <c r="AX51" s="1193"/>
      <c r="AY51" s="1193"/>
      <c r="AZ51" s="1193"/>
      <c r="BA51" s="1193"/>
      <c r="BB51" s="1193" t="s">
        <v>589</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154.19999999999999</v>
      </c>
      <c r="CO51" s="1192"/>
      <c r="CP51" s="1192"/>
      <c r="CQ51" s="1192"/>
      <c r="CR51" s="1192"/>
      <c r="CS51" s="1192"/>
      <c r="CT51" s="1192"/>
      <c r="CU51" s="1192"/>
      <c r="CV51" s="1192">
        <v>151.30000000000001</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597</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53.4</v>
      </c>
      <c r="CO53" s="1192"/>
      <c r="CP53" s="1192"/>
      <c r="CQ53" s="1192"/>
      <c r="CR53" s="1192"/>
      <c r="CS53" s="1192"/>
      <c r="CT53" s="1192"/>
      <c r="CU53" s="1192"/>
      <c r="CV53" s="1192">
        <v>54.9</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591</v>
      </c>
      <c r="AO55" s="1194"/>
      <c r="AP55" s="1194"/>
      <c r="AQ55" s="1194"/>
      <c r="AR55" s="1194"/>
      <c r="AS55" s="1194"/>
      <c r="AT55" s="1194"/>
      <c r="AU55" s="1194"/>
      <c r="AV55" s="1194"/>
      <c r="AW55" s="1194"/>
      <c r="AX55" s="1194"/>
      <c r="AY55" s="1194"/>
      <c r="AZ55" s="1194"/>
      <c r="BA55" s="1194"/>
      <c r="BB55" s="1193" t="s">
        <v>589</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196.2</v>
      </c>
      <c r="CO55" s="1192"/>
      <c r="CP55" s="1192"/>
      <c r="CQ55" s="1192"/>
      <c r="CR55" s="1192"/>
      <c r="CS55" s="1192"/>
      <c r="CT55" s="1192"/>
      <c r="CU55" s="1192"/>
      <c r="CV55" s="1192">
        <v>198</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597</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57.3</v>
      </c>
      <c r="CO57" s="1192"/>
      <c r="CP57" s="1192"/>
      <c r="CQ57" s="1192"/>
      <c r="CR57" s="1192"/>
      <c r="CS57" s="1192"/>
      <c r="CT57" s="1192"/>
      <c r="CU57" s="1192"/>
      <c r="CV57" s="1192">
        <v>60</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596</v>
      </c>
    </row>
    <row r="64" spans="1:109" ht="13.2" x14ac:dyDescent="0.2">
      <c r="B64" s="1185"/>
      <c r="G64" s="1222"/>
      <c r="I64" s="1224"/>
      <c r="J64" s="1224"/>
      <c r="K64" s="1224"/>
      <c r="L64" s="1224"/>
      <c r="M64" s="1224"/>
      <c r="N64" s="1223"/>
      <c r="AM64" s="1222"/>
      <c r="AN64" s="1222" t="s">
        <v>595</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594</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593</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528</v>
      </c>
      <c r="BQ72" s="1194"/>
      <c r="BR72" s="1194"/>
      <c r="BS72" s="1194"/>
      <c r="BT72" s="1194"/>
      <c r="BU72" s="1194"/>
      <c r="BV72" s="1194"/>
      <c r="BW72" s="1194"/>
      <c r="BX72" s="1194" t="s">
        <v>529</v>
      </c>
      <c r="BY72" s="1194"/>
      <c r="BZ72" s="1194"/>
      <c r="CA72" s="1194"/>
      <c r="CB72" s="1194"/>
      <c r="CC72" s="1194"/>
      <c r="CD72" s="1194"/>
      <c r="CE72" s="1194"/>
      <c r="CF72" s="1194" t="s">
        <v>530</v>
      </c>
      <c r="CG72" s="1194"/>
      <c r="CH72" s="1194"/>
      <c r="CI72" s="1194"/>
      <c r="CJ72" s="1194"/>
      <c r="CK72" s="1194"/>
      <c r="CL72" s="1194"/>
      <c r="CM72" s="1194"/>
      <c r="CN72" s="1194" t="s">
        <v>531</v>
      </c>
      <c r="CO72" s="1194"/>
      <c r="CP72" s="1194"/>
      <c r="CQ72" s="1194"/>
      <c r="CR72" s="1194"/>
      <c r="CS72" s="1194"/>
      <c r="CT72" s="1194"/>
      <c r="CU72" s="1194"/>
      <c r="CV72" s="1194" t="s">
        <v>532</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592</v>
      </c>
      <c r="AO73" s="1193"/>
      <c r="AP73" s="1193"/>
      <c r="AQ73" s="1193"/>
      <c r="AR73" s="1193"/>
      <c r="AS73" s="1193"/>
      <c r="AT73" s="1193"/>
      <c r="AU73" s="1193"/>
      <c r="AV73" s="1193"/>
      <c r="AW73" s="1193"/>
      <c r="AX73" s="1193"/>
      <c r="AY73" s="1193"/>
      <c r="AZ73" s="1193"/>
      <c r="BA73" s="1193"/>
      <c r="BB73" s="1193" t="s">
        <v>589</v>
      </c>
      <c r="BC73" s="1193"/>
      <c r="BD73" s="1193"/>
      <c r="BE73" s="1193"/>
      <c r="BF73" s="1193"/>
      <c r="BG73" s="1193"/>
      <c r="BH73" s="1193"/>
      <c r="BI73" s="1193"/>
      <c r="BJ73" s="1193"/>
      <c r="BK73" s="1193"/>
      <c r="BL73" s="1193"/>
      <c r="BM73" s="1193"/>
      <c r="BN73" s="1193"/>
      <c r="BO73" s="1193"/>
      <c r="BP73" s="1192">
        <v>179.3</v>
      </c>
      <c r="BQ73" s="1192"/>
      <c r="BR73" s="1192"/>
      <c r="BS73" s="1192"/>
      <c r="BT73" s="1192"/>
      <c r="BU73" s="1192"/>
      <c r="BV73" s="1192"/>
      <c r="BW73" s="1192"/>
      <c r="BX73" s="1192">
        <v>164.6</v>
      </c>
      <c r="BY73" s="1192"/>
      <c r="BZ73" s="1192"/>
      <c r="CA73" s="1192"/>
      <c r="CB73" s="1192"/>
      <c r="CC73" s="1192"/>
      <c r="CD73" s="1192"/>
      <c r="CE73" s="1192"/>
      <c r="CF73" s="1192">
        <v>155.69999999999999</v>
      </c>
      <c r="CG73" s="1192"/>
      <c r="CH73" s="1192"/>
      <c r="CI73" s="1192"/>
      <c r="CJ73" s="1192"/>
      <c r="CK73" s="1192"/>
      <c r="CL73" s="1192"/>
      <c r="CM73" s="1192"/>
      <c r="CN73" s="1192">
        <v>154.19999999999999</v>
      </c>
      <c r="CO73" s="1192"/>
      <c r="CP73" s="1192"/>
      <c r="CQ73" s="1192"/>
      <c r="CR73" s="1192"/>
      <c r="CS73" s="1192"/>
      <c r="CT73" s="1192"/>
      <c r="CU73" s="1192"/>
      <c r="CV73" s="1192">
        <v>151.30000000000001</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588</v>
      </c>
      <c r="BC75" s="1193"/>
      <c r="BD75" s="1193"/>
      <c r="BE75" s="1193"/>
      <c r="BF75" s="1193"/>
      <c r="BG75" s="1193"/>
      <c r="BH75" s="1193"/>
      <c r="BI75" s="1193"/>
      <c r="BJ75" s="1193"/>
      <c r="BK75" s="1193"/>
      <c r="BL75" s="1193"/>
      <c r="BM75" s="1193"/>
      <c r="BN75" s="1193"/>
      <c r="BO75" s="1193"/>
      <c r="BP75" s="1192">
        <v>11.3</v>
      </c>
      <c r="BQ75" s="1192"/>
      <c r="BR75" s="1192"/>
      <c r="BS75" s="1192"/>
      <c r="BT75" s="1192"/>
      <c r="BU75" s="1192"/>
      <c r="BV75" s="1192"/>
      <c r="BW75" s="1192"/>
      <c r="BX75" s="1192">
        <v>11.2</v>
      </c>
      <c r="BY75" s="1192"/>
      <c r="BZ75" s="1192"/>
      <c r="CA75" s="1192"/>
      <c r="CB75" s="1192"/>
      <c r="CC75" s="1192"/>
      <c r="CD75" s="1192"/>
      <c r="CE75" s="1192"/>
      <c r="CF75" s="1192">
        <v>10.9</v>
      </c>
      <c r="CG75" s="1192"/>
      <c r="CH75" s="1192"/>
      <c r="CI75" s="1192"/>
      <c r="CJ75" s="1192"/>
      <c r="CK75" s="1192"/>
      <c r="CL75" s="1192"/>
      <c r="CM75" s="1192"/>
      <c r="CN75" s="1192">
        <v>10.4</v>
      </c>
      <c r="CO75" s="1192"/>
      <c r="CP75" s="1192"/>
      <c r="CQ75" s="1192"/>
      <c r="CR75" s="1192"/>
      <c r="CS75" s="1192"/>
      <c r="CT75" s="1192"/>
      <c r="CU75" s="1192"/>
      <c r="CV75" s="1192">
        <v>9.8000000000000007</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591</v>
      </c>
      <c r="AO77" s="1194"/>
      <c r="AP77" s="1194"/>
      <c r="AQ77" s="1194"/>
      <c r="AR77" s="1194"/>
      <c r="AS77" s="1194"/>
      <c r="AT77" s="1194"/>
      <c r="AU77" s="1194"/>
      <c r="AV77" s="1194"/>
      <c r="AW77" s="1194"/>
      <c r="AX77" s="1194"/>
      <c r="AY77" s="1194"/>
      <c r="AZ77" s="1194"/>
      <c r="BA77" s="1194"/>
      <c r="BB77" s="1193" t="s">
        <v>590</v>
      </c>
      <c r="BC77" s="1193"/>
      <c r="BD77" s="1193"/>
      <c r="BE77" s="1193"/>
      <c r="BF77" s="1193"/>
      <c r="BG77" s="1193"/>
      <c r="BH77" s="1193"/>
      <c r="BI77" s="1193"/>
      <c r="BJ77" s="1193"/>
      <c r="BK77" s="1193"/>
      <c r="BL77" s="1193"/>
      <c r="BM77" s="1193"/>
      <c r="BN77" s="1193"/>
      <c r="BO77" s="1193"/>
      <c r="BP77" s="1192">
        <v>224.2</v>
      </c>
      <c r="BQ77" s="1192"/>
      <c r="BR77" s="1192"/>
      <c r="BS77" s="1192"/>
      <c r="BT77" s="1192"/>
      <c r="BU77" s="1192"/>
      <c r="BV77" s="1192"/>
      <c r="BW77" s="1192"/>
      <c r="BX77" s="1192">
        <v>209.6</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588</v>
      </c>
      <c r="BC79" s="1193"/>
      <c r="BD79" s="1193"/>
      <c r="BE79" s="1193"/>
      <c r="BF79" s="1193"/>
      <c r="BG79" s="1193"/>
      <c r="BH79" s="1193"/>
      <c r="BI79" s="1193"/>
      <c r="BJ79" s="1193"/>
      <c r="BK79" s="1193"/>
      <c r="BL79" s="1193"/>
      <c r="BM79" s="1193"/>
      <c r="BN79" s="1193"/>
      <c r="BO79" s="1193"/>
      <c r="BP79" s="1192">
        <v>14.4</v>
      </c>
      <c r="BQ79" s="1192"/>
      <c r="BR79" s="1192"/>
      <c r="BS79" s="1192"/>
      <c r="BT79" s="1192"/>
      <c r="BU79" s="1192"/>
      <c r="BV79" s="1192"/>
      <c r="BW79" s="1192"/>
      <c r="BX79" s="1192">
        <v>14.3</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JYEFAWH37O13zhXJGMVp7rawuH60d/ZrCBrRqydpCR4U6fgv+xN0gVk/uDdEA1H0oKpsJQV5pqFX07jTHs9K5Q==" saltValue="bjCD7iG1HXWMZZENO3ZP9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475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MvpY6uAhAbE2RiPa8gxDSVcadciDlzNRaXypE/4AhlhTbUJg3O9w18yLCliK/ezMLumew4ZmZZy3Z8xVGirDw==" saltValue="zuHMCCgAsPImXftLqbu5a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475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C+8vmvluPoLJVQ/C9/kJ9Mi8QMPyq888IUe0gGlwQ+0+aCrF10TWIkkUWcDXiVzfX8Wm1T4ziImlCs5t9WKzA==" saltValue="Ye+Rw8UCzNP3mIFT/e4w1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520</v>
      </c>
      <c r="B3" s="113"/>
      <c r="C3" s="114"/>
      <c r="D3" s="115">
        <v>22943</v>
      </c>
      <c r="E3" s="116"/>
      <c r="F3" s="117">
        <v>34374</v>
      </c>
      <c r="G3" s="118"/>
      <c r="H3" s="119"/>
    </row>
    <row r="4" spans="1:8" x14ac:dyDescent="0.2">
      <c r="A4" s="120"/>
      <c r="B4" s="121"/>
      <c r="C4" s="122"/>
      <c r="D4" s="123">
        <v>7257</v>
      </c>
      <c r="E4" s="124"/>
      <c r="F4" s="125">
        <v>10917</v>
      </c>
      <c r="G4" s="126"/>
      <c r="H4" s="127"/>
    </row>
    <row r="5" spans="1:8" x14ac:dyDescent="0.2">
      <c r="A5" s="108" t="s">
        <v>522</v>
      </c>
      <c r="B5" s="113"/>
      <c r="C5" s="114"/>
      <c r="D5" s="115">
        <v>22783</v>
      </c>
      <c r="E5" s="116"/>
      <c r="F5" s="117">
        <v>35216</v>
      </c>
      <c r="G5" s="118"/>
      <c r="H5" s="119"/>
    </row>
    <row r="6" spans="1:8" x14ac:dyDescent="0.2">
      <c r="A6" s="120"/>
      <c r="B6" s="121"/>
      <c r="C6" s="122"/>
      <c r="D6" s="123">
        <v>7953</v>
      </c>
      <c r="E6" s="124"/>
      <c r="F6" s="125">
        <v>12644</v>
      </c>
      <c r="G6" s="126"/>
      <c r="H6" s="127"/>
    </row>
    <row r="7" spans="1:8" x14ac:dyDescent="0.2">
      <c r="A7" s="108" t="s">
        <v>523</v>
      </c>
      <c r="B7" s="113"/>
      <c r="C7" s="114"/>
      <c r="D7" s="115">
        <v>23174</v>
      </c>
      <c r="E7" s="116"/>
      <c r="F7" s="117">
        <v>36736</v>
      </c>
      <c r="G7" s="118"/>
      <c r="H7" s="119"/>
    </row>
    <row r="8" spans="1:8" x14ac:dyDescent="0.2">
      <c r="A8" s="120"/>
      <c r="B8" s="121"/>
      <c r="C8" s="122"/>
      <c r="D8" s="123">
        <v>8015</v>
      </c>
      <c r="E8" s="124"/>
      <c r="F8" s="125">
        <v>13410</v>
      </c>
      <c r="G8" s="126"/>
      <c r="H8" s="127"/>
    </row>
    <row r="9" spans="1:8" x14ac:dyDescent="0.2">
      <c r="A9" s="108" t="s">
        <v>524</v>
      </c>
      <c r="B9" s="113"/>
      <c r="C9" s="114"/>
      <c r="D9" s="115">
        <v>20835</v>
      </c>
      <c r="E9" s="116"/>
      <c r="F9" s="117">
        <v>38259</v>
      </c>
      <c r="G9" s="118"/>
      <c r="H9" s="119"/>
    </row>
    <row r="10" spans="1:8" x14ac:dyDescent="0.2">
      <c r="A10" s="120"/>
      <c r="B10" s="121"/>
      <c r="C10" s="122"/>
      <c r="D10" s="123">
        <v>6498</v>
      </c>
      <c r="E10" s="124"/>
      <c r="F10" s="125">
        <v>13379</v>
      </c>
      <c r="G10" s="126"/>
      <c r="H10" s="127"/>
    </row>
    <row r="11" spans="1:8" x14ac:dyDescent="0.2">
      <c r="A11" s="108" t="s">
        <v>525</v>
      </c>
      <c r="B11" s="113"/>
      <c r="C11" s="114"/>
      <c r="D11" s="115">
        <v>22585</v>
      </c>
      <c r="E11" s="116"/>
      <c r="F11" s="117">
        <v>39075</v>
      </c>
      <c r="G11" s="118"/>
      <c r="H11" s="119"/>
    </row>
    <row r="12" spans="1:8" x14ac:dyDescent="0.2">
      <c r="A12" s="120"/>
      <c r="B12" s="121"/>
      <c r="C12" s="128"/>
      <c r="D12" s="123">
        <v>8229</v>
      </c>
      <c r="E12" s="124"/>
      <c r="F12" s="125">
        <v>13441</v>
      </c>
      <c r="G12" s="126"/>
      <c r="H12" s="127"/>
    </row>
    <row r="13" spans="1:8" x14ac:dyDescent="0.2">
      <c r="A13" s="108"/>
      <c r="B13" s="113"/>
      <c r="C13" s="129"/>
      <c r="D13" s="130">
        <v>22464</v>
      </c>
      <c r="E13" s="131"/>
      <c r="F13" s="132">
        <v>36732</v>
      </c>
      <c r="G13" s="133"/>
      <c r="H13" s="119"/>
    </row>
    <row r="14" spans="1:8" x14ac:dyDescent="0.2">
      <c r="A14" s="120"/>
      <c r="B14" s="121"/>
      <c r="C14" s="122"/>
      <c r="D14" s="123">
        <v>7590</v>
      </c>
      <c r="E14" s="124"/>
      <c r="F14" s="125">
        <v>12758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1.44</v>
      </c>
      <c r="C19" s="134">
        <f>ROUND(VALUE(SUBSTITUTE(実質収支比率等に係る経年分析!G$48,"▲","-")),2)</f>
        <v>0.96</v>
      </c>
      <c r="D19" s="134">
        <f>ROUND(VALUE(SUBSTITUTE(実質収支比率等に係る経年分析!H$48,"▲","-")),2)</f>
        <v>0.51</v>
      </c>
      <c r="E19" s="134">
        <f>ROUND(VALUE(SUBSTITUTE(実質収支比率等に係る経年分析!I$48,"▲","-")),2)</f>
        <v>1.38</v>
      </c>
      <c r="F19" s="134">
        <f>ROUND(VALUE(SUBSTITUTE(実質収支比率等に係る経年分析!J$48,"▲","-")),2)</f>
        <v>1.51</v>
      </c>
    </row>
    <row r="20" spans="1:11" x14ac:dyDescent="0.2">
      <c r="A20" s="134" t="s">
        <v>47</v>
      </c>
      <c r="B20" s="134">
        <f>ROUND(VALUE(SUBSTITUTE(実質収支比率等に係る経年分析!F$47,"▲","-")),2)</f>
        <v>1.88</v>
      </c>
      <c r="C20" s="134">
        <f>ROUND(VALUE(SUBSTITUTE(実質収支比率等に係る経年分析!G$47,"▲","-")),2)</f>
        <v>3.81</v>
      </c>
      <c r="D20" s="134">
        <f>ROUND(VALUE(SUBSTITUTE(実質収支比率等に係る経年分析!H$47,"▲","-")),2)</f>
        <v>4.47</v>
      </c>
      <c r="E20" s="134">
        <f>ROUND(VALUE(SUBSTITUTE(実質収支比率等に係る経年分析!I$47,"▲","-")),2)</f>
        <v>4.43</v>
      </c>
      <c r="F20" s="134">
        <f>ROUND(VALUE(SUBSTITUTE(実質収支比率等に係る経年分析!J$47,"▲","-")),2)</f>
        <v>4.49</v>
      </c>
    </row>
    <row r="21" spans="1:11" x14ac:dyDescent="0.2">
      <c r="A21" s="134" t="s">
        <v>48</v>
      </c>
      <c r="B21" s="134">
        <f>IF(ISNUMBER(VALUE(SUBSTITUTE(実質収支比率等に係る経年分析!F$49,"▲","-"))),ROUND(VALUE(SUBSTITUTE(実質収支比率等に係る経年分析!F$49,"▲","-")),2),NA())</f>
        <v>0.78</v>
      </c>
      <c r="C21" s="134">
        <f>IF(ISNUMBER(VALUE(SUBSTITUTE(実質収支比率等に係る経年分析!G$49,"▲","-"))),ROUND(VALUE(SUBSTITUTE(実質収支比率等に係る経年分析!G$49,"▲","-")),2),NA())</f>
        <v>1.53</v>
      </c>
      <c r="D21" s="134">
        <f>IF(ISNUMBER(VALUE(SUBSTITUTE(実質収支比率等に係る経年分析!H$49,"▲","-"))),ROUND(VALUE(SUBSTITUTE(実質収支比率等に係る経年分析!H$49,"▲","-")),2),NA())</f>
        <v>0.37</v>
      </c>
      <c r="E21" s="134">
        <f>IF(ISNUMBER(VALUE(SUBSTITUTE(実質収支比率等に係る経年分析!I$49,"▲","-"))),ROUND(VALUE(SUBSTITUTE(実質収支比率等に係る経年分析!I$49,"▲","-")),2),NA())</f>
        <v>0.85</v>
      </c>
      <c r="F21" s="134">
        <f>IF(ISNUMBER(VALUE(SUBSTITUTE(実質収支比率等に係る経年分析!J$49,"▲","-"))),ROUND(VALUE(SUBSTITUTE(実質収支比率等に係る経年分析!J$49,"▲","-")),2),NA())</f>
        <v>0.13</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8.19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9.33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10.27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流域下水道事業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2">
      <c r="A30" s="135" t="str">
        <f>IF(連結実質赤字比率に係る赤字・黒字の構成分析!C$40="",NA(),連結実質赤字比率に係る赤字・黒字の構成分析!C$40)</f>
        <v>港湾整備事業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x14ac:dyDescent="0.2">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1.1299999999999999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x14ac:dyDescent="0.2">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x14ac:dyDescent="0.2">
      <c r="A33" s="135" t="str">
        <f>IF(連結実質赤字比率に係る赤字・黒字の構成分析!C$37="",NA(),連結実質赤字比率に係る赤字・黒字の構成分析!C$37)</f>
        <v>地方消費税清算</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x14ac:dyDescent="0.2">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2.15</v>
      </c>
    </row>
    <row r="35" spans="1:16" x14ac:dyDescent="0.2">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4.32</v>
      </c>
    </row>
    <row r="36" spans="1:16" x14ac:dyDescent="0.2">
      <c r="A36" s="135" t="str">
        <f>IF(連結実質赤字比率に係る赤字・黒字の構成分析!C$34="",NA(),連結実質赤字比率に係る赤字・黒字の構成分析!C$34)</f>
        <v>造成土地管理事業会計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10.41</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121697</v>
      </c>
      <c r="E42" s="136"/>
      <c r="F42" s="136"/>
      <c r="G42" s="136">
        <f>'実質公債費比率（分子）の構造'!L$52</f>
        <v>129722</v>
      </c>
      <c r="H42" s="136"/>
      <c r="I42" s="136"/>
      <c r="J42" s="136">
        <f>'実質公債費比率（分子）の構造'!M$52</f>
        <v>138551</v>
      </c>
      <c r="K42" s="136"/>
      <c r="L42" s="136"/>
      <c r="M42" s="136">
        <f>'実質公債費比率（分子）の構造'!N$52</f>
        <v>141799</v>
      </c>
      <c r="N42" s="136"/>
      <c r="O42" s="136"/>
      <c r="P42" s="136">
        <f>'実質公債費比率（分子）の構造'!O$52</f>
        <v>149333</v>
      </c>
    </row>
    <row r="43" spans="1:16" x14ac:dyDescent="0.2">
      <c r="A43" s="136" t="s">
        <v>56</v>
      </c>
      <c r="B43" s="136">
        <f>'実質公債費比率（分子）の構造'!K$51</f>
        <v>15</v>
      </c>
      <c r="C43" s="136"/>
      <c r="D43" s="136"/>
      <c r="E43" s="136">
        <f>'実質公債費比率（分子）の構造'!L$51</f>
        <v>4</v>
      </c>
      <c r="F43" s="136"/>
      <c r="G43" s="136"/>
      <c r="H43" s="136">
        <f>'実質公債費比率（分子）の構造'!M$51</f>
        <v>17</v>
      </c>
      <c r="I43" s="136"/>
      <c r="J43" s="136"/>
      <c r="K43" s="136">
        <f>'実質公債費比率（分子）の構造'!N$51</f>
        <v>3</v>
      </c>
      <c r="L43" s="136"/>
      <c r="M43" s="136"/>
      <c r="N43" s="136">
        <f>'実質公債費比率（分子）の構造'!O$51</f>
        <v>2</v>
      </c>
      <c r="O43" s="136"/>
      <c r="P43" s="136"/>
    </row>
    <row r="44" spans="1:16" x14ac:dyDescent="0.2">
      <c r="A44" s="136" t="s">
        <v>57</v>
      </c>
      <c r="B44" s="136">
        <f>'実質公債費比率（分子）の構造'!K$50</f>
        <v>4728</v>
      </c>
      <c r="C44" s="136"/>
      <c r="D44" s="136"/>
      <c r="E44" s="136">
        <f>'実質公債費比率（分子）の構造'!L$50</f>
        <v>4802</v>
      </c>
      <c r="F44" s="136"/>
      <c r="G44" s="136"/>
      <c r="H44" s="136">
        <f>'実質公債費比率（分子）の構造'!M$50</f>
        <v>3605</v>
      </c>
      <c r="I44" s="136"/>
      <c r="J44" s="136"/>
      <c r="K44" s="136">
        <f>'実質公債費比率（分子）の構造'!N$50</f>
        <v>3518</v>
      </c>
      <c r="L44" s="136"/>
      <c r="M44" s="136"/>
      <c r="N44" s="136">
        <f>'実質公債費比率（分子）の構造'!O$50</f>
        <v>3301</v>
      </c>
      <c r="O44" s="136"/>
      <c r="P44" s="136"/>
    </row>
    <row r="45" spans="1:16" x14ac:dyDescent="0.2">
      <c r="A45" s="136" t="s">
        <v>58</v>
      </c>
      <c r="B45" s="136">
        <f>'実質公債費比率（分子）の構造'!K$49</f>
        <v>79</v>
      </c>
      <c r="C45" s="136"/>
      <c r="D45" s="136"/>
      <c r="E45" s="136">
        <f>'実質公債費比率（分子）の構造'!L$49</f>
        <v>71</v>
      </c>
      <c r="F45" s="136"/>
      <c r="G45" s="136"/>
      <c r="H45" s="136">
        <f>'実質公債費比率（分子）の構造'!M$49</f>
        <v>51</v>
      </c>
      <c r="I45" s="136"/>
      <c r="J45" s="136"/>
      <c r="K45" s="136">
        <f>'実質公債費比率（分子）の構造'!N$49</f>
        <v>34</v>
      </c>
      <c r="L45" s="136"/>
      <c r="M45" s="136"/>
      <c r="N45" s="136">
        <f>'実質公債費比率（分子）の構造'!O$49</f>
        <v>22</v>
      </c>
      <c r="O45" s="136"/>
      <c r="P45" s="136"/>
    </row>
    <row r="46" spans="1:16" x14ac:dyDescent="0.2">
      <c r="A46" s="136" t="s">
        <v>59</v>
      </c>
      <c r="B46" s="136">
        <f>'実質公債費比率（分子）の構造'!K$48</f>
        <v>4226</v>
      </c>
      <c r="C46" s="136"/>
      <c r="D46" s="136"/>
      <c r="E46" s="136">
        <f>'実質公債費比率（分子）の構造'!L$48</f>
        <v>3967</v>
      </c>
      <c r="F46" s="136"/>
      <c r="G46" s="136"/>
      <c r="H46" s="136">
        <f>'実質公債費比率（分子）の構造'!M$48</f>
        <v>5177</v>
      </c>
      <c r="I46" s="136"/>
      <c r="J46" s="136"/>
      <c r="K46" s="136">
        <f>'実質公債費比率（分子）の構造'!N$48</f>
        <v>5418</v>
      </c>
      <c r="L46" s="136"/>
      <c r="M46" s="136"/>
      <c r="N46" s="136">
        <f>'実質公債費比率（分子）の構造'!O$48</f>
        <v>5561</v>
      </c>
      <c r="O46" s="136"/>
      <c r="P46" s="136"/>
    </row>
    <row r="47" spans="1:16" x14ac:dyDescent="0.2">
      <c r="A47" s="136" t="s">
        <v>60</v>
      </c>
      <c r="B47" s="136">
        <f>'実質公債費比率（分子）の構造'!K$47</f>
        <v>107877</v>
      </c>
      <c r="C47" s="136"/>
      <c r="D47" s="136"/>
      <c r="E47" s="136">
        <f>'実質公債費比率（分子）の構造'!L$47</f>
        <v>114670</v>
      </c>
      <c r="F47" s="136"/>
      <c r="G47" s="136"/>
      <c r="H47" s="136">
        <f>'実質公債費比率（分子）の構造'!M$47</f>
        <v>118315</v>
      </c>
      <c r="I47" s="136"/>
      <c r="J47" s="136"/>
      <c r="K47" s="136">
        <f>'実質公債費比率（分子）の構造'!N$47</f>
        <v>121157</v>
      </c>
      <c r="L47" s="136"/>
      <c r="M47" s="136"/>
      <c r="N47" s="136">
        <f>'実質公債費比率（分子）の構造'!O$47</f>
        <v>122909</v>
      </c>
      <c r="O47" s="136"/>
      <c r="P47" s="136"/>
    </row>
    <row r="48" spans="1:16" x14ac:dyDescent="0.2">
      <c r="A48" s="136" t="s">
        <v>61</v>
      </c>
      <c r="B48" s="136">
        <f>'実質公債費比率（分子）の構造'!K$46</f>
        <v>15692</v>
      </c>
      <c r="C48" s="136"/>
      <c r="D48" s="136"/>
      <c r="E48" s="136">
        <f>'実質公債費比率（分子）の構造'!L$46</f>
        <v>17911</v>
      </c>
      <c r="F48" s="136"/>
      <c r="G48" s="136"/>
      <c r="H48" s="136">
        <f>'実質公債費比率（分子）の構造'!M$46</f>
        <v>19320</v>
      </c>
      <c r="I48" s="136"/>
      <c r="J48" s="136"/>
      <c r="K48" s="136">
        <f>'実質公債費比率（分子）の構造'!N$46</f>
        <v>17313</v>
      </c>
      <c r="L48" s="136"/>
      <c r="M48" s="136"/>
      <c r="N48" s="136">
        <f>'実質公債費比率（分子）の構造'!O$46</f>
        <v>14627</v>
      </c>
      <c r="O48" s="136"/>
      <c r="P48" s="136"/>
    </row>
    <row r="49" spans="1:16" x14ac:dyDescent="0.2">
      <c r="A49" s="136" t="s">
        <v>62</v>
      </c>
      <c r="B49" s="136">
        <f>'実質公債費比率（分子）の構造'!K$45</f>
        <v>89165</v>
      </c>
      <c r="C49" s="136"/>
      <c r="D49" s="136"/>
      <c r="E49" s="136">
        <f>'実質公債費比率（分子）の構造'!L$45</f>
        <v>88692</v>
      </c>
      <c r="F49" s="136"/>
      <c r="G49" s="136"/>
      <c r="H49" s="136">
        <f>'実質公債費比率（分子）の構造'!M$45</f>
        <v>87865</v>
      </c>
      <c r="I49" s="136"/>
      <c r="J49" s="136"/>
      <c r="K49" s="136">
        <f>'実質公債費比率（分子）の構造'!N$45</f>
        <v>86638</v>
      </c>
      <c r="L49" s="136"/>
      <c r="M49" s="136"/>
      <c r="N49" s="136">
        <f>'実質公債費比率（分子）の構造'!O$45</f>
        <v>86401</v>
      </c>
      <c r="O49" s="136"/>
      <c r="P49" s="136"/>
    </row>
    <row r="50" spans="1:16" x14ac:dyDescent="0.2">
      <c r="A50" s="136" t="s">
        <v>63</v>
      </c>
      <c r="B50" s="136" t="e">
        <f>NA()</f>
        <v>#N/A</v>
      </c>
      <c r="C50" s="136">
        <f>IF(ISNUMBER('実質公債費比率（分子）の構造'!K$53),'実質公債費比率（分子）の構造'!K$53,NA())</f>
        <v>100085</v>
      </c>
      <c r="D50" s="136" t="e">
        <f>NA()</f>
        <v>#N/A</v>
      </c>
      <c r="E50" s="136" t="e">
        <f>NA()</f>
        <v>#N/A</v>
      </c>
      <c r="F50" s="136">
        <f>IF(ISNUMBER('実質公債費比率（分子）の構造'!L$53),'実質公債費比率（分子）の構造'!L$53,NA())</f>
        <v>100395</v>
      </c>
      <c r="G50" s="136" t="e">
        <f>NA()</f>
        <v>#N/A</v>
      </c>
      <c r="H50" s="136" t="e">
        <f>NA()</f>
        <v>#N/A</v>
      </c>
      <c r="I50" s="136">
        <f>IF(ISNUMBER('実質公債費比率（分子）の構造'!M$53),'実質公債費比率（分子）の構造'!M$53,NA())</f>
        <v>95799</v>
      </c>
      <c r="J50" s="136" t="e">
        <f>NA()</f>
        <v>#N/A</v>
      </c>
      <c r="K50" s="136" t="e">
        <f>NA()</f>
        <v>#N/A</v>
      </c>
      <c r="L50" s="136">
        <f>IF(ISNUMBER('実質公債費比率（分子）の構造'!N$53),'実質公債費比率（分子）の構造'!N$53,NA())</f>
        <v>92282</v>
      </c>
      <c r="M50" s="136" t="e">
        <f>NA()</f>
        <v>#N/A</v>
      </c>
      <c r="N50" s="136" t="e">
        <f>NA()</f>
        <v>#N/A</v>
      </c>
      <c r="O50" s="136">
        <f>IF(ISNUMBER('実質公債費比率（分子）の構造'!O$53),'実質公債費比率（分子）の構造'!O$53,NA())</f>
        <v>83490</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1756813</v>
      </c>
      <c r="E56" s="135"/>
      <c r="F56" s="135"/>
      <c r="G56" s="135">
        <f>'将来負担比率（分子）の構造'!J$52</f>
        <v>1845965</v>
      </c>
      <c r="H56" s="135"/>
      <c r="I56" s="135"/>
      <c r="J56" s="135">
        <f>'将来負担比率（分子）の構造'!K$52</f>
        <v>1883601</v>
      </c>
      <c r="K56" s="135"/>
      <c r="L56" s="135"/>
      <c r="M56" s="135">
        <f>'将来負担比率（分子）の構造'!L$52</f>
        <v>1898231</v>
      </c>
      <c r="N56" s="135"/>
      <c r="O56" s="135"/>
      <c r="P56" s="135">
        <f>'将来負担比率（分子）の構造'!M$52</f>
        <v>1912203</v>
      </c>
    </row>
    <row r="57" spans="1:16" x14ac:dyDescent="0.2">
      <c r="A57" s="135" t="s">
        <v>34</v>
      </c>
      <c r="B57" s="135"/>
      <c r="C57" s="135"/>
      <c r="D57" s="135">
        <f>'将来負担比率（分子）の構造'!I$51</f>
        <v>129683</v>
      </c>
      <c r="E57" s="135"/>
      <c r="F57" s="135"/>
      <c r="G57" s="135">
        <f>'将来負担比率（分子）の構造'!J$51</f>
        <v>117799</v>
      </c>
      <c r="H57" s="135"/>
      <c r="I57" s="135"/>
      <c r="J57" s="135">
        <f>'将来負担比率（分子）の構造'!K$51</f>
        <v>110723</v>
      </c>
      <c r="K57" s="135"/>
      <c r="L57" s="135"/>
      <c r="M57" s="135">
        <f>'将来負担比率（分子）の構造'!L$51</f>
        <v>101343</v>
      </c>
      <c r="N57" s="135"/>
      <c r="O57" s="135"/>
      <c r="P57" s="135">
        <f>'将来負担比率（分子）の構造'!M$51</f>
        <v>91529</v>
      </c>
    </row>
    <row r="58" spans="1:16" x14ac:dyDescent="0.2">
      <c r="A58" s="135" t="s">
        <v>33</v>
      </c>
      <c r="B58" s="135"/>
      <c r="C58" s="135"/>
      <c r="D58" s="135">
        <f>'将来負担比率（分子）の構造'!I$50</f>
        <v>434521</v>
      </c>
      <c r="E58" s="135"/>
      <c r="F58" s="135"/>
      <c r="G58" s="135">
        <f>'将来負担比率（分子）の構造'!J$50</f>
        <v>515021</v>
      </c>
      <c r="H58" s="135"/>
      <c r="I58" s="135"/>
      <c r="J58" s="135">
        <f>'将来負担比率（分子）の構造'!K$50</f>
        <v>559964</v>
      </c>
      <c r="K58" s="135"/>
      <c r="L58" s="135"/>
      <c r="M58" s="135">
        <f>'将来負担比率（分子）の構造'!L$50</f>
        <v>591470</v>
      </c>
      <c r="N58" s="135"/>
      <c r="O58" s="135"/>
      <c r="P58" s="135">
        <f>'将来負担比率（分子）の構造'!M$50</f>
        <v>643056</v>
      </c>
    </row>
    <row r="59" spans="1:16" x14ac:dyDescent="0.2">
      <c r="A59" s="135" t="s">
        <v>31</v>
      </c>
      <c r="B59" s="135">
        <f>'将来負担比率（分子）の構造'!I$49</f>
        <v>1094</v>
      </c>
      <c r="C59" s="135"/>
      <c r="D59" s="135"/>
      <c r="E59" s="135">
        <f>'将来負担比率（分子）の構造'!J$49</f>
        <v>694</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4677</v>
      </c>
      <c r="C61" s="135"/>
      <c r="D61" s="135"/>
      <c r="E61" s="135">
        <f>'将来負担比率（分子）の構造'!J$46</f>
        <v>2852</v>
      </c>
      <c r="F61" s="135"/>
      <c r="G61" s="135"/>
      <c r="H61" s="135">
        <f>'将来負担比率（分子）の構造'!K$46</f>
        <v>1351</v>
      </c>
      <c r="I61" s="135"/>
      <c r="J61" s="135"/>
      <c r="K61" s="135">
        <f>'将来負担比率（分子）の構造'!L$46</f>
        <v>2571</v>
      </c>
      <c r="L61" s="135"/>
      <c r="M61" s="135"/>
      <c r="N61" s="135">
        <f>'将来負担比率（分子）の構造'!M$46</f>
        <v>2461</v>
      </c>
      <c r="O61" s="135"/>
      <c r="P61" s="135"/>
    </row>
    <row r="62" spans="1:16" x14ac:dyDescent="0.2">
      <c r="A62" s="135" t="s">
        <v>27</v>
      </c>
      <c r="B62" s="135">
        <f>'将来負担比率（分子）の構造'!I$45</f>
        <v>514265</v>
      </c>
      <c r="C62" s="135"/>
      <c r="D62" s="135"/>
      <c r="E62" s="135">
        <f>'将来負担比率（分子）の構造'!J$45</f>
        <v>472071</v>
      </c>
      <c r="F62" s="135"/>
      <c r="G62" s="135"/>
      <c r="H62" s="135">
        <f>'将来負担比率（分子）の構造'!K$45</f>
        <v>457199</v>
      </c>
      <c r="I62" s="135"/>
      <c r="J62" s="135"/>
      <c r="K62" s="135">
        <f>'将来負担比率（分子）の構造'!L$45</f>
        <v>439477</v>
      </c>
      <c r="L62" s="135"/>
      <c r="M62" s="135"/>
      <c r="N62" s="135">
        <f>'将来負担比率（分子）の構造'!M$45</f>
        <v>382660</v>
      </c>
      <c r="O62" s="135"/>
      <c r="P62" s="135"/>
    </row>
    <row r="63" spans="1:16" x14ac:dyDescent="0.2">
      <c r="A63" s="135" t="s">
        <v>26</v>
      </c>
      <c r="B63" s="135">
        <f>'将来負担比率（分子）の構造'!I$44</f>
        <v>222</v>
      </c>
      <c r="C63" s="135"/>
      <c r="D63" s="135"/>
      <c r="E63" s="135">
        <f>'将来負担比率（分子）の構造'!J$44</f>
        <v>135</v>
      </c>
      <c r="F63" s="135"/>
      <c r="G63" s="135"/>
      <c r="H63" s="135">
        <f>'将来負担比率（分子）の構造'!K$44</f>
        <v>74</v>
      </c>
      <c r="I63" s="135"/>
      <c r="J63" s="135"/>
      <c r="K63" s="135">
        <f>'将来負担比率（分子）の構造'!L$44</f>
        <v>34</v>
      </c>
      <c r="L63" s="135"/>
      <c r="M63" s="135"/>
      <c r="N63" s="135">
        <f>'将来負担比率（分子）の構造'!M$44</f>
        <v>9</v>
      </c>
      <c r="O63" s="135"/>
      <c r="P63" s="135"/>
    </row>
    <row r="64" spans="1:16" x14ac:dyDescent="0.2">
      <c r="A64" s="135" t="s">
        <v>25</v>
      </c>
      <c r="B64" s="135">
        <f>'将来負担比率（分子）の構造'!I$43</f>
        <v>40000</v>
      </c>
      <c r="C64" s="135"/>
      <c r="D64" s="135"/>
      <c r="E64" s="135">
        <f>'将来負担比率（分子）の構造'!J$43</f>
        <v>35905</v>
      </c>
      <c r="F64" s="135"/>
      <c r="G64" s="135"/>
      <c r="H64" s="135">
        <f>'将来負担比率（分子）の構造'!K$43</f>
        <v>40421</v>
      </c>
      <c r="I64" s="135"/>
      <c r="J64" s="135"/>
      <c r="K64" s="135">
        <f>'将来負担比率（分子）の構造'!L$43</f>
        <v>43437</v>
      </c>
      <c r="L64" s="135"/>
      <c r="M64" s="135"/>
      <c r="N64" s="135">
        <f>'将来負担比率（分子）の構造'!M$43</f>
        <v>46904</v>
      </c>
      <c r="O64" s="135"/>
      <c r="P64" s="135"/>
    </row>
    <row r="65" spans="1:16" x14ac:dyDescent="0.2">
      <c r="A65" s="135" t="s">
        <v>24</v>
      </c>
      <c r="B65" s="135">
        <f>'将来負担比率（分子）の構造'!I$42</f>
        <v>48292</v>
      </c>
      <c r="C65" s="135"/>
      <c r="D65" s="135"/>
      <c r="E65" s="135">
        <f>'将来負担比率（分子）の構造'!J$42</f>
        <v>44666</v>
      </c>
      <c r="F65" s="135"/>
      <c r="G65" s="135"/>
      <c r="H65" s="135">
        <f>'将来負担比率（分子）の構造'!K$42</f>
        <v>42418</v>
      </c>
      <c r="I65" s="135"/>
      <c r="J65" s="135"/>
      <c r="K65" s="135">
        <f>'将来負担比率（分子）の構造'!L$42</f>
        <v>38390</v>
      </c>
      <c r="L65" s="135"/>
      <c r="M65" s="135"/>
      <c r="N65" s="135">
        <f>'将来負担比率（分子）の構造'!M$42</f>
        <v>33361</v>
      </c>
      <c r="O65" s="135"/>
      <c r="P65" s="135"/>
    </row>
    <row r="66" spans="1:16" x14ac:dyDescent="0.2">
      <c r="A66" s="135" t="s">
        <v>23</v>
      </c>
      <c r="B66" s="135">
        <f>'将来負担比率（分子）の構造'!I$41</f>
        <v>3303805</v>
      </c>
      <c r="C66" s="135"/>
      <c r="D66" s="135"/>
      <c r="E66" s="135">
        <f>'将来負担比率（分子）の構造'!J$41</f>
        <v>3403991</v>
      </c>
      <c r="F66" s="135"/>
      <c r="G66" s="135"/>
      <c r="H66" s="135">
        <f>'将来負担比率（分子）の構造'!K$41</f>
        <v>3458021</v>
      </c>
      <c r="I66" s="135"/>
      <c r="J66" s="135"/>
      <c r="K66" s="135">
        <f>'将来負担比率（分子）の構造'!L$41</f>
        <v>3502057</v>
      </c>
      <c r="L66" s="135"/>
      <c r="M66" s="135"/>
      <c r="N66" s="135">
        <f>'将来負担比率（分子）の構造'!M$41</f>
        <v>3558297</v>
      </c>
      <c r="O66" s="135"/>
      <c r="P66" s="135"/>
    </row>
    <row r="67" spans="1:16" x14ac:dyDescent="0.2">
      <c r="A67" s="135" t="s">
        <v>67</v>
      </c>
      <c r="B67" s="135" t="e">
        <f>NA()</f>
        <v>#N/A</v>
      </c>
      <c r="C67" s="135">
        <f>IF(ISNUMBER('将来負担比率（分子）の構造'!I$53), IF('将来負担比率（分子）の構造'!I$53 &lt; 0, 0, '将来負担比率（分子）の構造'!I$53), NA())</f>
        <v>1591339</v>
      </c>
      <c r="D67" s="135" t="e">
        <f>NA()</f>
        <v>#N/A</v>
      </c>
      <c r="E67" s="135" t="e">
        <f>NA()</f>
        <v>#N/A</v>
      </c>
      <c r="F67" s="135">
        <f>IF(ISNUMBER('将来負担比率（分子）の構造'!J$53), IF('将来負担比率（分子）の構造'!J$53 &lt; 0, 0, '将来負担比率（分子）の構造'!J$53), NA())</f>
        <v>1481530</v>
      </c>
      <c r="G67" s="135" t="e">
        <f>NA()</f>
        <v>#N/A</v>
      </c>
      <c r="H67" s="135" t="e">
        <f>NA()</f>
        <v>#N/A</v>
      </c>
      <c r="I67" s="135">
        <f>IF(ISNUMBER('将来負担比率（分子）の構造'!K$53), IF('将来負担比率（分子）の構造'!K$53 &lt; 0, 0, '将来負担比率（分子）の構造'!K$53), NA())</f>
        <v>1445197</v>
      </c>
      <c r="J67" s="135" t="e">
        <f>NA()</f>
        <v>#N/A</v>
      </c>
      <c r="K67" s="135" t="e">
        <f>NA()</f>
        <v>#N/A</v>
      </c>
      <c r="L67" s="135">
        <f>IF(ISNUMBER('将来負担比率（分子）の構造'!L$53), IF('将来負担比率（分子）の構造'!L$53 &lt; 0, 0, '将来負担比率（分子）の構造'!L$53), NA())</f>
        <v>1434924</v>
      </c>
      <c r="M67" s="135" t="e">
        <f>NA()</f>
        <v>#N/A</v>
      </c>
      <c r="N67" s="135" t="e">
        <f>NA()</f>
        <v>#N/A</v>
      </c>
      <c r="O67" s="135">
        <f>IF(ISNUMBER('将来負担比率（分子）の構造'!M$53), IF('将来負担比率（分子）の構造'!M$53 &lt; 0, 0, '将来負担比率（分子）の構造'!M$53), NA())</f>
        <v>1376902</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47155</v>
      </c>
      <c r="C72" s="139">
        <f>基金残高に係る経年分析!G55</f>
        <v>46964</v>
      </c>
      <c r="D72" s="139">
        <f>基金残高に係る経年分析!H55</f>
        <v>46973</v>
      </c>
    </row>
    <row r="73" spans="1:16" x14ac:dyDescent="0.2">
      <c r="A73" s="138" t="s">
        <v>70</v>
      </c>
      <c r="B73" s="139">
        <f>基金残高に係る経年分析!F56</f>
        <v>35289</v>
      </c>
      <c r="C73" s="139">
        <f>基金残高に係る経年分析!G56</f>
        <v>35517</v>
      </c>
      <c r="D73" s="139">
        <f>基金残高に係る経年分析!H56</f>
        <v>35736</v>
      </c>
    </row>
    <row r="74" spans="1:16" x14ac:dyDescent="0.2">
      <c r="A74" s="138" t="s">
        <v>71</v>
      </c>
      <c r="B74" s="139">
        <f>基金残高に係る経年分析!F57</f>
        <v>126332</v>
      </c>
      <c r="C74" s="139">
        <f>基金残高に係る経年分析!G57</f>
        <v>119747</v>
      </c>
      <c r="D74" s="139">
        <f>基金残高に係る経年分析!H57</f>
        <v>129927</v>
      </c>
    </row>
  </sheetData>
  <sheetProtection algorithmName="SHA-512" hashValue="INmWUOo2VYJUa7NYQOxCeRZD+fkNvXewpqdJo7p7PvPUwo3dkZFAfqK2ZBTE8cjEMfBG5Ds6t28M5IKFvVOWqQ==" saltValue="Ej2+Q2Cgb1rQv6B1OkVE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2019-03-13T05:34:22Z</cp:lastPrinted>
  <dcterms:created xsi:type="dcterms:W3CDTF">2019-02-14T00:43:36Z</dcterms:created>
  <dcterms:modified xsi:type="dcterms:W3CDTF">2019-08-08T06:06:17Z</dcterms:modified>
  <cp:category/>
</cp:coreProperties>
</file>