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04_調査統計係\いろいろ\■財政状況公表資料\02_財政状況資料集\H29決算_財政状況資料集\11_8月公表分（プラス公会計）\都道府県\"/>
    </mc:Choice>
  </mc:AlternateContent>
  <bookViews>
    <workbookView xWindow="0" yWindow="0" windowWidth="19200" windowHeight="730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1" i="10" l="1"/>
  <c r="AO35" i="10"/>
  <c r="AO34" i="10"/>
  <c r="AO33" i="10"/>
  <c r="AO32" i="10"/>
  <c r="AO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BW39" i="10"/>
  <c r="BE39" i="10"/>
  <c r="AM39" i="10"/>
  <c r="U39" i="10"/>
  <c r="BW38" i="10"/>
  <c r="BE38" i="10"/>
  <c r="AM38" i="10"/>
  <c r="U38" i="10"/>
  <c r="BW37" i="10"/>
  <c r="BE37" i="10"/>
  <c r="AM37" i="10"/>
  <c r="U37" i="10"/>
  <c r="BW36" i="10"/>
  <c r="BE36" i="10"/>
  <c r="AM36" i="10"/>
  <c r="U36" i="10"/>
  <c r="BW35" i="10"/>
  <c r="BE35" i="10"/>
  <c r="U35" i="10"/>
  <c r="BW34" i="10"/>
  <c r="BE34" i="10"/>
  <c r="U34" i="10"/>
  <c r="BW33" i="10"/>
  <c r="BE33" i="10"/>
  <c r="U33" i="10"/>
  <c r="BE32" i="10"/>
  <c r="U32" i="10"/>
  <c r="U31" i="10"/>
  <c r="C31" i="10"/>
  <c r="C32" i="10" s="1"/>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s="1"/>
  <c r="C36" i="10" s="1"/>
  <c r="C37" i="10" s="1"/>
  <c r="C38" i="10" s="1"/>
  <c r="C39" i="10" s="1"/>
  <c r="C40" i="10" s="1"/>
  <c r="AM31" i="10" l="1"/>
  <c r="AM32" i="10" s="1"/>
  <c r="AM33" i="10" s="1"/>
  <c r="AM34" i="10" s="1"/>
  <c r="AM35" i="10" s="1"/>
  <c r="BE31" i="10" l="1"/>
  <c r="BW31" i="10" s="1"/>
  <c r="BW32" i="10" s="1"/>
  <c r="CO31" i="10" l="1"/>
  <c r="CO32" i="10" s="1"/>
  <c r="CO33" i="10" s="1"/>
  <c r="CO34" i="10" s="1"/>
  <c r="CO35" i="10" s="1"/>
  <c r="CO36" i="10" s="1"/>
  <c r="CO37" i="10" s="1"/>
  <c r="CO38" i="10" s="1"/>
  <c r="CO39" i="10" s="1"/>
  <c r="CO40" i="10" s="1"/>
</calcChain>
</file>

<file path=xl/sharedStrings.xml><?xml version="1.0" encoding="utf-8"?>
<sst xmlns="http://schemas.openxmlformats.org/spreadsheetml/2006/main" count="1499" uniqueCount="610">
  <si>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</si>
  <si>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</si>
  <si>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</si>
  <si>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</si>
  <si>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</si>
  <si>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</si>
  <si>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</si>
  <si>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</si>
  <si>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</si>
  <si>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</si>
  <si>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</si>
  <si>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</si>
  <si>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</si>
  <si>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</si>
  <si>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</si>
  <si>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</si>
  <si>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</si>
  <si>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</si>
  <si>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</si>
  <si>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</si>
  <si>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</si>
  <si>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</si>
  <si>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</si>
  <si>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</si>
  <si>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</si>
  <si>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</si>
  <si>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</si>
  <si>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</si>
  <si>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</si>
  <si>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</si>
  <si>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</si>
  <si>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</si>
  <si>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</si>
  <si>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</si>
  <si>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</si>
  <si>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</si>
  <si>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</si>
  <si>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</si>
  <si>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</si>
  <si>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</si>
  <si>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</si>
  <si>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</si>
  <si>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</si>
  <si>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</si>
  <si>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</si>
  <si>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</si>
  <si>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</si>
  <si>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</si>
  <si>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</si>
  <si>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</si>
  <si>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</si>
  <si>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</si>
  <si>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</si>
  <si>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</si>
  <si>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</si>
  <si>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</si>
  <si>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</si>
  <si>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</si>
  <si>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</si>
  <si>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</si>
  <si>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</si>
  <si>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</si>
  <si>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</si>
  <si>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</si>
  <si>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</si>
  <si>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</si>
  <si>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</si>
  <si>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</si>
  <si>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</si>
  <si>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</si>
  <si>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</si>
  <si>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</si>
  <si>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</si>
  <si>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総括表（都道府県）</t>
    <rPh sb="0" eb="2">
      <t>ソウカツ</t>
    </rPh>
    <rPh sb="2" eb="3">
      <t>ヒョウ</t>
    </rPh>
    <rPh sb="4" eb="8">
      <t>トドウフケン</t>
    </rPh>
    <phoneticPr fontId="5"/>
  </si>
  <si>
    <t>都道府県名</t>
    <phoneticPr fontId="5"/>
  </si>
  <si>
    <t>神奈川県</t>
    <phoneticPr fontId="5"/>
  </si>
  <si>
    <t>職員の状況 (※7)</t>
    <rPh sb="0" eb="2">
      <t>ショクイン</t>
    </rPh>
    <rPh sb="3" eb="5">
      <t>ジョウキョウ</t>
    </rPh>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</si>
  <si>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</si>
  <si>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</si>
  <si>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</si>
  <si>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</si>
  <si>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</si>
  <si>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</si>
  <si>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</si>
  <si>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0"/>
  </si>
  <si>
    <t>実質収支比率</t>
    <rPh sb="0" eb="2">
      <t>ジッシツ</t>
    </rPh>
    <rPh sb="2" eb="4">
      <t>シュウシ</t>
    </rPh>
    <rPh sb="4" eb="6">
      <t>ヒリツ</t>
    </rPh>
    <phoneticPr fontId="5"/>
  </si>
  <si>
    <t>歳出総額</t>
    <phoneticPr fontId="20"/>
  </si>
  <si>
    <t>経常収支比率</t>
    <rPh sb="0" eb="2">
      <t>ケイジョウ</t>
    </rPh>
    <rPh sb="2" eb="4">
      <t>シュウシ</t>
    </rPh>
    <rPh sb="4" eb="6">
      <t>ヒリツ</t>
    </rPh>
    <phoneticPr fontId="5"/>
  </si>
  <si>
    <t>グループ</t>
  </si>
  <si>
    <t>Ｂ</t>
    <phoneticPr fontId="5"/>
  </si>
  <si>
    <t>知事</t>
    <rPh sb="0" eb="2">
      <t>チジ</t>
    </rPh>
    <phoneticPr fontId="5"/>
  </si>
  <si>
    <t>歳入歳出差引</t>
    <phoneticPr fontId="20"/>
  </si>
  <si>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</si>
  <si>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</si>
  <si>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</si>
  <si>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</si>
  <si>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</si>
  <si>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</si>
  <si>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</si>
  <si>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</si>
  <si>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</si>
  <si>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</si>
  <si>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</si>
  <si>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</si>
  <si>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</si>
  <si>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</si>
  <si>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</si>
  <si>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</si>
  <si>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</si>
  <si>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</si>
  <si>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議会議員</t>
    <rPh sb="0" eb="2">
      <t>ギカイ</t>
    </rPh>
    <rPh sb="2" eb="4">
      <t>ギイン</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</si>
  <si>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</si>
  <si>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</si>
  <si>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</si>
  <si>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</si>
  <si>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(※6)</t>
    <phoneticPr fontId="5"/>
  </si>
  <si>
    <t>30.01.01(人)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</si>
  <si>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</si>
  <si>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</si>
  <si>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</si>
  <si>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</si>
  <si>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</si>
  <si>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</si>
  <si>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</si>
  <si>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</si>
  <si>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実質単年度収支</t>
    <phoneticPr fontId="20"/>
  </si>
  <si>
    <t>　実質公債費比率</t>
    <rPh sb="1" eb="3">
      <t>ジッシツ</t>
    </rPh>
    <rPh sb="3" eb="6">
      <t>コウサイヒ</t>
    </rPh>
    <rPh sb="6" eb="8">
      <t>ヒリツ</t>
    </rPh>
    <phoneticPr fontId="5"/>
  </si>
  <si>
    <t>29.01.01(人)</t>
    <phoneticPr fontId="5"/>
  </si>
  <si>
    <t>一般職員</t>
    <rPh sb="0" eb="2">
      <t>イッパン</t>
    </rPh>
    <rPh sb="2" eb="4">
      <t>ショクイン</t>
    </rPh>
    <phoneticPr fontId="5"/>
  </si>
  <si>
    <t>基準財政収入額</t>
    <phoneticPr fontId="20"/>
  </si>
  <si>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</si>
  <si>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</si>
  <si>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</si>
  <si>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</si>
  <si>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</si>
  <si>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</si>
  <si>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　うち技能労務職員</t>
    <rPh sb="3" eb="5">
      <t>ギノウ</t>
    </rPh>
    <rPh sb="5" eb="7">
      <t>ロウム</t>
    </rPh>
    <rPh sb="7" eb="8">
      <t>ショク</t>
    </rPh>
    <rPh sb="8" eb="9">
      <t>イン</t>
    </rPh>
    <phoneticPr fontId="5"/>
  </si>
  <si>
    <t>標準税収入額等</t>
    <phoneticPr fontId="20"/>
  </si>
  <si>
    <t>うち日本人(％)</t>
    <phoneticPr fontId="5"/>
  </si>
  <si>
    <t>0.0</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</si>
  <si>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</si>
  <si>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</si>
  <si>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</si>
  <si>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</si>
  <si>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0"/>
  </si>
  <si>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</si>
  <si>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</si>
  <si>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</si>
  <si>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</si>
  <si>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</si>
  <si>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</si>
  <si>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</si>
  <si>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</si>
  <si>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</si>
  <si>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</si>
  <si>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</si>
  <si>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0"/>
  </si>
  <si>
    <t>減債基金</t>
    <rPh sb="0" eb="1">
      <t>ゲン</t>
    </rPh>
    <rPh sb="1" eb="2">
      <t>サイ</t>
    </rPh>
    <rPh sb="2" eb="4">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</si>
  <si>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</si>
  <si>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</si>
  <si>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</si>
  <si>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</si>
  <si>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</si>
  <si>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</si>
  <si>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</si>
  <si>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</si>
  <si>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</si>
  <si>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</si>
  <si>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</si>
  <si>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</si>
  <si>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</si>
  <si>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</si>
  <si>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</si>
  <si>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</si>
  <si>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</si>
  <si>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</si>
  <si>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</si>
  <si>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※6：人口については、調査年度の1月1日現在の住民基本台帳に登載されている人口に基づいている。</t>
  </si>
  <si>
    <t>※7：職員の状況については、地方公務員給与実態調査に基づくものであるが、当該資料作成時点（平成31年1月末時点）において平成30年調査結果が未公表であるため、前年度の数値を引用している。</t>
    <rPh sb="3" eb="5">
      <t>ショクイン</t>
    </rPh>
    <rPh sb="6" eb="8">
      <t>ジョウキョウ</t>
    </rPh>
    <phoneticPr fontId="15"/>
  </si>
  <si>
    <t>平成29年度</t>
    <phoneticPr fontId="20"/>
  </si>
  <si>
    <t>神奈川県</t>
    <phoneticPr fontId="20"/>
  </si>
  <si>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</si>
  <si>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</si>
  <si>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</si>
  <si>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</si>
  <si>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</si>
  <si>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</si>
  <si>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</si>
  <si>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</si>
  <si>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</si>
  <si>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</si>
  <si>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</si>
  <si>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</si>
  <si>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</si>
  <si>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</si>
  <si>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</si>
  <si>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</si>
  <si>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</si>
  <si>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</si>
  <si>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</si>
  <si>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12"/>
  </si>
  <si>
    <t>　　道府県民税</t>
    <rPh sb="2" eb="5">
      <t>ドウフケン</t>
    </rPh>
    <phoneticPr fontId="5"/>
  </si>
  <si>
    <t>総務費</t>
  </si>
  <si>
    <t>　地方道路譲与税</t>
    <rPh sb="1" eb="3">
      <t>チホウ</t>
    </rPh>
    <rPh sb="3" eb="5">
      <t>ドウロ</t>
    </rPh>
    <rPh sb="5" eb="7">
      <t>ジョウヨ</t>
    </rPh>
    <rPh sb="7" eb="8">
      <t>ゼイ</t>
    </rPh>
    <phoneticPr fontId="12"/>
  </si>
  <si>
    <t>-</t>
    <phoneticPr fontId="5"/>
  </si>
  <si>
    <t>　　　個人均等割</t>
    <phoneticPr fontId="5"/>
  </si>
  <si>
    <t>民生費</t>
  </si>
  <si>
    <t>　特別とん譲与税</t>
    <rPh sb="1" eb="3">
      <t>トクベツ</t>
    </rPh>
    <rPh sb="5" eb="7">
      <t>ジョウヨ</t>
    </rPh>
    <rPh sb="7" eb="8">
      <t>ゼイ</t>
    </rPh>
    <phoneticPr fontId="12"/>
  </si>
  <si>
    <t>　　　所得割</t>
    <phoneticPr fontId="5"/>
  </si>
  <si>
    <t>衛生費</t>
  </si>
  <si>
    <t>　石油ガス譲与税</t>
    <rPh sb="1" eb="3">
      <t>セキユ</t>
    </rPh>
    <rPh sb="5" eb="7">
      <t>ジョウヨ</t>
    </rPh>
    <rPh sb="7" eb="8">
      <t>ゼイ</t>
    </rPh>
    <phoneticPr fontId="12"/>
  </si>
  <si>
    <t>　　　法人均等割</t>
    <phoneticPr fontId="5"/>
  </si>
  <si>
    <t>労働費</t>
  </si>
  <si>
    <t>　航空機燃料譲与税</t>
    <rPh sb="1" eb="4">
      <t>コウクウキ</t>
    </rPh>
    <rPh sb="4" eb="6">
      <t>ネンリョウ</t>
    </rPh>
    <rPh sb="6" eb="8">
      <t>ジョウヨ</t>
    </rPh>
    <rPh sb="8" eb="9">
      <t>ゼイ</t>
    </rPh>
    <phoneticPr fontId="12"/>
  </si>
  <si>
    <t>　　　法人税割</t>
    <phoneticPr fontId="5"/>
  </si>
  <si>
    <t>農林水産業費</t>
  </si>
  <si>
    <t>　地方法人特別譲与税</t>
    <rPh sb="1" eb="3">
      <t>チホウ</t>
    </rPh>
    <rPh sb="3" eb="5">
      <t>ホウジン</t>
    </rPh>
    <rPh sb="5" eb="7">
      <t>トクベツ</t>
    </rPh>
    <rPh sb="7" eb="9">
      <t>ジョウヨ</t>
    </rPh>
    <rPh sb="9" eb="10">
      <t>ゼイ</t>
    </rPh>
    <phoneticPr fontId="12"/>
  </si>
  <si>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</si>
  <si>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</si>
  <si>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</si>
  <si>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</si>
  <si>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</si>
  <si>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</si>
  <si>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</si>
  <si>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</si>
  <si>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</si>
  <si>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</si>
  <si>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</si>
  <si>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</si>
  <si>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</si>
  <si>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</si>
  <si>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</si>
  <si>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</si>
  <si>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</si>
  <si>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20"/>
  </si>
  <si>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</si>
  <si>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</si>
  <si>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</si>
  <si>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</si>
  <si>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20"/>
  </si>
  <si>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</si>
  <si>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</si>
  <si>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</si>
  <si>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</si>
  <si>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</si>
  <si>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</si>
  <si>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</si>
  <si>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</si>
  <si>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</si>
  <si>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</si>
  <si>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</si>
  <si>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</si>
  <si>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</si>
  <si>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</si>
  <si>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分離課税所得割交付金</t>
    <phoneticPr fontId="20"/>
  </si>
  <si>
    <t>国有提供交付金</t>
    <phoneticPr fontId="5"/>
  </si>
  <si>
    <t>　　鉱区税</t>
    <rPh sb="2" eb="4">
      <t>コウク</t>
    </rPh>
    <rPh sb="4" eb="5">
      <t>ゼイ</t>
    </rPh>
    <phoneticPr fontId="5"/>
  </si>
  <si>
    <t>道府県民税所得割臨時交付金</t>
    <phoneticPr fontId="20"/>
  </si>
  <si>
    <t>財産収入</t>
  </si>
  <si>
    <t>　　固定資産税特例</t>
    <rPh sb="2" eb="4">
      <t>コテイ</t>
    </rPh>
    <rPh sb="4" eb="7">
      <t>シサンゼイ</t>
    </rPh>
    <rPh sb="7" eb="9">
      <t>トクレイ</t>
    </rPh>
    <phoneticPr fontId="5"/>
  </si>
  <si>
    <t>地方消費税交付金</t>
    <rPh sb="0" eb="2">
      <t>チホウ</t>
    </rPh>
    <rPh sb="2" eb="5">
      <t>ショウヒゼイ</t>
    </rPh>
    <rPh sb="5" eb="8">
      <t>コウフキン</t>
    </rPh>
    <phoneticPr fontId="5"/>
  </si>
  <si>
    <t>寄附金</t>
  </si>
  <si>
    <t>　法定外普通税</t>
    <rPh sb="3" eb="4">
      <t>ガイ</t>
    </rPh>
    <rPh sb="4" eb="6">
      <t>フツウ</t>
    </rPh>
    <rPh sb="6" eb="7">
      <t>ゼイ</t>
    </rPh>
    <phoneticPr fontId="5"/>
  </si>
  <si>
    <t>ゴルフ場利用税交付金</t>
    <rPh sb="3" eb="4">
      <t>ジョウ</t>
    </rPh>
    <rPh sb="4" eb="6">
      <t>リヨウ</t>
    </rPh>
    <rPh sb="6" eb="7">
      <t>ゼイ</t>
    </rPh>
    <rPh sb="7" eb="10">
      <t>コウフキン</t>
    </rPh>
    <phoneticPr fontId="5"/>
  </si>
  <si>
    <t>繰入金</t>
  </si>
  <si>
    <t>目的税</t>
    <rPh sb="0" eb="3">
      <t>モクテキゼイ</t>
    </rPh>
    <phoneticPr fontId="5"/>
  </si>
  <si>
    <t>特別地方消費税交付金</t>
    <rPh sb="0" eb="2">
      <t>トクベツ</t>
    </rPh>
    <rPh sb="2" eb="4">
      <t>チホウ</t>
    </rPh>
    <rPh sb="4" eb="7">
      <t>ショウヒゼイ</t>
    </rPh>
    <rPh sb="7" eb="10">
      <t>コウフキン</t>
    </rPh>
    <phoneticPr fontId="5"/>
  </si>
  <si>
    <t>繰越金</t>
  </si>
  <si>
    <t>　法定目的税</t>
    <rPh sb="1" eb="3">
      <t>ホウテイ</t>
    </rPh>
    <rPh sb="3" eb="6">
      <t>モクテキゼイ</t>
    </rPh>
    <phoneticPr fontId="5"/>
  </si>
  <si>
    <t>自動車取得税交付金</t>
    <rPh sb="0" eb="3">
      <t>ジドウシャ</t>
    </rPh>
    <rPh sb="3" eb="5">
      <t>シュトク</t>
    </rPh>
    <rPh sb="5" eb="6">
      <t>ゼイ</t>
    </rPh>
    <rPh sb="6" eb="9">
      <t>コウフキン</t>
    </rPh>
    <phoneticPr fontId="5"/>
  </si>
  <si>
    <t>諸収入</t>
  </si>
  <si>
    <t>　　狩猟税</t>
    <rPh sb="2" eb="4">
      <t>シュリョウ</t>
    </rPh>
    <rPh sb="4" eb="5">
      <t>ゼイ</t>
    </rPh>
    <phoneticPr fontId="5"/>
  </si>
  <si>
    <t>軽油引取税交付金</t>
    <rPh sb="0" eb="5">
      <t>ケイユヒキトリゼイ</t>
    </rPh>
    <rPh sb="5" eb="8">
      <t>コウフキン</t>
    </rPh>
    <phoneticPr fontId="5"/>
  </si>
  <si>
    <t>地方債</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</si>
  <si>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</si>
  <si>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</si>
  <si>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　うち減収補塡債(特例分)</t>
    <rPh sb="4" eb="5">
      <t>シュウ</t>
    </rPh>
    <rPh sb="9" eb="10">
      <t>トク</t>
    </rPh>
    <rPh sb="10" eb="11">
      <t>レイ</t>
    </rPh>
    <rPh sb="11" eb="12">
      <t>ブン</t>
    </rPh>
    <phoneticPr fontId="12"/>
  </si>
  <si>
    <t>旧法による税</t>
  </si>
  <si>
    <t>歳出合計</t>
  </si>
  <si>
    <t>　うち臨時財政対策債</t>
  </si>
  <si>
    <t>性質別歳出の状況（単位 千円・％）</t>
    <rPh sb="0" eb="2">
      <t>セイシツ</t>
    </rPh>
    <phoneticPr fontId="5"/>
  </si>
  <si>
    <t>歳入合計</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</si>
  <si>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</si>
  <si>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</si>
  <si>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</si>
  <si>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</si>
  <si>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</si>
  <si>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義務的経費計</t>
    <rPh sb="0" eb="3">
      <t>ギムテキ</t>
    </rPh>
    <rPh sb="3" eb="5">
      <t>ケイヒ</t>
    </rPh>
    <rPh sb="5" eb="6">
      <t>ケイ</t>
    </rPh>
    <phoneticPr fontId="5"/>
  </si>
  <si>
    <t>　人件費</t>
    <phoneticPr fontId="5"/>
  </si>
  <si>
    <t>区分</t>
    <phoneticPr fontId="5"/>
  </si>
  <si>
    <t>平成29年度</t>
    <rPh sb="0" eb="2">
      <t>ヘイセイ</t>
    </rPh>
    <rPh sb="4" eb="6">
      <t>ネンド</t>
    </rPh>
    <phoneticPr fontId="5"/>
  </si>
  <si>
    <t>平成28年度</t>
    <rPh sb="0" eb="2">
      <t>ヘイセイ</t>
    </rPh>
    <rPh sb="4" eb="6">
      <t>ネンド</t>
    </rPh>
    <phoneticPr fontId="5"/>
  </si>
  <si>
    <t>　　うち職員給</t>
    <rPh sb="4" eb="6">
      <t>ショクイン</t>
    </rPh>
    <rPh sb="6" eb="7">
      <t>キュウ</t>
    </rPh>
    <phoneticPr fontId="5"/>
  </si>
  <si>
    <t>徴収率
(％)</t>
    <rPh sb="0" eb="2">
      <t>チョウシュウ</t>
    </rPh>
    <rPh sb="2" eb="3">
      <t>リツ</t>
    </rPh>
    <phoneticPr fontId="5"/>
  </si>
  <si>
    <t>現年</t>
    <rPh sb="0" eb="1">
      <t>ゲン</t>
    </rPh>
    <rPh sb="1" eb="2">
      <t>ネン</t>
    </rPh>
    <phoneticPr fontId="5"/>
  </si>
  <si>
    <t>　扶助費</t>
    <phoneticPr fontId="5"/>
  </si>
  <si>
    <t>・計</t>
    <phoneticPr fontId="5"/>
  </si>
  <si>
    <t>道府県民税</t>
    <rPh sb="0" eb="3">
      <t>ドウフケン</t>
    </rPh>
    <rPh sb="3" eb="4">
      <t>ミン</t>
    </rPh>
    <rPh sb="4" eb="5">
      <t>ゼイ</t>
    </rPh>
    <phoneticPr fontId="5"/>
  </si>
  <si>
    <t>　公債費</t>
    <phoneticPr fontId="5"/>
  </si>
  <si>
    <t>事業税</t>
    <rPh sb="0" eb="3">
      <t>ジギョウゼイ</t>
    </rPh>
    <phoneticPr fontId="5"/>
  </si>
  <si>
    <t>内訳</t>
    <rPh sb="0" eb="2">
      <t>ウチワケ</t>
    </rPh>
    <phoneticPr fontId="5"/>
  </si>
  <si>
    <t>　うち元金</t>
    <phoneticPr fontId="20"/>
  </si>
  <si>
    <t>　うち利子</t>
    <phoneticPr fontId="20"/>
  </si>
  <si>
    <t>一時借入金利子</t>
    <phoneticPr fontId="5"/>
  </si>
  <si>
    <t>その他の経費</t>
    <rPh sb="2" eb="3">
      <t>タ</t>
    </rPh>
    <rPh sb="4" eb="6">
      <t>ケイヒ</t>
    </rPh>
    <phoneticPr fontId="5"/>
  </si>
  <si>
    <t>(注釈)</t>
    <rPh sb="1" eb="2">
      <t>チュウ</t>
    </rPh>
    <rPh sb="2" eb="3">
      <t>シャク</t>
    </rPh>
    <phoneticPr fontId="5"/>
  </si>
  <si>
    <t>　物件費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</si>
  <si>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</si>
  <si>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</si>
  <si>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</si>
  <si>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補助費等</t>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</si>
  <si>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</si>
  <si>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</si>
  <si>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</si>
  <si>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</si>
  <si>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</si>
  <si>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</si>
  <si>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</si>
  <si>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</si>
  <si>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</si>
  <si>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</si>
  <si>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</si>
  <si>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</si>
  <si>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</si>
  <si>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</si>
  <si>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平成29年度</t>
  </si>
  <si>
    <t>神奈川県</t>
  </si>
  <si>
    <t>一般会計等の財政状況（単位：百万円）</t>
    <rPh sb="0" eb="2">
      <t>イッパン</t>
    </rPh>
    <rPh sb="2" eb="4">
      <t>カイケイ</t>
    </rPh>
    <rPh sb="4" eb="5">
      <t>トウ</t>
    </rPh>
    <rPh sb="6" eb="8">
      <t>ザイセイ</t>
    </rPh>
    <rPh sb="8" eb="10">
      <t>ジョウキョウ</t>
    </rPh>
    <phoneticPr fontId="2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</si>
  <si>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4"/>
  </si>
  <si>
    <t>会計名</t>
    <rPh sb="0" eb="2">
      <t>カイケイ</t>
    </rPh>
    <rPh sb="2" eb="3">
      <t>メイ</t>
    </rPh>
    <phoneticPr fontId="24"/>
  </si>
  <si>
    <t>歳入</t>
    <rPh sb="0" eb="2">
      <t>サイニュウ</t>
    </rPh>
    <phoneticPr fontId="24"/>
  </si>
  <si>
    <t>歳出</t>
    <phoneticPr fontId="24"/>
  </si>
  <si>
    <t>形式収支</t>
    <phoneticPr fontId="24"/>
  </si>
  <si>
    <t>実質収支</t>
    <phoneticPr fontId="24"/>
  </si>
  <si>
    <t>他会計等
からの
繰入金</t>
    <rPh sb="9" eb="11">
      <t>クリイレ</t>
    </rPh>
    <rPh sb="11" eb="12">
      <t>キン</t>
    </rPh>
    <phoneticPr fontId="24"/>
  </si>
  <si>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</si>
  <si>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</si>
  <si>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</si>
  <si>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</si>
  <si>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</si>
  <si>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</si>
  <si>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</si>
  <si>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</si>
  <si>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</si>
  <si>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</si>
  <si>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</si>
  <si>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</si>
  <si>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</si>
  <si>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</si>
  <si>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</si>
  <si>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</si>
  <si>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</si>
  <si>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</si>
  <si>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</si>
  <si>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</si>
  <si>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</si>
  <si>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</si>
  <si>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</si>
  <si>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</si>
  <si>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水道事業会計</t>
    <phoneticPr fontId="5"/>
  </si>
  <si>
    <t>公営企業資金等運用事業会計</t>
    <phoneticPr fontId="5"/>
  </si>
  <si>
    <t>流域下水道事業会計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</si>
  <si>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</si>
  <si>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</si>
  <si>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</si>
  <si>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</si>
  <si>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4"/>
  </si>
  <si>
    <t>総収益
（歳入）</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</si>
  <si>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</si>
  <si>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</si>
  <si>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</si>
  <si>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</si>
  <si>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</si>
  <si>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</si>
  <si>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</si>
  <si>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</si>
  <si>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</si>
  <si>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</si>
  <si>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</si>
  <si>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4"/>
  </si>
  <si>
    <t>平成27年度</t>
    <rPh sb="0" eb="2">
      <t>ヘイセイ</t>
    </rPh>
    <rPh sb="4" eb="6">
      <t>ネンド</t>
    </rPh>
    <phoneticPr fontId="5"/>
  </si>
  <si>
    <t>分母比</t>
    <rPh sb="0" eb="2">
      <t>ブンボ</t>
    </rPh>
    <rPh sb="2" eb="3">
      <t>ヒ</t>
    </rPh>
    <phoneticPr fontId="5"/>
  </si>
  <si>
    <t>内訳</t>
    <rPh sb="0" eb="2">
      <t>ウチワケ</t>
    </rPh>
    <phoneticPr fontId="24"/>
  </si>
  <si>
    <t>元利償還金</t>
    <rPh sb="0" eb="2">
      <t>ガンリ</t>
    </rPh>
    <rPh sb="2" eb="5">
      <t>ショウカンキン</t>
    </rPh>
    <phoneticPr fontId="24"/>
  </si>
  <si>
    <t xml:space="preserve">一般会計等に係る地方債の現在高 </t>
    <rPh sb="0" eb="2">
      <t>イッパン</t>
    </rPh>
    <rPh sb="2" eb="4">
      <t>カイケイ</t>
    </rPh>
    <rPh sb="4" eb="5">
      <t>トウ</t>
    </rPh>
    <rPh sb="6" eb="7">
      <t>カカ</t>
    </rPh>
    <rPh sb="8" eb="11">
      <t>チホウサイ</t>
    </rPh>
    <rPh sb="12" eb="15">
      <t>ゲンザイダカ</t>
    </rPh>
    <phoneticPr fontId="24"/>
  </si>
  <si>
    <t>債務負担行為</t>
    <rPh sb="0" eb="2">
      <t>サイム</t>
    </rPh>
    <rPh sb="2" eb="4">
      <t>フタン</t>
    </rPh>
    <rPh sb="4" eb="6">
      <t>コウイ</t>
    </rPh>
    <phoneticPr fontId="5"/>
  </si>
  <si>
    <t>PFI事業に係るもの</t>
    <rPh sb="3" eb="5">
      <t>ジギョウ</t>
    </rPh>
    <rPh sb="6" eb="7">
      <t>カカ</t>
    </rPh>
    <phoneticPr fontId="24"/>
  </si>
  <si>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</si>
  <si>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4"/>
  </si>
  <si>
    <t>いわゆる五省協定等に係るもの</t>
    <rPh sb="4" eb="6">
      <t>ゴショウ</t>
    </rPh>
    <rPh sb="6" eb="9">
      <t>キョウテイトウ</t>
    </rPh>
    <rPh sb="10" eb="11">
      <t>カカ</t>
    </rPh>
    <phoneticPr fontId="24"/>
  </si>
  <si>
    <t>-</t>
    <phoneticPr fontId="5"/>
  </si>
  <si>
    <t>準元利償還金</t>
    <rPh sb="0" eb="1">
      <t>ジュン</t>
    </rPh>
    <rPh sb="1" eb="3">
      <t>ガンリ</t>
    </rPh>
    <rPh sb="3" eb="6">
      <t>ショウカンキン</t>
    </rPh>
    <phoneticPr fontId="2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</si>
  <si>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4"/>
  </si>
  <si>
    <t xml:space="preserve">公営企業債等繰入見込額 </t>
    <rPh sb="0" eb="2">
      <t>コウエイ</t>
    </rPh>
    <rPh sb="2" eb="5">
      <t>キギョウサイ</t>
    </rPh>
    <rPh sb="5" eb="6">
      <t>トウ</t>
    </rPh>
    <rPh sb="6" eb="8">
      <t>クリイ</t>
    </rPh>
    <rPh sb="8" eb="11">
      <t>ミコミガク</t>
    </rPh>
    <phoneticPr fontId="24"/>
  </si>
  <si>
    <t>国営土地改良事業に係るもの</t>
    <rPh sb="0" eb="2">
      <t>コクエイ</t>
    </rPh>
    <rPh sb="2" eb="4">
      <t>トチ</t>
    </rPh>
    <rPh sb="4" eb="6">
      <t>カイリョウ</t>
    </rPh>
    <rPh sb="6" eb="8">
      <t>ジギョウ</t>
    </rPh>
    <rPh sb="9" eb="10">
      <t>カカ</t>
    </rPh>
    <phoneticPr fontId="2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</si>
  <si>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4"/>
  </si>
  <si>
    <t xml:space="preserve">組合等負担等見込額 </t>
    <rPh sb="0" eb="2">
      <t>クミアイ</t>
    </rPh>
    <rPh sb="2" eb="3">
      <t>トウ</t>
    </rPh>
    <rPh sb="3" eb="5">
      <t>フタン</t>
    </rPh>
    <rPh sb="5" eb="6">
      <t>トウ</t>
    </rPh>
    <rPh sb="6" eb="9">
      <t>ミコミガク</t>
    </rPh>
    <phoneticPr fontId="24"/>
  </si>
  <si>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</si>
  <si>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4"/>
  </si>
  <si>
    <t xml:space="preserve">退職手当負担見込額 </t>
    <rPh sb="0" eb="2">
      <t>タイショク</t>
    </rPh>
    <rPh sb="2" eb="4">
      <t>テアテ</t>
    </rPh>
    <rPh sb="4" eb="6">
      <t>フタン</t>
    </rPh>
    <rPh sb="6" eb="9">
      <t>ミコミガク</t>
    </rPh>
    <phoneticPr fontId="24"/>
  </si>
  <si>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</si>
  <si>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4"/>
  </si>
  <si>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4"/>
  </si>
  <si>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</si>
  <si>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4"/>
  </si>
  <si>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</si>
  <si>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</si>
  <si>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</si>
  <si>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4"/>
  </si>
  <si>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</si>
  <si>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4"/>
  </si>
  <si>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</si>
  <si>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</si>
  <si>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</si>
  <si>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</si>
  <si>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4"/>
  </si>
  <si>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</si>
  <si>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4"/>
  </si>
  <si>
    <t xml:space="preserve">充当可能特定歳入 </t>
    <rPh sb="0" eb="2">
      <t>ジュウトウ</t>
    </rPh>
    <rPh sb="2" eb="4">
      <t>カノウ</t>
    </rPh>
    <rPh sb="4" eb="6">
      <t>トクテイ</t>
    </rPh>
    <rPh sb="6" eb="8">
      <t>サイニュウ</t>
    </rPh>
    <phoneticPr fontId="24"/>
  </si>
  <si>
    <t xml:space="preserve">基準財政需要額算入見込額 </t>
    <rPh sb="0" eb="2">
      <t>キジュン</t>
    </rPh>
    <rPh sb="2" eb="4">
      <t>ザイセイ</t>
    </rPh>
    <rPh sb="4" eb="7">
      <t>ジュヨウガク</t>
    </rPh>
    <rPh sb="7" eb="9">
      <t>サンニュウ</t>
    </rPh>
    <rPh sb="9" eb="12">
      <t>ミコミガク</t>
    </rPh>
    <phoneticPr fontId="24"/>
  </si>
  <si>
    <t>酒匂川総合開発事業会計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</si>
  <si>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</si>
  <si>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</si>
  <si>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</si>
  <si>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</si>
  <si>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4"/>
  </si>
  <si>
    <t>土地開発公社に係る将来負担額</t>
    <rPh sb="0" eb="2">
      <t>トチ</t>
    </rPh>
    <rPh sb="2" eb="4">
      <t>カイハツ</t>
    </rPh>
    <rPh sb="4" eb="6">
      <t>コウシャ</t>
    </rPh>
    <rPh sb="7" eb="8">
      <t>カカ</t>
    </rPh>
    <rPh sb="9" eb="11">
      <t>ショウライ</t>
    </rPh>
    <rPh sb="11" eb="14">
      <t>フタンガク</t>
    </rPh>
    <phoneticPr fontId="24"/>
  </si>
  <si>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</si>
  <si>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</si>
  <si>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</si>
  <si>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</si>
  <si>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</si>
  <si>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4"/>
  </si>
  <si>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</si>
  <si>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</si>
  <si>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</si>
  <si>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4"/>
  </si>
  <si>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</si>
  <si>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</si>
  <si>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</si>
  <si>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</si>
  <si>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</si>
  <si>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</si>
  <si>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</si>
  <si>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</si>
  <si>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</si>
  <si>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</si>
  <si>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</si>
  <si>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</si>
  <si>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</si>
  <si>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</si>
  <si>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</si>
  <si>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</si>
  <si>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</si>
  <si>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</si>
  <si>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</si>
  <si>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</si>
  <si>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</si>
  <si>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</si>
  <si>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</si>
  <si>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</si>
  <si>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</si>
  <si>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</si>
  <si>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</si>
  <si>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</si>
  <si>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</si>
  <si>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</si>
  <si>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</si>
  <si>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</si>
  <si>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</si>
  <si>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</si>
  <si>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rPh sb="3" eb="5">
      <t>サンコウ</t>
    </rPh>
    <rPh sb="11" eb="13">
      <t>チホウ</t>
    </rPh>
    <rPh sb="13" eb="16">
      <t>コウムイン</t>
    </rPh>
    <rPh sb="16" eb="18">
      <t>キュウヨ</t>
    </rPh>
    <rPh sb="18" eb="20">
      <t>ジッタイ</t>
    </rPh>
    <rPh sb="20" eb="22">
      <t>チョウサ</t>
    </rPh>
    <rPh sb="23" eb="24">
      <t>モト</t>
    </rPh>
    <rPh sb="33" eb="35">
      <t>トウガイ</t>
    </rPh>
    <rPh sb="35" eb="37">
      <t>シリョウ</t>
    </rPh>
    <rPh sb="37" eb="39">
      <t>サクセイ</t>
    </rPh>
    <rPh sb="39" eb="41">
      <t>ジテン</t>
    </rPh>
    <rPh sb="42" eb="44">
      <t>ヘイセイ</t>
    </rPh>
    <rPh sb="46" eb="47">
      <t>ネン</t>
    </rPh>
    <rPh sb="48" eb="49">
      <t>ガツ</t>
    </rPh>
    <rPh sb="49" eb="50">
      <t>マツ</t>
    </rPh>
    <rPh sb="50" eb="52">
      <t>ジテン</t>
    </rPh>
    <rPh sb="57" eb="59">
      <t>ヘイセイ</t>
    </rPh>
    <rPh sb="61" eb="62">
      <t>ネン</t>
    </rPh>
    <rPh sb="62" eb="64">
      <t>チョウサ</t>
    </rPh>
    <rPh sb="64" eb="66">
      <t>ケッカ</t>
    </rPh>
    <rPh sb="67" eb="70">
      <t>ミコウヒョウ</t>
    </rPh>
    <rPh sb="76" eb="78">
      <t>ゼンネン</t>
    </rPh>
    <rPh sb="78" eb="79">
      <t>ド</t>
    </rPh>
    <rPh sb="80" eb="82">
      <t>スウチ</t>
    </rPh>
    <rPh sb="83" eb="85">
      <t>インヨウ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</si>
  <si>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</si>
  <si>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</si>
  <si>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3"/>
  </si>
  <si>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</si>
  <si>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</si>
  <si>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</si>
  <si>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</si>
  <si>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</si>
  <si>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</si>
  <si>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</si>
  <si>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</si>
  <si>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</si>
  <si>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</si>
  <si>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</si>
  <si>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</si>
  <si>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</si>
  <si>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</si>
  <si>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</si>
  <si>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</si>
  <si>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</si>
  <si>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</si>
  <si>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</si>
  <si>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</si>
  <si>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</si>
  <si>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</si>
  <si>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</si>
  <si>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</si>
  <si>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 xml:space="preserve"> </t>
    <phoneticPr fontId="5"/>
  </si>
  <si>
    <t xml:space="preserve"> </t>
    <phoneticPr fontId="5"/>
  </si>
  <si>
    <t>H25</t>
  </si>
  <si>
    <t>H26</t>
  </si>
  <si>
    <t>H27</t>
  </si>
  <si>
    <t>H28</t>
  </si>
  <si>
    <t>H29</t>
  </si>
  <si>
    <t>▲ 0.25</t>
  </si>
  <si>
    <t>▲ 1.09</t>
  </si>
  <si>
    <t>電気事業会計</t>
  </si>
  <si>
    <t>公営企業資金等運用事業会計</t>
  </si>
  <si>
    <t>水道事業会計</t>
  </si>
  <si>
    <t>一般会計</t>
  </si>
  <si>
    <t>流域下水道事業会計</t>
  </si>
  <si>
    <t>公債管理特別会計</t>
  </si>
  <si>
    <t>公営競技収益配分金等管理会計</t>
  </si>
  <si>
    <t>地方消費税清算会計</t>
  </si>
  <si>
    <t>その他会計（赤字）</t>
  </si>
  <si>
    <t>▲ 0.00</t>
  </si>
  <si>
    <t>その他会計（黒字）</t>
  </si>
  <si>
    <t>神奈川県内広域水道企業団</t>
    <rPh sb="0" eb="3">
      <t>カナガワ</t>
    </rPh>
    <rPh sb="3" eb="5">
      <t>ケンナイ</t>
    </rPh>
    <rPh sb="5" eb="7">
      <t>コウイキ</t>
    </rPh>
    <rPh sb="7" eb="9">
      <t>スイドウ</t>
    </rPh>
    <rPh sb="9" eb="11">
      <t>キギョウ</t>
    </rPh>
    <rPh sb="11" eb="12">
      <t>ダン</t>
    </rPh>
    <phoneticPr fontId="3"/>
  </si>
  <si>
    <t>神奈川県川崎競馬組合</t>
    <rPh sb="0" eb="4">
      <t>カナガワケン</t>
    </rPh>
    <rPh sb="4" eb="6">
      <t>カワサキ</t>
    </rPh>
    <rPh sb="6" eb="8">
      <t>ケイバ</t>
    </rPh>
    <rPh sb="8" eb="10">
      <t>クミアイ</t>
    </rPh>
    <phoneticPr fontId="3"/>
  </si>
  <si>
    <t>（一財）神奈川県厚生福利振興会</t>
    <rPh sb="1" eb="2">
      <t>イチ</t>
    </rPh>
    <phoneticPr fontId="3"/>
  </si>
  <si>
    <t>（独）神奈川県立産業技術総合研究所</t>
    <rPh sb="1" eb="2">
      <t>ドク</t>
    </rPh>
    <rPh sb="3" eb="6">
      <t>カナガワ</t>
    </rPh>
    <rPh sb="6" eb="8">
      <t>ケンリツ</t>
    </rPh>
    <rPh sb="8" eb="10">
      <t>サンギョウ</t>
    </rPh>
    <rPh sb="10" eb="12">
      <t>ギジュツ</t>
    </rPh>
    <rPh sb="12" eb="14">
      <t>ソウゴウ</t>
    </rPh>
    <rPh sb="14" eb="17">
      <t>ケンキュウジョ</t>
    </rPh>
    <phoneticPr fontId="3"/>
  </si>
  <si>
    <t>（株）湘南国際村
協会</t>
    <rPh sb="0" eb="3">
      <t>カブ</t>
    </rPh>
    <phoneticPr fontId="1"/>
  </si>
  <si>
    <t>（公財）宮ヶ瀬ダム周辺振興財団</t>
    <rPh sb="1" eb="2">
      <t>コウ</t>
    </rPh>
    <rPh sb="2" eb="3">
      <t>ザイ</t>
    </rPh>
    <rPh sb="4" eb="7">
      <t>ミヤガセ</t>
    </rPh>
    <phoneticPr fontId="1"/>
  </si>
  <si>
    <t>（財）宮ヶ瀬ダム
周辺振興財団</t>
    <rPh sb="0" eb="3">
      <t>ザイ</t>
    </rPh>
    <phoneticPr fontId="1"/>
  </si>
  <si>
    <t>（公財）かながわ国際交流財団</t>
    <rPh sb="1" eb="2">
      <t>コウ</t>
    </rPh>
    <rPh sb="10" eb="12">
      <t>コウリュウ</t>
    </rPh>
    <rPh sb="12" eb="14">
      <t>ザイダン</t>
    </rPh>
    <phoneticPr fontId="1"/>
  </si>
  <si>
    <t>（財）かながわ
国際交流財団</t>
    <rPh sb="10" eb="12">
      <t>コウリュウ</t>
    </rPh>
    <rPh sb="12" eb="14">
      <t>ザイダン</t>
    </rPh>
    <phoneticPr fontId="1"/>
  </si>
  <si>
    <t>（公財）神奈川文学振興会</t>
    <rPh sb="1" eb="2">
      <t>コウ</t>
    </rPh>
    <rPh sb="2" eb="3">
      <t>ザイ</t>
    </rPh>
    <rPh sb="4" eb="7">
      <t>カナガワ</t>
    </rPh>
    <phoneticPr fontId="1"/>
  </si>
  <si>
    <t>（公財）神奈川芸術文化財団</t>
    <rPh sb="1" eb="2">
      <t>コウ</t>
    </rPh>
    <rPh sb="2" eb="3">
      <t>ザイ</t>
    </rPh>
    <rPh sb="4" eb="7">
      <t>カナガワ</t>
    </rPh>
    <phoneticPr fontId="1"/>
  </si>
  <si>
    <t>（公財）かながわ健康財団</t>
    <rPh sb="1" eb="2">
      <t>コウ</t>
    </rPh>
    <rPh sb="2" eb="3">
      <t>ザイ</t>
    </rPh>
    <phoneticPr fontId="1"/>
  </si>
  <si>
    <t>（公財）神奈川県生活衛生営業指導ｾﾝﾀｰ</t>
    <rPh sb="1" eb="2">
      <t>コウ</t>
    </rPh>
    <rPh sb="2" eb="3">
      <t>ザイ</t>
    </rPh>
    <rPh sb="4" eb="7">
      <t>カナガワ</t>
    </rPh>
    <phoneticPr fontId="1"/>
  </si>
  <si>
    <t>（財）神奈川県生活
衛生営業指導ｾﾝﾀｰ</t>
    <rPh sb="0" eb="3">
      <t>ザイ</t>
    </rPh>
    <phoneticPr fontId="1"/>
  </si>
  <si>
    <t>（一財）あしがら勤労者いこいの村</t>
    <rPh sb="1" eb="2">
      <t>イチ</t>
    </rPh>
    <rPh sb="2" eb="3">
      <t>ザイ</t>
    </rPh>
    <phoneticPr fontId="1"/>
  </si>
  <si>
    <t>（財）あしがら勤労者いこいの村</t>
    <rPh sb="0" eb="3">
      <t>ザイ</t>
    </rPh>
    <phoneticPr fontId="1"/>
  </si>
  <si>
    <t>（公財）神奈川県都市整備技術センター</t>
    <rPh sb="1" eb="2">
      <t>コウ</t>
    </rPh>
    <rPh sb="2" eb="3">
      <t>ザイ</t>
    </rPh>
    <rPh sb="4" eb="7">
      <t>カナガワ</t>
    </rPh>
    <phoneticPr fontId="1"/>
  </si>
  <si>
    <t>（財）神奈川県都市
整備技術センター</t>
    <rPh sb="0" eb="3">
      <t>ザイ</t>
    </rPh>
    <phoneticPr fontId="1"/>
  </si>
  <si>
    <t>（株）湘南なぎさ
パーク</t>
    <rPh sb="0" eb="3">
      <t>カブ</t>
    </rPh>
    <phoneticPr fontId="1"/>
  </si>
  <si>
    <t>（公財）神奈川県下水道公社</t>
    <rPh sb="1" eb="2">
      <t>コウ</t>
    </rPh>
    <rPh sb="2" eb="3">
      <t>ザイ</t>
    </rPh>
    <rPh sb="4" eb="7">
      <t>カナガワ</t>
    </rPh>
    <phoneticPr fontId="1"/>
  </si>
  <si>
    <t>神奈川県道路公社</t>
  </si>
  <si>
    <t>神奈川県住宅供給公社</t>
  </si>
  <si>
    <t>（一財）神奈川県教育福祉振興会</t>
    <rPh sb="1" eb="2">
      <t>イチ</t>
    </rPh>
    <rPh sb="2" eb="3">
      <t>ザイ</t>
    </rPh>
    <rPh sb="4" eb="7">
      <t>カナガワ</t>
    </rPh>
    <phoneticPr fontId="1"/>
  </si>
  <si>
    <t>（公財）神奈川県体育協会</t>
    <rPh sb="1" eb="2">
      <t>コウ</t>
    </rPh>
    <rPh sb="2" eb="3">
      <t>ザイ</t>
    </rPh>
    <rPh sb="4" eb="7">
      <t>カナガワ</t>
    </rPh>
    <phoneticPr fontId="1"/>
  </si>
  <si>
    <t>（財）神奈川県
体育協会</t>
    <rPh sb="0" eb="3">
      <t>ザイ</t>
    </rPh>
    <phoneticPr fontId="1"/>
  </si>
  <si>
    <t>（公財）神奈川県暴力追放推進センター</t>
    <rPh sb="1" eb="2">
      <t>コウ</t>
    </rPh>
    <rPh sb="2" eb="3">
      <t>ザイ</t>
    </rPh>
    <rPh sb="4" eb="7">
      <t>カナガワ</t>
    </rPh>
    <phoneticPr fontId="1"/>
  </si>
  <si>
    <t>（公財）かながわトラストみどり財団</t>
    <rPh sb="1" eb="2">
      <t>コウ</t>
    </rPh>
    <rPh sb="2" eb="3">
      <t>ザイ</t>
    </rPh>
    <phoneticPr fontId="1"/>
  </si>
  <si>
    <t>（財）かながわトラストみどり財団</t>
    <rPh sb="0" eb="3">
      <t>ザイ</t>
    </rPh>
    <phoneticPr fontId="1"/>
  </si>
  <si>
    <t>（公財）かながわ海岸美化財団</t>
    <rPh sb="1" eb="2">
      <t>コウ</t>
    </rPh>
    <rPh sb="2" eb="3">
      <t>ザイ</t>
    </rPh>
    <phoneticPr fontId="1"/>
  </si>
  <si>
    <t>（公財）かながわ海岸
美化財団</t>
    <rPh sb="1" eb="2">
      <t>コウ</t>
    </rPh>
    <rPh sb="2" eb="3">
      <t>ザイ</t>
    </rPh>
    <phoneticPr fontId="1"/>
  </si>
  <si>
    <t>（公社）神奈川県農業公社</t>
    <rPh sb="1" eb="3">
      <t>コウシャ</t>
    </rPh>
    <rPh sb="4" eb="7">
      <t>カナガワ</t>
    </rPh>
    <phoneticPr fontId="1"/>
  </si>
  <si>
    <t>（社）神奈川県
農業公社</t>
    <rPh sb="0" eb="3">
      <t>シャ</t>
    </rPh>
    <phoneticPr fontId="1"/>
  </si>
  <si>
    <t>（公財）神奈川県栽培漁業協会</t>
    <rPh sb="1" eb="2">
      <t>コウ</t>
    </rPh>
    <rPh sb="2" eb="3">
      <t>ザイ</t>
    </rPh>
    <rPh sb="4" eb="7">
      <t>カナガワ</t>
    </rPh>
    <phoneticPr fontId="1"/>
  </si>
  <si>
    <t>（財）神奈川県
栽培漁業協会</t>
    <rPh sb="0" eb="3">
      <t>ザイ</t>
    </rPh>
    <phoneticPr fontId="1"/>
  </si>
  <si>
    <t>三崎マリン（株）</t>
    <rPh sb="5" eb="8">
      <t>カブ</t>
    </rPh>
    <phoneticPr fontId="1"/>
  </si>
  <si>
    <t>（一社）神奈川県畜産会</t>
    <rPh sb="1" eb="3">
      <t>イチシャ</t>
    </rPh>
    <rPh sb="4" eb="7">
      <t>カナガワ</t>
    </rPh>
    <phoneticPr fontId="1"/>
  </si>
  <si>
    <t>（社）神奈川県
畜産会</t>
    <rPh sb="0" eb="3">
      <t>シャ</t>
    </rPh>
    <phoneticPr fontId="1"/>
  </si>
  <si>
    <t>（公財）地球環境戦略研究機関</t>
    <rPh sb="1" eb="3">
      <t>コウザイ</t>
    </rPh>
    <rPh sb="4" eb="6">
      <t>チキュウ</t>
    </rPh>
    <phoneticPr fontId="1"/>
  </si>
  <si>
    <t>（財）地球環境戦略
研究機関</t>
    <rPh sb="0" eb="3">
      <t>ザイ</t>
    </rPh>
    <phoneticPr fontId="1"/>
  </si>
  <si>
    <t>（公財）神奈川産業振興センター</t>
    <rPh sb="1" eb="2">
      <t>コウ</t>
    </rPh>
    <rPh sb="2" eb="3">
      <t>ザイ</t>
    </rPh>
    <rPh sb="4" eb="7">
      <t>カナガワ</t>
    </rPh>
    <rPh sb="7" eb="9">
      <t>サンギョウ</t>
    </rPh>
    <rPh sb="9" eb="11">
      <t>シンコウ</t>
    </rPh>
    <phoneticPr fontId="1"/>
  </si>
  <si>
    <t>（独）神奈川県立病院機構</t>
    <rPh sb="1" eb="2">
      <t>ドク</t>
    </rPh>
    <rPh sb="3" eb="8">
      <t>カナガワケンリツ</t>
    </rPh>
    <rPh sb="8" eb="10">
      <t>ビョウイン</t>
    </rPh>
    <rPh sb="10" eb="12">
      <t>キコウ</t>
    </rPh>
    <phoneticPr fontId="1"/>
  </si>
  <si>
    <t>（公財）横浜市建築助成公社</t>
    <rPh sb="1" eb="2">
      <t>コウ</t>
    </rPh>
    <rPh sb="2" eb="3">
      <t>ザイ</t>
    </rPh>
    <rPh sb="4" eb="6">
      <t>ヨコハマ</t>
    </rPh>
    <phoneticPr fontId="1"/>
  </si>
  <si>
    <t>（株）三浦海業公社</t>
    <rPh sb="0" eb="3">
      <t>カブ</t>
    </rPh>
    <phoneticPr fontId="1"/>
  </si>
  <si>
    <t>〇</t>
    <phoneticPr fontId="2"/>
  </si>
  <si>
    <t>一般会計</t>
    <phoneticPr fontId="5"/>
  </si>
  <si>
    <t>公債管理特別会計</t>
    <phoneticPr fontId="5"/>
  </si>
  <si>
    <t>-</t>
    <phoneticPr fontId="2"/>
  </si>
  <si>
    <t>-</t>
    <phoneticPr fontId="5"/>
  </si>
  <si>
    <t>公営競技収益配分金等管理会計</t>
    <phoneticPr fontId="5"/>
  </si>
  <si>
    <t>地方消費税清算会計</t>
    <phoneticPr fontId="5"/>
  </si>
  <si>
    <t>水源環境保全・再生事業会計</t>
    <phoneticPr fontId="5"/>
  </si>
  <si>
    <t>市町村自治振興事業会計</t>
    <phoneticPr fontId="5"/>
  </si>
  <si>
    <t>農業改良資金会計</t>
    <phoneticPr fontId="5"/>
  </si>
  <si>
    <t>恩賜記念林業振興資金会計</t>
    <phoneticPr fontId="5"/>
  </si>
  <si>
    <t>林業改善資金会計</t>
    <phoneticPr fontId="5"/>
  </si>
  <si>
    <t>沿岸漁業改善資金会計</t>
    <phoneticPr fontId="5"/>
  </si>
  <si>
    <t>災害救助基金会計</t>
    <phoneticPr fontId="5"/>
  </si>
  <si>
    <t>母子父子寡婦福祉資金会計</t>
    <phoneticPr fontId="5"/>
  </si>
  <si>
    <t>介護保険財政安定化基金会計</t>
    <phoneticPr fontId="5"/>
  </si>
  <si>
    <t>中小企業資金会計</t>
    <phoneticPr fontId="5"/>
  </si>
  <si>
    <t>県営住宅管理事業会計</t>
    <phoneticPr fontId="5"/>
  </si>
  <si>
    <t>地方独立行政法人神奈川県立病院機構資金会計</t>
    <phoneticPr fontId="5"/>
  </si>
  <si>
    <t>-</t>
    <phoneticPr fontId="2"/>
  </si>
  <si>
    <t>水道事業会計</t>
    <phoneticPr fontId="5"/>
  </si>
  <si>
    <t>法適用企業</t>
    <phoneticPr fontId="5"/>
  </si>
  <si>
    <t>法適用企業</t>
    <phoneticPr fontId="5"/>
  </si>
  <si>
    <t>電気事業会計</t>
    <phoneticPr fontId="5"/>
  </si>
  <si>
    <t>公営企業資金等運用事業会計</t>
    <phoneticPr fontId="5"/>
  </si>
  <si>
    <t>法適用企業</t>
    <phoneticPr fontId="5"/>
  </si>
  <si>
    <t>相模川総合開発共同事業会計</t>
    <phoneticPr fontId="5"/>
  </si>
  <si>
    <t>-</t>
    <phoneticPr fontId="5"/>
  </si>
  <si>
    <t>流域下水道事業会計</t>
    <phoneticPr fontId="5"/>
  </si>
  <si>
    <t>法非適用企業</t>
    <phoneticPr fontId="5"/>
  </si>
  <si>
    <t>地域医療介護総合確保基金</t>
    <rPh sb="0" eb="2">
      <t>チイキ</t>
    </rPh>
    <rPh sb="2" eb="4">
      <t>イリョウ</t>
    </rPh>
    <rPh sb="4" eb="6">
      <t>カイゴ</t>
    </rPh>
    <rPh sb="6" eb="8">
      <t>ソウゴウ</t>
    </rPh>
    <rPh sb="8" eb="10">
      <t>カクホ</t>
    </rPh>
    <rPh sb="10" eb="12">
      <t>キキン</t>
    </rPh>
    <phoneticPr fontId="11"/>
  </si>
  <si>
    <t>国民健康保険財政安定化基金</t>
    <rPh sb="0" eb="2">
      <t>コクミン</t>
    </rPh>
    <rPh sb="2" eb="4">
      <t>ケンコウ</t>
    </rPh>
    <rPh sb="4" eb="6">
      <t>ホケン</t>
    </rPh>
    <rPh sb="6" eb="8">
      <t>ザイセイ</t>
    </rPh>
    <rPh sb="8" eb="11">
      <t>アンテイカ</t>
    </rPh>
    <rPh sb="11" eb="13">
      <t>キキン</t>
    </rPh>
    <phoneticPr fontId="11"/>
  </si>
  <si>
    <t>かながわボランタリー活動推進基金21</t>
    <rPh sb="10" eb="12">
      <t>カツドウ</t>
    </rPh>
    <rPh sb="12" eb="14">
      <t>スイシン</t>
    </rPh>
    <rPh sb="14" eb="16">
      <t>キキン</t>
    </rPh>
    <phoneticPr fontId="11"/>
  </si>
  <si>
    <t>後期高齢者医療財政安定化基金</t>
    <rPh sb="0" eb="2">
      <t>コウキ</t>
    </rPh>
    <rPh sb="2" eb="5">
      <t>コウレイシャ</t>
    </rPh>
    <rPh sb="5" eb="7">
      <t>イリョウ</t>
    </rPh>
    <rPh sb="7" eb="9">
      <t>ザイセイ</t>
    </rPh>
    <rPh sb="9" eb="12">
      <t>アンテイカ</t>
    </rPh>
    <rPh sb="12" eb="14">
      <t>キキン</t>
    </rPh>
    <phoneticPr fontId="11"/>
  </si>
  <si>
    <t>かながわトラストみどり基金</t>
    <rPh sb="11" eb="13">
      <t>キキン</t>
    </rPh>
    <phoneticPr fontId="11"/>
  </si>
  <si>
    <t>実質公債費比率</t>
    <phoneticPr fontId="5"/>
  </si>
  <si>
    <t>将来負担比率</t>
    <phoneticPr fontId="5"/>
  </si>
  <si>
    <t>グループ内平均値</t>
    <rPh sb="4" eb="5">
      <t>ナイ</t>
    </rPh>
    <rPh sb="5" eb="7">
      <t>ヘイキン</t>
    </rPh>
    <rPh sb="7" eb="8">
      <t>アタイ</t>
    </rPh>
    <phoneticPr fontId="5"/>
  </si>
  <si>
    <t>当該団体値</t>
    <rPh sb="0" eb="2">
      <t>トウガイ</t>
    </rPh>
    <rPh sb="2" eb="4">
      <t>ダンタイ</t>
    </rPh>
    <rPh sb="4" eb="5">
      <t>アタイ</t>
    </rPh>
    <phoneticPr fontId="5"/>
  </si>
  <si>
    <t>(　参考　）</t>
    <rPh sb="2" eb="4">
      <t>サンコウ</t>
    </rPh>
    <phoneticPr fontId="5"/>
  </si>
  <si>
    <t>　実質公債費比率及び将来負担比率は、類似団体の平均と比べ低い水準となっている。本県ではこれまで県債の発行抑制に取り組んできており、その効果から実質公債費比率は、近年は低い水準で推移し、また、将来負担比率についても減少傾向となってい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</si>
  <si>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</si>
  <si>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</si>
  <si>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</si>
  <si>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県債の発行抑制により、将来負担比率はグループ内平均値より低い傾向にある。一方で、有形固定資産減価償却率は類似団体よりも高いが、本県では既存施設を有効に活用するため、施設の長寿命化対策を進めている。今後も神奈川県公共施設等総合管理計画に基づき、長期的な視点を持った維持・更新に取り組んでいく。</t>
    <rPh sb="122" eb="125">
      <t>チョウキテキ</t>
    </rPh>
    <rPh sb="126" eb="128">
      <t>シテン</t>
    </rPh>
    <rPh sb="129" eb="130">
      <t>モ</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</si>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</sst>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diagonalUp="1">
      <left style="medium">
        <color indexed="64"/>
      </left>
      <right/>
      <top style="thin">
        <color indexed="64"/>
      </top>
      <bottom style="medium">
        <color indexed="64"/>
      </bottom>
      <diagonal style="thin">
        <color indexed="64"/>
      </diagonal>
    </border>
    <border>
      <left style="medium">
        <color indexed="64"/>
      </left>
      <right/>
      <top style="double">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2" fillId="0" borderId="0"/>
    <xf numFmtId="0" fontId="12"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9" fillId="2" borderId="1" xfId="1" applyFont="1" applyFill="1" applyBorder="1" applyAlignment="1"/>
    <xf numFmtId="0" fontId="9" fillId="2" borderId="2" xfId="1" applyFont="1" applyFill="1" applyBorder="1" applyAlignment="1">
      <alignment horizontal="right" vertical="top"/>
    </xf>
    <xf numFmtId="0" fontId="9"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9" fillId="0" borderId="7" xfId="1" applyFont="1" applyFill="1" applyBorder="1" applyAlignment="1">
      <alignment horizontal="center" vertical="center" wrapText="1"/>
    </xf>
    <xf numFmtId="177" fontId="9" fillId="0" borderId="5" xfId="5" applyNumberFormat="1" applyFont="1" applyFill="1" applyBorder="1" applyAlignment="1" applyProtection="1">
      <alignment horizontal="right" vertical="center" shrinkToFit="1"/>
    </xf>
    <xf numFmtId="177" fontId="9" fillId="0" borderId="10" xfId="5" applyNumberFormat="1" applyFont="1" applyFill="1" applyBorder="1" applyAlignment="1" applyProtection="1">
      <alignment horizontal="right" vertical="center" shrinkToFit="1"/>
    </xf>
    <xf numFmtId="0" fontId="9" fillId="0" borderId="11" xfId="1" applyFont="1" applyFill="1" applyBorder="1" applyAlignment="1">
      <alignment horizontal="center" vertical="center" wrapText="1"/>
    </xf>
    <xf numFmtId="177" fontId="9" fillId="0" borderId="15" xfId="5" applyNumberFormat="1" applyFont="1" applyFill="1" applyBorder="1" applyAlignment="1" applyProtection="1">
      <alignment horizontal="right" vertical="center" shrinkToFit="1"/>
    </xf>
    <xf numFmtId="177" fontId="9" fillId="0" borderId="16" xfId="5" applyNumberFormat="1" applyFont="1" applyFill="1" applyBorder="1" applyAlignment="1" applyProtection="1">
      <alignment horizontal="right" vertical="center" shrinkToFit="1"/>
    </xf>
    <xf numFmtId="177" fontId="9" fillId="0" borderId="34" xfId="5" applyNumberFormat="1" applyFont="1" applyFill="1" applyBorder="1" applyAlignment="1" applyProtection="1">
      <alignment horizontal="right" vertical="center" shrinkToFit="1"/>
    </xf>
    <xf numFmtId="177" fontId="9" fillId="0" borderId="35" xfId="5" applyNumberFormat="1" applyFont="1" applyFill="1" applyBorder="1" applyAlignment="1" applyProtection="1">
      <alignment horizontal="right" vertical="center" shrinkToFit="1"/>
    </xf>
    <xf numFmtId="0" fontId="9" fillId="0" borderId="47" xfId="1" applyFont="1" applyFill="1" applyBorder="1" applyAlignment="1">
      <alignment horizontal="center" vertical="center"/>
    </xf>
    <xf numFmtId="177" fontId="9" fillId="0" borderId="34" xfId="5" applyNumberFormat="1" applyFont="1" applyFill="1" applyBorder="1" applyAlignment="1" applyProtection="1">
      <alignment horizontal="right" vertical="center" shrinkToFit="1"/>
      <protection locked="0"/>
    </xf>
    <xf numFmtId="177" fontId="9" fillId="0" borderId="35" xfId="5" applyNumberFormat="1" applyFont="1" applyFill="1" applyBorder="1" applyAlignment="1" applyProtection="1">
      <alignment horizontal="right" vertical="center" shrinkToFit="1"/>
      <protection locked="0"/>
    </xf>
    <xf numFmtId="0" fontId="9" fillId="0" borderId="48" xfId="1" applyFont="1" applyFill="1" applyBorder="1" applyAlignment="1">
      <alignment horizontal="center" vertical="center"/>
    </xf>
    <xf numFmtId="177" fontId="9" fillId="0" borderId="21" xfId="5" applyNumberFormat="1" applyFont="1" applyFill="1" applyBorder="1" applyAlignment="1" applyProtection="1">
      <alignment horizontal="right" vertical="center" shrinkToFit="1"/>
      <protection locked="0"/>
    </xf>
    <xf numFmtId="177" fontId="9" fillId="0" borderId="22" xfId="5" applyNumberFormat="1" applyFont="1" applyFill="1" applyBorder="1" applyAlignment="1" applyProtection="1">
      <alignment horizontal="right" vertical="center" shrinkToFit="1"/>
      <protection locked="0"/>
    </xf>
    <xf numFmtId="0" fontId="9" fillId="0" borderId="1" xfId="1" applyFont="1" applyFill="1" applyBorder="1" applyAlignment="1">
      <alignment horizontal="center" vertical="center"/>
    </xf>
    <xf numFmtId="177" fontId="9" fillId="0" borderId="49" xfId="5" applyNumberFormat="1" applyFont="1" applyFill="1" applyBorder="1" applyAlignment="1" applyProtection="1">
      <alignment horizontal="right" vertical="center" shrinkToFit="1"/>
    </xf>
    <xf numFmtId="177" fontId="9"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74" xfId="9"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0" xfId="8" applyFont="1" applyFill="1" applyBorder="1" applyAlignment="1">
      <alignment horizontal="center" vertical="center"/>
    </xf>
    <xf numFmtId="0" fontId="15" fillId="0" borderId="0" xfId="8" applyFont="1" applyFill="1" applyBorder="1" applyAlignment="1">
      <alignment horizontal="center" vertical="center" wrapText="1"/>
    </xf>
    <xf numFmtId="0" fontId="15" fillId="0" borderId="8" xfId="8" applyFont="1" applyFill="1" applyBorder="1" applyAlignment="1">
      <alignment horizontal="center" vertical="center" textRotation="255"/>
    </xf>
    <xf numFmtId="0" fontId="15" fillId="0" borderId="8" xfId="8" applyFont="1" applyFill="1" applyBorder="1" applyAlignment="1">
      <alignment vertical="center"/>
    </xf>
    <xf numFmtId="0" fontId="15" fillId="0" borderId="8" xfId="8" applyFont="1" applyFill="1" applyBorder="1" applyAlignment="1">
      <alignment horizontal="right" vertical="center"/>
    </xf>
    <xf numFmtId="0" fontId="15" fillId="0" borderId="9" xfId="8" applyFont="1" applyFill="1" applyBorder="1" applyAlignment="1">
      <alignment horizontal="right" vertical="center"/>
    </xf>
    <xf numFmtId="0" fontId="15" fillId="0" borderId="0" xfId="8" applyFont="1" applyFill="1" applyBorder="1" applyAlignment="1">
      <alignment vertical="center"/>
    </xf>
    <xf numFmtId="0" fontId="15" fillId="0" borderId="0" xfId="8" applyFont="1" applyFill="1" applyBorder="1" applyAlignment="1">
      <alignment horizontal="right" vertical="center"/>
    </xf>
    <xf numFmtId="0" fontId="15" fillId="0" borderId="67" xfId="8" applyFont="1" applyFill="1" applyBorder="1" applyAlignment="1">
      <alignment horizontal="right" vertical="center"/>
    </xf>
    <xf numFmtId="0" fontId="15" fillId="0" borderId="68" xfId="8" applyFont="1" applyFill="1" applyBorder="1" applyAlignment="1">
      <alignment horizontal="center" vertical="center" textRotation="255"/>
    </xf>
    <xf numFmtId="0" fontId="15" fillId="0" borderId="69" xfId="8" applyFont="1" applyFill="1" applyBorder="1" applyAlignment="1">
      <alignment horizontal="center" vertical="center" textRotation="255"/>
    </xf>
    <xf numFmtId="0" fontId="15" fillId="0" borderId="69" xfId="8" applyFont="1" applyFill="1" applyBorder="1" applyAlignment="1">
      <alignment vertical="center"/>
    </xf>
    <xf numFmtId="0" fontId="15" fillId="0" borderId="69" xfId="8" applyFont="1" applyFill="1" applyBorder="1" applyAlignment="1">
      <alignment horizontal="right" vertical="center"/>
    </xf>
    <xf numFmtId="0" fontId="15" fillId="0" borderId="73" xfId="8" applyFont="1" applyFill="1" applyBorder="1" applyAlignment="1">
      <alignment horizontal="right" vertical="center"/>
    </xf>
    <xf numFmtId="0" fontId="15" fillId="0" borderId="68" xfId="8" applyFont="1" applyFill="1" applyBorder="1" applyAlignment="1">
      <alignment horizontal="center" vertical="center"/>
    </xf>
    <xf numFmtId="0" fontId="15" fillId="0" borderId="7" xfId="8" applyFont="1" applyFill="1" applyBorder="1">
      <alignment vertical="center"/>
    </xf>
    <xf numFmtId="0" fontId="15" fillId="0" borderId="0" xfId="8" applyFont="1" applyFill="1" applyBorder="1">
      <alignment vertical="center"/>
    </xf>
    <xf numFmtId="0" fontId="19" fillId="0" borderId="8" xfId="7" applyFont="1" applyFill="1" applyBorder="1" applyAlignment="1">
      <alignment horizontal="center" vertical="center" wrapText="1"/>
    </xf>
    <xf numFmtId="0" fontId="19" fillId="0" borderId="8" xfId="7" applyFont="1" applyFill="1" applyBorder="1" applyAlignment="1">
      <alignment horizontal="left" vertical="center"/>
    </xf>
    <xf numFmtId="0" fontId="12" fillId="0" borderId="8" xfId="8" applyFont="1" applyFill="1" applyBorder="1" applyAlignment="1">
      <alignment horizontal="left" vertical="center"/>
    </xf>
    <xf numFmtId="178" fontId="19" fillId="0" borderId="8" xfId="8" applyNumberFormat="1" applyFont="1" applyFill="1" applyBorder="1" applyAlignment="1">
      <alignment horizontal="right" vertical="center"/>
    </xf>
    <xf numFmtId="178" fontId="19" fillId="0" borderId="0" xfId="8" applyNumberFormat="1" applyFont="1" applyFill="1" applyBorder="1" applyAlignment="1">
      <alignment horizontal="right" vertical="center"/>
    </xf>
    <xf numFmtId="0" fontId="15" fillId="0" borderId="67"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49" fontId="15" fillId="0" borderId="0" xfId="8" applyNumberFormat="1" applyFont="1" applyFill="1" applyBorder="1" applyAlignment="1">
      <alignment vertical="center"/>
    </xf>
    <xf numFmtId="49" fontId="15" fillId="0" borderId="0" xfId="8" applyNumberFormat="1" applyFont="1" applyFill="1" applyBorder="1" applyAlignment="1">
      <alignment horizontal="center" vertical="center"/>
    </xf>
    <xf numFmtId="0" fontId="15" fillId="0" borderId="67" xfId="8" applyFont="1" applyFill="1" applyBorder="1" applyAlignment="1">
      <alignment horizontal="center" vertical="center"/>
    </xf>
    <xf numFmtId="0" fontId="15" fillId="0" borderId="68" xfId="8" applyFont="1" applyFill="1" applyBorder="1">
      <alignment vertical="center"/>
    </xf>
    <xf numFmtId="0" fontId="15" fillId="0" borderId="69" xfId="8" applyFont="1" applyFill="1" applyBorder="1">
      <alignment vertical="center"/>
    </xf>
    <xf numFmtId="0" fontId="15" fillId="0" borderId="73" xfId="8" applyFont="1" applyFill="1" applyBorder="1">
      <alignment vertical="center"/>
    </xf>
    <xf numFmtId="49" fontId="23" fillId="0" borderId="0" xfId="10" applyNumberFormat="1" applyFont="1">
      <alignment vertical="center"/>
    </xf>
    <xf numFmtId="49" fontId="15" fillId="0" borderId="0" xfId="10" applyNumberFormat="1" applyFont="1">
      <alignment vertical="center"/>
    </xf>
    <xf numFmtId="0" fontId="15" fillId="0" borderId="0" xfId="10" applyFont="1">
      <alignment vertical="center"/>
    </xf>
    <xf numFmtId="0" fontId="24" fillId="0" borderId="0" xfId="10" applyFont="1">
      <alignment vertical="center"/>
    </xf>
    <xf numFmtId="0" fontId="3" fillId="0" borderId="52" xfId="10" applyFont="1" applyBorder="1" applyAlignment="1">
      <alignment horizontal="center" vertical="center"/>
    </xf>
    <xf numFmtId="0" fontId="3" fillId="0" borderId="52" xfId="10" applyFont="1" applyBorder="1" applyAlignment="1">
      <alignment vertical="center"/>
    </xf>
    <xf numFmtId="0" fontId="15" fillId="0" borderId="0" xfId="10" applyFont="1" applyBorder="1">
      <alignment vertical="center"/>
    </xf>
    <xf numFmtId="0" fontId="15" fillId="0" borderId="12" xfId="10" applyFont="1" applyFill="1" applyBorder="1">
      <alignment vertical="center"/>
    </xf>
    <xf numFmtId="178" fontId="15" fillId="0" borderId="12" xfId="10" applyNumberFormat="1" applyFont="1" applyFill="1" applyBorder="1" applyAlignment="1">
      <alignment horizontal="right" vertical="center"/>
    </xf>
    <xf numFmtId="181" fontId="15" fillId="0" borderId="12" xfId="10" applyNumberFormat="1" applyFont="1" applyFill="1" applyBorder="1" applyAlignment="1">
      <alignment horizontal="right" vertical="center"/>
    </xf>
    <xf numFmtId="0" fontId="15" fillId="0" borderId="12" xfId="10" applyFont="1" applyFill="1" applyBorder="1" applyAlignment="1">
      <alignment vertical="center"/>
    </xf>
    <xf numFmtId="0" fontId="15" fillId="0" borderId="12" xfId="10" applyFont="1" applyFill="1" applyBorder="1" applyAlignment="1">
      <alignment horizontal="center" vertical="center"/>
    </xf>
    <xf numFmtId="0" fontId="15" fillId="0" borderId="0" xfId="10" applyFont="1" applyFill="1" applyBorder="1">
      <alignment vertical="center"/>
    </xf>
    <xf numFmtId="178" fontId="15" fillId="0" borderId="0" xfId="10" applyNumberFormat="1" applyFont="1" applyFill="1" applyBorder="1" applyAlignment="1">
      <alignment horizontal="right" vertical="center"/>
    </xf>
    <xf numFmtId="181" fontId="15" fillId="0" borderId="0" xfId="10" applyNumberFormat="1" applyFont="1" applyFill="1" applyBorder="1" applyAlignment="1">
      <alignment horizontal="right" vertical="center"/>
    </xf>
    <xf numFmtId="0" fontId="15" fillId="0" borderId="0" xfId="10" applyFont="1" applyFill="1" applyBorder="1" applyAlignment="1">
      <alignment vertical="center"/>
    </xf>
    <xf numFmtId="0" fontId="15" fillId="0" borderId="0" xfId="10" applyFont="1" applyFill="1" applyBorder="1" applyAlignment="1">
      <alignment horizontal="center" vertical="center"/>
    </xf>
    <xf numFmtId="0" fontId="15" fillId="0" borderId="12" xfId="10" applyFont="1" applyBorder="1">
      <alignment vertical="center"/>
    </xf>
    <xf numFmtId="0" fontId="15" fillId="0" borderId="0" xfId="10" applyFont="1" applyBorder="1" applyAlignment="1">
      <alignment horizontal="center" vertical="center"/>
    </xf>
    <xf numFmtId="0" fontId="15" fillId="0" borderId="52" xfId="10" applyFont="1" applyBorder="1">
      <alignment vertical="center"/>
    </xf>
    <xf numFmtId="0" fontId="19" fillId="0" borderId="0" xfId="10" applyFont="1" applyBorder="1">
      <alignment vertical="center"/>
    </xf>
    <xf numFmtId="0" fontId="19" fillId="0" borderId="0" xfId="10" applyFont="1">
      <alignment vertical="center"/>
    </xf>
    <xf numFmtId="0" fontId="15" fillId="0" borderId="0" xfId="10" applyFont="1" applyFill="1" applyBorder="1" applyAlignment="1">
      <alignment horizontal="center" vertical="center" wrapText="1"/>
    </xf>
    <xf numFmtId="0" fontId="15" fillId="0" borderId="0" xfId="10" applyFont="1" applyFill="1" applyBorder="1" applyAlignment="1">
      <alignment vertical="center" textRotation="255"/>
    </xf>
    <xf numFmtId="49" fontId="15" fillId="6" borderId="0" xfId="11" applyNumberFormat="1" applyFont="1" applyFill="1" applyProtection="1">
      <alignment vertical="center"/>
    </xf>
    <xf numFmtId="0" fontId="15" fillId="6" borderId="0" xfId="11" applyFont="1" applyFill="1" applyProtection="1">
      <alignment vertical="center"/>
    </xf>
    <xf numFmtId="0" fontId="15" fillId="6" borderId="0" xfId="11" applyFont="1" applyFill="1" applyBorder="1" applyAlignment="1" applyProtection="1">
      <alignment vertical="center"/>
    </xf>
    <xf numFmtId="0" fontId="15" fillId="6" borderId="69" xfId="11" applyFont="1" applyFill="1" applyBorder="1" applyProtection="1">
      <alignment vertical="center"/>
    </xf>
    <xf numFmtId="0" fontId="1" fillId="6" borderId="0" xfId="12" applyFill="1" applyProtection="1">
      <alignment vertical="center"/>
    </xf>
    <xf numFmtId="0" fontId="1" fillId="0" borderId="0" xfId="12" applyProtection="1">
      <alignment vertical="center"/>
    </xf>
    <xf numFmtId="0" fontId="25" fillId="6" borderId="0" xfId="11" applyFont="1" applyFill="1" applyAlignment="1" applyProtection="1">
      <alignment vertical="center"/>
    </xf>
    <xf numFmtId="0" fontId="15" fillId="6" borderId="0" xfId="11" applyFont="1" applyFill="1" applyAlignment="1" applyProtection="1">
      <alignment vertical="center"/>
    </xf>
    <xf numFmtId="0" fontId="1" fillId="6" borderId="0" xfId="12" applyFill="1" applyAlignment="1" applyProtection="1">
      <alignment vertical="center"/>
    </xf>
    <xf numFmtId="0" fontId="1" fillId="0" borderId="0" xfId="12" applyAlignment="1" applyProtection="1">
      <alignment vertical="center"/>
    </xf>
    <xf numFmtId="0" fontId="27" fillId="6" borderId="0" xfId="11" applyFont="1" applyFill="1" applyProtection="1">
      <alignment vertical="center"/>
    </xf>
    <xf numFmtId="0" fontId="28" fillId="6" borderId="0" xfId="11" applyFont="1" applyFill="1" applyProtection="1">
      <alignment vertical="center"/>
    </xf>
    <xf numFmtId="0" fontId="28" fillId="6" borderId="0" xfId="12" applyFont="1" applyFill="1" applyProtection="1">
      <alignment vertical="center"/>
    </xf>
    <xf numFmtId="0" fontId="28" fillId="0" borderId="0" xfId="12" applyFont="1" applyProtection="1">
      <alignment vertical="center"/>
    </xf>
    <xf numFmtId="0" fontId="27" fillId="6" borderId="0" xfId="11" applyFont="1" applyFill="1" applyBorder="1" applyProtection="1">
      <alignment vertical="center"/>
    </xf>
    <xf numFmtId="0" fontId="28" fillId="6" borderId="0" xfId="11" applyFont="1" applyFill="1" applyBorder="1" applyProtection="1">
      <alignment vertical="center"/>
    </xf>
    <xf numFmtId="0" fontId="27" fillId="0" borderId="92" xfId="11" applyFont="1" applyBorder="1" applyAlignment="1" applyProtection="1">
      <alignment horizontal="center" vertical="center" shrinkToFit="1"/>
      <protection locked="0"/>
    </xf>
    <xf numFmtId="0" fontId="27" fillId="0" borderId="92" xfId="11" applyFont="1" applyFill="1" applyBorder="1" applyAlignment="1" applyProtection="1">
      <alignment horizontal="center" vertical="center" shrinkToFit="1"/>
      <protection locked="0"/>
    </xf>
    <xf numFmtId="0" fontId="27" fillId="0" borderId="101" xfId="14" applyFont="1" applyBorder="1" applyAlignment="1" applyProtection="1">
      <alignment horizontal="center" vertical="center" shrinkToFit="1"/>
      <protection locked="0"/>
    </xf>
    <xf numFmtId="0" fontId="27" fillId="0" borderId="103" xfId="11" applyFont="1" applyBorder="1" applyAlignment="1" applyProtection="1">
      <alignment horizontal="center" vertical="center" shrinkToFit="1"/>
      <protection locked="0"/>
    </xf>
    <xf numFmtId="0" fontId="27" fillId="0" borderId="103" xfId="11" applyFont="1" applyFill="1" applyBorder="1" applyAlignment="1" applyProtection="1">
      <alignment horizontal="center" vertical="center" shrinkToFit="1"/>
      <protection locked="0"/>
    </xf>
    <xf numFmtId="0" fontId="27" fillId="0" borderId="114" xfId="14" applyFont="1" applyBorder="1" applyAlignment="1" applyProtection="1">
      <alignment horizontal="center" vertical="center" shrinkToFit="1"/>
      <protection locked="0"/>
    </xf>
    <xf numFmtId="0" fontId="27" fillId="8" borderId="20" xfId="11" applyFont="1" applyFill="1" applyBorder="1" applyAlignment="1" applyProtection="1">
      <alignment horizontal="center" vertical="center" shrinkToFit="1"/>
      <protection locked="0"/>
    </xf>
    <xf numFmtId="0" fontId="29" fillId="6" borderId="0" xfId="11" applyFont="1" applyFill="1" applyProtection="1">
      <alignment vertical="center"/>
    </xf>
    <xf numFmtId="0" fontId="27" fillId="0" borderId="132" xfId="11" applyFont="1" applyBorder="1" applyAlignment="1" applyProtection="1">
      <alignment horizontal="center" vertical="center" shrinkToFit="1"/>
      <protection locked="0"/>
    </xf>
    <xf numFmtId="0" fontId="27" fillId="6" borderId="114" xfId="11" applyFont="1" applyFill="1" applyBorder="1" applyAlignment="1" applyProtection="1">
      <alignment horizontal="center" vertical="center" shrinkToFit="1"/>
      <protection locked="0"/>
    </xf>
    <xf numFmtId="0" fontId="1" fillId="6" borderId="0" xfId="12" applyFont="1" applyFill="1" applyProtection="1">
      <alignment vertical="center"/>
    </xf>
    <xf numFmtId="0" fontId="27" fillId="0" borderId="142" xfId="11" applyFont="1" applyBorder="1" applyAlignment="1" applyProtection="1">
      <alignment horizontal="center" vertical="center" shrinkToFit="1"/>
      <protection locked="0"/>
    </xf>
    <xf numFmtId="0" fontId="27" fillId="6" borderId="0" xfId="11" applyFont="1" applyFill="1" applyBorder="1" applyAlignment="1" applyProtection="1">
      <alignment horizontal="center" vertical="center" shrinkToFit="1"/>
    </xf>
    <xf numFmtId="0" fontId="27" fillId="6" borderId="0" xfId="11" applyFont="1" applyFill="1" applyBorder="1" applyAlignment="1" applyProtection="1">
      <alignment horizontal="left" vertical="center" shrinkToFit="1"/>
    </xf>
    <xf numFmtId="177" fontId="27" fillId="6" borderId="0" xfId="11" applyNumberFormat="1" applyFont="1" applyFill="1" applyBorder="1" applyAlignment="1" applyProtection="1">
      <alignment horizontal="right" vertical="center" shrinkToFit="1"/>
    </xf>
    <xf numFmtId="177" fontId="27" fillId="6" borderId="0" xfId="11" applyNumberFormat="1" applyFont="1" applyFill="1" applyBorder="1" applyAlignment="1" applyProtection="1">
      <alignment horizontal="left" vertical="center" shrinkToFit="1"/>
    </xf>
    <xf numFmtId="0" fontId="29" fillId="6" borderId="0" xfId="11" applyFont="1" applyFill="1" applyBorder="1" applyProtection="1">
      <alignment vertical="center"/>
    </xf>
    <xf numFmtId="0" fontId="27" fillId="6" borderId="69" xfId="11" applyFont="1" applyFill="1" applyBorder="1" applyAlignment="1" applyProtection="1">
      <alignment vertical="center"/>
    </xf>
    <xf numFmtId="0" fontId="27" fillId="6" borderId="69" xfId="11" applyFont="1" applyFill="1" applyBorder="1" applyAlignment="1" applyProtection="1">
      <alignment horizontal="center" vertical="center"/>
    </xf>
    <xf numFmtId="0" fontId="27" fillId="6" borderId="31" xfId="11" applyFont="1" applyFill="1" applyBorder="1" applyProtection="1">
      <alignment vertical="center"/>
    </xf>
    <xf numFmtId="0" fontId="27" fillId="6" borderId="11" xfId="11" applyFont="1" applyFill="1" applyBorder="1" applyAlignment="1" applyProtection="1">
      <alignment vertical="center"/>
    </xf>
    <xf numFmtId="0" fontId="27" fillId="6" borderId="12" xfId="11" applyFont="1" applyFill="1" applyBorder="1" applyAlignment="1" applyProtection="1">
      <alignment vertical="center"/>
    </xf>
    <xf numFmtId="0" fontId="27" fillId="6" borderId="0" xfId="11" applyFont="1" applyFill="1" applyBorder="1" applyAlignment="1" applyProtection="1">
      <alignment vertical="center"/>
    </xf>
    <xf numFmtId="0" fontId="27" fillId="6" borderId="67" xfId="11" applyFont="1" applyFill="1" applyBorder="1" applyAlignment="1" applyProtection="1">
      <alignment vertical="center"/>
    </xf>
    <xf numFmtId="0" fontId="27" fillId="6" borderId="0" xfId="11" applyFont="1" applyFill="1" applyAlignment="1" applyProtection="1">
      <alignment vertical="center"/>
    </xf>
    <xf numFmtId="0" fontId="27" fillId="6" borderId="0" xfId="11" applyFont="1" applyFill="1" applyBorder="1" applyAlignment="1" applyProtection="1">
      <alignment horizontal="center" vertical="center"/>
    </xf>
    <xf numFmtId="0" fontId="28" fillId="6" borderId="0" xfId="11" applyFont="1" applyFill="1" applyAlignment="1" applyProtection="1">
      <alignment vertical="center"/>
    </xf>
    <xf numFmtId="0" fontId="28" fillId="6" borderId="0" xfId="11" applyFont="1" applyFill="1" applyBorder="1" applyAlignment="1" applyProtection="1">
      <alignment horizontal="center" vertical="center"/>
    </xf>
    <xf numFmtId="0" fontId="28" fillId="6" borderId="7" xfId="11" applyFont="1" applyFill="1" applyBorder="1" applyAlignment="1" applyProtection="1">
      <alignment vertical="center"/>
    </xf>
    <xf numFmtId="0" fontId="28" fillId="6" borderId="0" xfId="11" applyFont="1" applyFill="1" applyBorder="1" applyAlignment="1" applyProtection="1">
      <alignment vertical="center"/>
    </xf>
    <xf numFmtId="0" fontId="32" fillId="6" borderId="0" xfId="12" applyFont="1" applyFill="1" applyProtection="1">
      <alignment vertical="center"/>
    </xf>
    <xf numFmtId="0" fontId="1" fillId="0" borderId="0" xfId="12">
      <alignment vertical="center"/>
    </xf>
    <xf numFmtId="0" fontId="12" fillId="6" borderId="0" xfId="6" applyFill="1" applyProtection="1">
      <protection hidden="1"/>
    </xf>
    <xf numFmtId="0" fontId="12" fillId="6" borderId="0" xfId="6" applyFill="1"/>
    <xf numFmtId="0" fontId="12" fillId="6" borderId="0" xfId="6" applyFont="1" applyFill="1"/>
    <xf numFmtId="0" fontId="12" fillId="6" borderId="0" xfId="6" applyFont="1" applyFill="1" applyProtection="1">
      <protection hidden="1"/>
    </xf>
    <xf numFmtId="0" fontId="1" fillId="0" borderId="0" xfId="15" applyFont="1" applyFill="1">
      <alignment vertical="center"/>
    </xf>
    <xf numFmtId="0" fontId="1" fillId="0" borderId="0" xfId="15" applyFont="1" applyFill="1" applyBorder="1">
      <alignment vertical="center"/>
    </xf>
    <xf numFmtId="0" fontId="27" fillId="0" borderId="41" xfId="15" applyFont="1" applyFill="1" applyBorder="1">
      <alignment vertical="center"/>
    </xf>
    <xf numFmtId="0" fontId="1" fillId="0" borderId="12" xfId="15" applyFont="1" applyFill="1" applyBorder="1">
      <alignment vertical="center"/>
    </xf>
    <xf numFmtId="0" fontId="1" fillId="0" borderId="46" xfId="15" applyFont="1" applyFill="1" applyBorder="1">
      <alignment vertical="center"/>
    </xf>
    <xf numFmtId="0" fontId="1" fillId="0" borderId="63" xfId="15" applyFont="1" applyFill="1" applyBorder="1">
      <alignment vertical="center"/>
    </xf>
    <xf numFmtId="178" fontId="3" fillId="0" borderId="0" xfId="15" applyNumberFormat="1" applyFont="1" applyFill="1" applyBorder="1">
      <alignment vertical="center"/>
    </xf>
    <xf numFmtId="0" fontId="1" fillId="0" borderId="38" xfId="15" applyFont="1" applyFill="1" applyBorder="1">
      <alignment vertical="center"/>
    </xf>
    <xf numFmtId="0" fontId="1" fillId="6" borderId="41" xfId="15" applyFont="1" applyFill="1" applyBorder="1">
      <alignment vertical="center"/>
    </xf>
    <xf numFmtId="0" fontId="1" fillId="6" borderId="12" xfId="15" applyFont="1" applyFill="1" applyBorder="1">
      <alignment vertical="center"/>
    </xf>
    <xf numFmtId="0" fontId="1" fillId="6" borderId="46" xfId="15" applyFont="1" applyFill="1" applyBorder="1">
      <alignment vertical="center"/>
    </xf>
    <xf numFmtId="0" fontId="1" fillId="6" borderId="39" xfId="15" applyFont="1" applyFill="1" applyBorder="1">
      <alignment vertical="center"/>
    </xf>
    <xf numFmtId="0" fontId="1" fillId="6" borderId="31" xfId="15" applyFont="1" applyFill="1" applyBorder="1">
      <alignment vertical="center"/>
    </xf>
    <xf numFmtId="0" fontId="1" fillId="6" borderId="42" xfId="15" applyFont="1" applyFill="1" applyBorder="1">
      <alignment vertical="center"/>
    </xf>
    <xf numFmtId="178" fontId="3" fillId="6" borderId="37" xfId="15" applyNumberFormat="1" applyFont="1" applyFill="1" applyBorder="1">
      <alignment vertical="center"/>
    </xf>
    <xf numFmtId="178" fontId="3" fillId="6" borderId="52" xfId="15" applyNumberFormat="1" applyFont="1" applyFill="1" applyBorder="1">
      <alignment vertical="center"/>
    </xf>
    <xf numFmtId="178" fontId="3" fillId="6" borderId="40" xfId="15" applyNumberFormat="1" applyFont="1" applyFill="1" applyBorder="1">
      <alignment vertical="center"/>
    </xf>
    <xf numFmtId="178" fontId="3" fillId="6" borderId="34" xfId="15" applyNumberFormat="1" applyFont="1" applyFill="1" applyBorder="1" applyAlignment="1">
      <alignment horizontal="center" vertical="center"/>
    </xf>
    <xf numFmtId="178" fontId="21" fillId="6" borderId="183" xfId="15" applyNumberFormat="1" applyFont="1" applyFill="1" applyBorder="1" applyAlignment="1">
      <alignment horizontal="center" vertical="center"/>
    </xf>
    <xf numFmtId="178" fontId="3" fillId="6" borderId="50" xfId="15" applyNumberFormat="1" applyFont="1" applyFill="1" applyBorder="1" applyAlignment="1">
      <alignment horizontal="center" vertical="center"/>
    </xf>
    <xf numFmtId="177" fontId="3" fillId="6" borderId="34" xfId="15" applyNumberFormat="1" applyFont="1" applyFill="1" applyBorder="1" applyAlignment="1">
      <alignment horizontal="right" vertical="center" shrinkToFit="1"/>
    </xf>
    <xf numFmtId="177" fontId="3" fillId="6" borderId="183" xfId="15" applyNumberFormat="1" applyFont="1" applyFill="1" applyBorder="1" applyAlignment="1">
      <alignment horizontal="right" vertical="center" shrinkToFit="1"/>
    </xf>
    <xf numFmtId="188" fontId="3" fillId="6" borderId="50" xfId="15" applyNumberFormat="1" applyFont="1" applyFill="1" applyBorder="1" applyAlignment="1">
      <alignment horizontal="right" vertical="center" shrinkToFit="1"/>
    </xf>
    <xf numFmtId="0" fontId="3" fillId="6" borderId="0" xfId="15" applyFont="1" applyFill="1" applyBorder="1" applyAlignment="1">
      <alignment vertical="center"/>
    </xf>
    <xf numFmtId="177" fontId="3" fillId="6" borderId="0" xfId="15" applyNumberFormat="1" applyFont="1" applyFill="1" applyBorder="1" applyAlignment="1">
      <alignment horizontal="right" vertical="center"/>
    </xf>
    <xf numFmtId="188" fontId="3" fillId="6" borderId="0" xfId="15" applyNumberFormat="1" applyFont="1" applyFill="1" applyBorder="1" applyAlignment="1">
      <alignment horizontal="right" vertical="center"/>
    </xf>
    <xf numFmtId="190" fontId="3" fillId="0" borderId="0" xfId="15" applyNumberFormat="1" applyFont="1" applyFill="1" applyBorder="1">
      <alignment vertical="center"/>
    </xf>
    <xf numFmtId="178" fontId="3" fillId="0" borderId="39" xfId="15" applyNumberFormat="1" applyFont="1" applyFill="1" applyBorder="1">
      <alignment vertical="center"/>
    </xf>
    <xf numFmtId="178" fontId="3" fillId="0" borderId="31" xfId="15" applyNumberFormat="1" applyFont="1" applyFill="1" applyBorder="1">
      <alignment vertical="center"/>
    </xf>
    <xf numFmtId="178" fontId="3" fillId="0" borderId="42" xfId="15" applyNumberFormat="1" applyFont="1" applyFill="1" applyBorder="1">
      <alignment vertical="center"/>
    </xf>
    <xf numFmtId="178" fontId="3" fillId="0" borderId="34" xfId="15" applyNumberFormat="1" applyFont="1" applyFill="1" applyBorder="1" applyAlignment="1">
      <alignment horizontal="center" vertical="center"/>
    </xf>
    <xf numFmtId="178" fontId="3" fillId="0" borderId="183" xfId="15" applyNumberFormat="1" applyFont="1" applyFill="1" applyBorder="1" applyAlignment="1">
      <alignment horizontal="center" vertical="center"/>
    </xf>
    <xf numFmtId="178" fontId="3" fillId="0" borderId="50" xfId="15" applyNumberFormat="1" applyFont="1" applyFill="1" applyBorder="1" applyAlignment="1">
      <alignment horizontal="center" vertical="center"/>
    </xf>
    <xf numFmtId="178" fontId="3" fillId="0" borderId="0" xfId="15" applyNumberFormat="1" applyFont="1" applyFill="1" applyBorder="1" applyAlignment="1">
      <alignment horizontal="center" vertical="center"/>
    </xf>
    <xf numFmtId="178" fontId="3" fillId="0" borderId="63" xfId="15" applyNumberFormat="1" applyFont="1" applyFill="1" applyBorder="1">
      <alignment vertical="center"/>
    </xf>
    <xf numFmtId="191" fontId="13" fillId="0" borderId="34" xfId="15" applyNumberFormat="1" applyFont="1" applyFill="1" applyBorder="1" applyAlignment="1">
      <alignment horizontal="right" vertical="center" shrinkToFit="1"/>
    </xf>
    <xf numFmtId="191" fontId="13" fillId="0" borderId="183" xfId="15" applyNumberFormat="1" applyFont="1" applyFill="1" applyBorder="1" applyAlignment="1">
      <alignment horizontal="right" vertical="center" shrinkToFit="1"/>
    </xf>
    <xf numFmtId="191" fontId="3" fillId="0" borderId="50" xfId="15" applyNumberFormat="1" applyFont="1" applyFill="1" applyBorder="1" applyAlignment="1">
      <alignment horizontal="right" vertical="center" shrinkToFit="1"/>
    </xf>
    <xf numFmtId="178" fontId="3" fillId="0" borderId="38" xfId="15" applyNumberFormat="1" applyFont="1" applyFill="1" applyBorder="1">
      <alignment vertical="center"/>
    </xf>
    <xf numFmtId="178" fontId="3" fillId="0" borderId="0" xfId="15" applyNumberFormat="1" applyFont="1" applyFill="1">
      <alignment vertical="center"/>
    </xf>
    <xf numFmtId="188" fontId="13" fillId="0" borderId="34" xfId="15" applyNumberFormat="1" applyFont="1" applyFill="1" applyBorder="1" applyAlignment="1">
      <alignment horizontal="right" vertical="center" shrinkToFit="1"/>
    </xf>
    <xf numFmtId="188" fontId="13" fillId="0" borderId="183" xfId="15" applyNumberFormat="1" applyFont="1" applyFill="1" applyBorder="1" applyAlignment="1">
      <alignment horizontal="right" vertical="center" shrinkToFit="1"/>
    </xf>
    <xf numFmtId="188" fontId="3" fillId="0" borderId="50" xfId="15" applyNumberFormat="1" applyFont="1" applyFill="1" applyBorder="1" applyAlignment="1">
      <alignment horizontal="right" vertical="center" shrinkToFit="1"/>
    </xf>
    <xf numFmtId="178" fontId="3" fillId="0" borderId="37" xfId="15" applyNumberFormat="1" applyFont="1" applyFill="1" applyBorder="1">
      <alignment vertical="center"/>
    </xf>
    <xf numFmtId="178" fontId="3" fillId="0" borderId="52" xfId="15" applyNumberFormat="1" applyFont="1" applyFill="1" applyBorder="1">
      <alignment vertical="center"/>
    </xf>
    <xf numFmtId="190" fontId="3" fillId="0" borderId="52" xfId="15" applyNumberFormat="1" applyFont="1" applyFill="1" applyBorder="1">
      <alignment vertical="center"/>
    </xf>
    <xf numFmtId="178" fontId="3" fillId="0" borderId="40" xfId="15" applyNumberFormat="1" applyFont="1" applyFill="1" applyBorder="1">
      <alignment vertical="center"/>
    </xf>
    <xf numFmtId="0" fontId="3" fillId="0" borderId="0" xfId="15" applyFont="1" applyFill="1">
      <alignment vertical="center"/>
    </xf>
    <xf numFmtId="0" fontId="1" fillId="0" borderId="46" xfId="15" applyFont="1" applyFill="1" applyBorder="1" applyAlignment="1"/>
    <xf numFmtId="0" fontId="1" fillId="0" borderId="38" xfId="15" applyFont="1" applyFill="1" applyBorder="1" applyAlignment="1"/>
    <xf numFmtId="177" fontId="3" fillId="0" borderId="34" xfId="15" applyNumberFormat="1" applyFont="1" applyFill="1" applyBorder="1" applyAlignment="1">
      <alignment horizontal="right" vertical="center" shrinkToFit="1"/>
    </xf>
    <xf numFmtId="177" fontId="3" fillId="0" borderId="183" xfId="15" applyNumberFormat="1" applyFont="1" applyFill="1" applyBorder="1" applyAlignment="1">
      <alignment horizontal="right" vertical="center" shrinkToFit="1"/>
    </xf>
    <xf numFmtId="0" fontId="1" fillId="0" borderId="0" xfId="15" applyFont="1" applyFill="1" applyBorder="1" applyAlignment="1"/>
    <xf numFmtId="190" fontId="3" fillId="0" borderId="12" xfId="15" applyNumberFormat="1" applyFont="1" applyFill="1" applyBorder="1">
      <alignment vertical="center"/>
    </xf>
    <xf numFmtId="0" fontId="1" fillId="0" borderId="52" xfId="15" applyFont="1" applyFill="1" applyBorder="1">
      <alignment vertical="center"/>
    </xf>
    <xf numFmtId="0" fontId="27" fillId="0" borderId="63" xfId="15" applyFont="1" applyFill="1" applyBorder="1">
      <alignment vertical="center"/>
    </xf>
    <xf numFmtId="0" fontId="1" fillId="0" borderId="52" xfId="16" applyFont="1" applyFill="1" applyBorder="1">
      <alignment vertical="center"/>
    </xf>
    <xf numFmtId="190" fontId="3" fillId="0" borderId="52" xfId="16" applyNumberFormat="1" applyFont="1" applyFill="1" applyBorder="1">
      <alignment vertical="center"/>
    </xf>
    <xf numFmtId="178" fontId="13" fillId="0" borderId="41" xfId="17" applyNumberFormat="1" applyFont="1" applyBorder="1" applyAlignment="1">
      <alignment vertical="center"/>
    </xf>
    <xf numFmtId="178" fontId="13" fillId="0" borderId="46" xfId="17" applyNumberFormat="1" applyFont="1" applyBorder="1" applyAlignment="1">
      <alignment vertical="center"/>
    </xf>
    <xf numFmtId="178" fontId="13" fillId="0" borderId="37" xfId="17" applyNumberFormat="1" applyFont="1" applyBorder="1" applyAlignment="1">
      <alignment vertical="center"/>
    </xf>
    <xf numFmtId="178" fontId="13" fillId="0" borderId="40" xfId="17" applyNumberFormat="1" applyFont="1" applyBorder="1" applyAlignment="1">
      <alignment vertical="center"/>
    </xf>
    <xf numFmtId="178" fontId="13" fillId="0" borderId="41" xfId="17" applyNumberFormat="1" applyFont="1" applyBorder="1" applyAlignment="1">
      <alignment horizontal="center" vertical="center"/>
    </xf>
    <xf numFmtId="178" fontId="13" fillId="0" borderId="50" xfId="17" applyNumberFormat="1" applyFont="1" applyBorder="1" applyAlignment="1">
      <alignment horizontal="center" vertical="center" wrapText="1"/>
    </xf>
    <xf numFmtId="178" fontId="19" fillId="0" borderId="51" xfId="17" applyNumberFormat="1" applyFont="1" applyBorder="1" applyAlignment="1">
      <alignment horizontal="center" vertical="center"/>
    </xf>
    <xf numFmtId="178" fontId="13" fillId="0" borderId="52" xfId="17" applyNumberFormat="1" applyFont="1" applyBorder="1" applyAlignment="1">
      <alignment horizontal="center" vertical="center" wrapText="1"/>
    </xf>
    <xf numFmtId="178" fontId="13" fillId="0" borderId="34" xfId="17" applyNumberFormat="1" applyFont="1" applyBorder="1" applyAlignment="1">
      <alignment horizontal="center" vertical="center"/>
    </xf>
    <xf numFmtId="177" fontId="13" fillId="0" borderId="15" xfId="18" applyNumberFormat="1" applyFont="1" applyFill="1" applyBorder="1" applyAlignment="1">
      <alignment horizontal="right" vertical="center" shrinkToFit="1"/>
    </xf>
    <xf numFmtId="177" fontId="13" fillId="0" borderId="41" xfId="18" applyNumberFormat="1" applyFont="1" applyFill="1" applyBorder="1" applyAlignment="1">
      <alignment horizontal="right" vertical="center" shrinkToFit="1"/>
    </xf>
    <xf numFmtId="188" fontId="13" fillId="0" borderId="53" xfId="18" applyNumberFormat="1" applyFont="1" applyFill="1" applyBorder="1" applyAlignment="1">
      <alignment horizontal="right" vertical="center" shrinkToFit="1"/>
    </xf>
    <xf numFmtId="177" fontId="13" fillId="0" borderId="51" xfId="18" applyNumberFormat="1" applyFont="1" applyFill="1" applyBorder="1" applyAlignment="1">
      <alignment horizontal="right" vertical="center" shrinkToFit="1"/>
    </xf>
    <xf numFmtId="188" fontId="13" fillId="0" borderId="54" xfId="18" applyNumberFormat="1" applyFont="1" applyFill="1" applyBorder="1" applyAlignment="1">
      <alignment horizontal="right" vertical="center" shrinkToFit="1"/>
    </xf>
    <xf numFmtId="188" fontId="13" fillId="0" borderId="15" xfId="18" applyNumberFormat="1" applyFont="1" applyBorder="1" applyAlignment="1">
      <alignment horizontal="right" vertical="center" shrinkToFit="1"/>
    </xf>
    <xf numFmtId="178" fontId="13" fillId="0" borderId="37" xfId="17" applyNumberFormat="1" applyFont="1" applyBorder="1" applyAlignment="1">
      <alignment horizontal="center" vertical="center"/>
    </xf>
    <xf numFmtId="178" fontId="13" fillId="0" borderId="55" xfId="17" applyNumberFormat="1" applyFont="1" applyBorder="1" applyAlignment="1">
      <alignment horizontal="center" vertical="center"/>
    </xf>
    <xf numFmtId="177" fontId="13" fillId="0" borderId="56" xfId="18" applyNumberFormat="1" applyFont="1" applyFill="1" applyBorder="1" applyAlignment="1">
      <alignment horizontal="right" vertical="center" shrinkToFit="1"/>
    </xf>
    <xf numFmtId="177" fontId="13" fillId="0" borderId="57" xfId="18" applyNumberFormat="1" applyFont="1" applyFill="1" applyBorder="1" applyAlignment="1">
      <alignment horizontal="right" vertical="center" shrinkToFit="1"/>
    </xf>
    <xf numFmtId="188" fontId="13" fillId="0" borderId="55" xfId="18" applyNumberFormat="1" applyFont="1" applyFill="1" applyBorder="1" applyAlignment="1">
      <alignment horizontal="right" vertical="center" shrinkToFit="1"/>
    </xf>
    <xf numFmtId="177" fontId="13" fillId="0" borderId="58" xfId="18" applyNumberFormat="1" applyFont="1" applyFill="1" applyBorder="1" applyAlignment="1">
      <alignment horizontal="right" vertical="center" shrinkToFit="1"/>
    </xf>
    <xf numFmtId="188" fontId="13" fillId="0" borderId="59" xfId="18" applyNumberFormat="1" applyFont="1" applyFill="1" applyBorder="1" applyAlignment="1">
      <alignment horizontal="right" vertical="center" shrinkToFit="1"/>
    </xf>
    <xf numFmtId="188" fontId="13" fillId="0" borderId="56" xfId="18" applyNumberFormat="1" applyFont="1" applyBorder="1" applyAlignment="1">
      <alignment horizontal="right" vertical="center" shrinkToFit="1"/>
    </xf>
    <xf numFmtId="178" fontId="13" fillId="0" borderId="46" xfId="17" applyNumberFormat="1" applyFont="1" applyBorder="1" applyAlignment="1">
      <alignment horizontal="center" vertical="center"/>
    </xf>
    <xf numFmtId="177" fontId="13" fillId="0" borderId="15" xfId="18" applyNumberFormat="1" applyFont="1" applyBorder="1" applyAlignment="1">
      <alignment horizontal="right" vertical="center" shrinkToFit="1"/>
    </xf>
    <xf numFmtId="177" fontId="13" fillId="0" borderId="41" xfId="18" applyNumberFormat="1" applyFont="1" applyBorder="1" applyAlignment="1">
      <alignment horizontal="right" vertical="center" shrinkToFit="1"/>
    </xf>
    <xf numFmtId="188" fontId="13" fillId="0" borderId="53" xfId="18" applyNumberFormat="1" applyFont="1" applyBorder="1" applyAlignment="1">
      <alignment horizontal="right" vertical="center" shrinkToFit="1"/>
    </xf>
    <xf numFmtId="177" fontId="13" fillId="0" borderId="51" xfId="18" applyNumberFormat="1" applyFont="1" applyBorder="1" applyAlignment="1">
      <alignment horizontal="right" vertical="center" shrinkToFit="1"/>
    </xf>
    <xf numFmtId="188" fontId="13" fillId="0" borderId="12" xfId="18" applyNumberFormat="1" applyFont="1" applyBorder="1" applyAlignment="1">
      <alignment horizontal="right" vertical="center" shrinkToFit="1"/>
    </xf>
    <xf numFmtId="0" fontId="1" fillId="0" borderId="37" xfId="15" applyFont="1" applyFill="1" applyBorder="1">
      <alignment vertical="center"/>
    </xf>
    <xf numFmtId="0" fontId="1" fillId="0" borderId="40" xfId="15"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7" xfId="7" applyFont="1" applyFill="1" applyBorder="1" applyAlignment="1">
      <alignment horizontal="left" vertical="center"/>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7"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7" xfId="8"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7" xfId="8" applyNumberFormat="1" applyFont="1" applyFill="1" applyBorder="1" applyAlignment="1">
      <alignment horizontal="right" vertical="center" shrinkToFi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0" fontId="15" fillId="0" borderId="39" xfId="8" applyFont="1" applyFill="1" applyBorder="1" applyAlignment="1">
      <alignment horizontal="left" vertical="center"/>
    </xf>
    <xf numFmtId="0" fontId="15" fillId="0" borderId="31" xfId="8" applyFont="1" applyFill="1" applyBorder="1" applyAlignment="1">
      <alignment horizontal="left" vertical="center"/>
    </xf>
    <xf numFmtId="0" fontId="15" fillId="0" borderId="42" xfId="8" applyFont="1" applyFill="1" applyBorder="1" applyAlignment="1">
      <alignment horizontal="lef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7" xfId="8" applyNumberFormat="1" applyFont="1" applyFill="1" applyBorder="1" applyAlignment="1">
      <alignment horizontal="right" vertical="center" shrinkToFit="1"/>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7"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vertical="center"/>
    </xf>
    <xf numFmtId="0" fontId="15" fillId="0" borderId="25" xfId="8" applyFont="1" applyFill="1" applyBorder="1" applyAlignment="1">
      <alignment vertical="center"/>
    </xf>
    <xf numFmtId="0" fontId="15" fillId="0" borderId="72" xfId="8" applyFont="1" applyFill="1" applyBorder="1" applyAlignment="1">
      <alignment vertical="center"/>
    </xf>
    <xf numFmtId="178" fontId="15" fillId="0" borderId="71"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24"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8" fillId="0" borderId="12" xfId="8" applyFill="1" applyBorder="1" applyAlignment="1">
      <alignment vertical="center"/>
    </xf>
    <xf numFmtId="0" fontId="8" fillId="0" borderId="46" xfId="8" applyFill="1" applyBorder="1" applyAlignment="1">
      <alignment vertical="center"/>
    </xf>
    <xf numFmtId="0" fontId="8" fillId="0" borderId="37" xfId="8" applyFill="1" applyBorder="1" applyAlignment="1">
      <alignment vertical="center"/>
    </xf>
    <xf numFmtId="0" fontId="8" fillId="0" borderId="52" xfId="8" applyFill="1" applyBorder="1" applyAlignment="1">
      <alignment vertical="center"/>
    </xf>
    <xf numFmtId="0" fontId="8" fillId="0" borderId="40" xfId="8" applyFill="1" applyBorder="1" applyAlignment="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8" fillId="0" borderId="13" xfId="8" applyFill="1" applyBorder="1" applyAlignment="1">
      <alignment vertical="center"/>
    </xf>
    <xf numFmtId="0" fontId="8" fillId="0" borderId="66" xfId="8" applyFill="1" applyBorder="1" applyAlignment="1">
      <alignment vertical="center"/>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68" xfId="8" applyFont="1" applyFill="1" applyBorder="1" applyAlignment="1">
      <alignment horizontal="left" vertical="center"/>
    </xf>
    <xf numFmtId="0" fontId="15" fillId="0" borderId="69"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86" fontId="15" fillId="0" borderId="7" xfId="8" applyNumberFormat="1" applyFont="1" applyFill="1" applyBorder="1" applyAlignment="1">
      <alignment horizontal="right" vertical="center" shrinkToFit="1"/>
    </xf>
    <xf numFmtId="186" fontId="15" fillId="0" borderId="0" xfId="8" applyNumberFormat="1" applyFont="1" applyFill="1" applyBorder="1" applyAlignment="1">
      <alignment horizontal="right" vertical="center" shrinkToFit="1"/>
    </xf>
    <xf numFmtId="186" fontId="15" fillId="0" borderId="67" xfId="8" applyNumberFormat="1" applyFont="1" applyFill="1" applyBorder="1" applyAlignment="1">
      <alignment horizontal="right" vertical="center" shrinkToFit="1"/>
    </xf>
    <xf numFmtId="0" fontId="19" fillId="0" borderId="36" xfId="9" applyFont="1" applyFill="1" applyBorder="1" applyAlignment="1">
      <alignment horizontal="center" vertical="center" wrapText="1"/>
    </xf>
    <xf numFmtId="0" fontId="19" fillId="0" borderId="8" xfId="9" applyFont="1" applyFill="1" applyBorder="1" applyAlignment="1">
      <alignment horizontal="center" vertical="center" wrapText="1"/>
    </xf>
    <xf numFmtId="0" fontId="19" fillId="0" borderId="23" xfId="9" applyFont="1" applyFill="1" applyBorder="1" applyAlignment="1">
      <alignment horizontal="center" vertical="center" wrapText="1"/>
    </xf>
    <xf numFmtId="0" fontId="19" fillId="0" borderId="7" xfId="9" applyFont="1" applyFill="1" applyBorder="1" applyAlignment="1">
      <alignment horizontal="center" vertical="center" wrapText="1"/>
    </xf>
    <xf numFmtId="0" fontId="19" fillId="0" borderId="0" xfId="9" applyFont="1" applyFill="1" applyBorder="1" applyAlignment="1">
      <alignment horizontal="center" vertical="center" wrapText="1"/>
    </xf>
    <xf numFmtId="0" fontId="19" fillId="0" borderId="38" xfId="9" applyFont="1" applyFill="1" applyBorder="1" applyAlignment="1">
      <alignment horizontal="center" vertical="center" wrapText="1"/>
    </xf>
    <xf numFmtId="0" fontId="19" fillId="0" borderId="68" xfId="9" applyFont="1" applyFill="1" applyBorder="1" applyAlignment="1">
      <alignment horizontal="center" vertical="center" wrapText="1"/>
    </xf>
    <xf numFmtId="0" fontId="19" fillId="0" borderId="69" xfId="9" applyFont="1" applyFill="1" applyBorder="1" applyAlignment="1">
      <alignment horizontal="center" vertical="center" wrapText="1"/>
    </xf>
    <xf numFmtId="0" fontId="19" fillId="0" borderId="70" xfId="9"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2"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19" fillId="0" borderId="39" xfId="9" applyFont="1" applyFill="1" applyBorder="1" applyAlignment="1">
      <alignment horizontal="center" vertical="center" shrinkToFit="1"/>
    </xf>
    <xf numFmtId="0" fontId="19" fillId="0" borderId="31" xfId="9" applyFont="1" applyFill="1" applyBorder="1" applyAlignment="1">
      <alignment horizontal="center" vertical="center" shrinkToFit="1"/>
    </xf>
    <xf numFmtId="0" fontId="19" fillId="0" borderId="42"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68" xfId="7" applyFont="1" applyFill="1" applyBorder="1" applyAlignment="1">
      <alignment horizontal="left" vertical="center"/>
    </xf>
    <xf numFmtId="0" fontId="19" fillId="0" borderId="69" xfId="7" applyFont="1" applyFill="1" applyBorder="1" applyAlignment="1">
      <alignment horizontal="left" vertical="center"/>
    </xf>
    <xf numFmtId="0" fontId="19" fillId="0" borderId="73" xfId="7" applyFont="1" applyFill="1" applyBorder="1" applyAlignment="1">
      <alignment horizontal="left" vertical="center"/>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6" xfId="8" applyFont="1" applyFill="1" applyBorder="1" applyAlignment="1">
      <alignment horizontal="center" vertical="center" wrapText="1"/>
    </xf>
    <xf numFmtId="181" fontId="15" fillId="0" borderId="68" xfId="8" applyNumberFormat="1" applyFont="1" applyFill="1" applyBorder="1" applyAlignment="1">
      <alignment horizontal="right" vertical="center" shrinkToFit="1"/>
    </xf>
    <xf numFmtId="181" fontId="15" fillId="0" borderId="69"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78" fontId="19" fillId="0" borderId="41" xfId="8" applyNumberFormat="1" applyFont="1" applyFill="1" applyBorder="1" applyAlignment="1">
      <alignment horizontal="right" vertical="center" shrinkToFit="1"/>
    </xf>
    <xf numFmtId="178" fontId="19" fillId="0" borderId="12" xfId="8" applyNumberFormat="1" applyFont="1" applyFill="1" applyBorder="1" applyAlignment="1">
      <alignment horizontal="right" vertical="center" shrinkToFit="1"/>
    </xf>
    <xf numFmtId="178" fontId="19" fillId="0" borderId="13"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7" xfId="8" applyFont="1" applyFill="1" applyBorder="1" applyAlignment="1">
      <alignment horizontal="left" vertical="center" wrapText="1"/>
    </xf>
    <xf numFmtId="0" fontId="15" fillId="0" borderId="36" xfId="6" applyFont="1" applyBorder="1" applyAlignment="1">
      <alignment horizontal="left" vertical="center"/>
    </xf>
    <xf numFmtId="0" fontId="15" fillId="0" borderId="8" xfId="6" applyFont="1" applyBorder="1" applyAlignment="1">
      <alignment horizontal="left" vertical="center"/>
    </xf>
    <xf numFmtId="0" fontId="15" fillId="0" borderId="9" xfId="6" applyFont="1" applyBorder="1" applyAlignment="1">
      <alignment horizontal="left" vertical="center"/>
    </xf>
    <xf numFmtId="0" fontId="19" fillId="0" borderId="75" xfId="9" applyFont="1" applyFill="1" applyBorder="1" applyAlignment="1">
      <alignment horizontal="center" vertical="center" shrinkToFit="1"/>
    </xf>
    <xf numFmtId="0" fontId="19" fillId="0" borderId="69" xfId="9" applyFont="1" applyFill="1" applyBorder="1" applyAlignment="1">
      <alignment horizontal="center" vertical="center" shrinkToFit="1"/>
    </xf>
    <xf numFmtId="0" fontId="19" fillId="0" borderId="70" xfId="9" applyFont="1" applyFill="1" applyBorder="1" applyAlignment="1">
      <alignment horizontal="center" vertical="center" shrinkToFit="1"/>
    </xf>
    <xf numFmtId="185" fontId="19" fillId="0" borderId="39" xfId="8" applyNumberFormat="1" applyFont="1" applyFill="1" applyBorder="1" applyAlignment="1">
      <alignment horizontal="right" vertical="center" shrinkToFit="1"/>
    </xf>
    <xf numFmtId="185" fontId="19" fillId="0" borderId="31" xfId="8" applyNumberFormat="1" applyFont="1" applyFill="1" applyBorder="1" applyAlignment="1">
      <alignment horizontal="right" vertical="center" shrinkToFit="1"/>
    </xf>
    <xf numFmtId="185" fontId="19" fillId="0" borderId="32" xfId="8" applyNumberFormat="1" applyFont="1" applyFill="1" applyBorder="1" applyAlignment="1">
      <alignment horizontal="right" vertical="center" shrinkToFit="1"/>
    </xf>
    <xf numFmtId="0" fontId="19" fillId="0" borderId="31" xfId="8" applyFont="1" applyFill="1" applyBorder="1" applyAlignment="1">
      <alignment vertical="center"/>
    </xf>
    <xf numFmtId="0" fontId="19" fillId="0" borderId="42" xfId="8" applyFont="1" applyFill="1" applyBorder="1" applyAlignment="1">
      <alignment vertical="center"/>
    </xf>
    <xf numFmtId="0" fontId="15" fillId="0" borderId="76" xfId="8" applyFont="1" applyFill="1" applyBorder="1" applyAlignment="1">
      <alignment horizontal="center" vertical="center"/>
    </xf>
    <xf numFmtId="178" fontId="15" fillId="0" borderId="77" xfId="8" applyNumberFormat="1" applyFont="1" applyFill="1" applyBorder="1" applyAlignment="1">
      <alignment horizontal="right" vertical="center" shrinkToFit="1"/>
    </xf>
    <xf numFmtId="178" fontId="15" fillId="0" borderId="2" xfId="8" applyNumberFormat="1" applyFont="1" applyFill="1" applyBorder="1" applyAlignment="1">
      <alignment horizontal="right" vertical="center" shrinkToFit="1"/>
    </xf>
    <xf numFmtId="178" fontId="15" fillId="0" borderId="68" xfId="8" applyNumberFormat="1" applyFont="1" applyFill="1" applyBorder="1" applyAlignment="1">
      <alignment horizontal="right" vertical="center" shrinkToFit="1"/>
    </xf>
    <xf numFmtId="178" fontId="15" fillId="0" borderId="69"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0" fontId="15" fillId="0" borderId="68" xfId="8" applyFont="1" applyFill="1" applyBorder="1" applyAlignment="1">
      <alignment horizontal="center" vertical="center" shrinkToFit="1"/>
    </xf>
    <xf numFmtId="0" fontId="15" fillId="0" borderId="69" xfId="8" applyFont="1" applyFill="1" applyBorder="1" applyAlignment="1">
      <alignment horizontal="center" vertical="center" shrinkToFit="1"/>
    </xf>
    <xf numFmtId="0" fontId="15" fillId="0" borderId="70" xfId="8" applyFont="1" applyFill="1" applyBorder="1" applyAlignment="1">
      <alignment horizontal="center"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8" fillId="0" borderId="8" xfId="8" applyFill="1" applyBorder="1" applyAlignment="1">
      <alignment horizontal="center" vertical="center" wrapText="1"/>
    </xf>
    <xf numFmtId="0" fontId="8" fillId="0" borderId="9" xfId="8" applyFill="1" applyBorder="1" applyAlignment="1">
      <alignment horizontal="center" vertical="center" wrapText="1"/>
    </xf>
    <xf numFmtId="0" fontId="8" fillId="0" borderId="7" xfId="8" applyFill="1" applyBorder="1" applyAlignment="1">
      <alignment horizontal="center" vertical="center" wrapText="1"/>
    </xf>
    <xf numFmtId="0" fontId="8" fillId="0" borderId="0" xfId="8" applyFill="1" applyAlignment="1">
      <alignment horizontal="center" vertical="center" wrapText="1"/>
    </xf>
    <xf numFmtId="0" fontId="8" fillId="0" borderId="67" xfId="8" applyFill="1" applyBorder="1" applyAlignment="1">
      <alignment horizontal="center" vertical="center" wrapText="1"/>
    </xf>
    <xf numFmtId="0" fontId="8" fillId="0" borderId="68" xfId="8" applyFill="1" applyBorder="1" applyAlignment="1">
      <alignment horizontal="center" vertical="center" wrapText="1"/>
    </xf>
    <xf numFmtId="0" fontId="8" fillId="0" borderId="69" xfId="8" applyFill="1" applyBorder="1" applyAlignment="1">
      <alignment horizontal="center" vertical="center" wrapText="1"/>
    </xf>
    <xf numFmtId="0" fontId="8" fillId="0" borderId="73" xfId="8" applyFill="1" applyBorder="1" applyAlignment="1">
      <alignment horizontal="center" vertical="center" wrapText="1"/>
    </xf>
    <xf numFmtId="0" fontId="21" fillId="0" borderId="69" xfId="8" applyFont="1" applyFill="1" applyBorder="1" applyAlignment="1">
      <alignment horizontal="left" vertical="center" wrapText="1"/>
    </xf>
    <xf numFmtId="0" fontId="21" fillId="0" borderId="73" xfId="8" applyFont="1" applyFill="1" applyBorder="1" applyAlignment="1">
      <alignment horizontal="left" vertical="center" wrapText="1"/>
    </xf>
    <xf numFmtId="0" fontId="15" fillId="0" borderId="0" xfId="8" applyFont="1" applyFill="1" applyBorder="1" applyAlignment="1">
      <alignment horizontal="center" vertical="center" shrinkToFit="1"/>
    </xf>
    <xf numFmtId="187"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49" fontId="15" fillId="0" borderId="0" xfId="8" applyNumberFormat="1" applyFont="1" applyFill="1" applyBorder="1" applyAlignment="1">
      <alignment horizontal="center" vertical="center"/>
    </xf>
    <xf numFmtId="0" fontId="15" fillId="0" borderId="0" xfId="8" applyFont="1" applyFill="1" applyBorder="1" applyAlignment="1" applyProtection="1">
      <alignment horizontal="center" vertical="center" shrinkToFit="1"/>
      <protection hidden="1"/>
    </xf>
    <xf numFmtId="49" fontId="18" fillId="0" borderId="1" xfId="10" applyNumberFormat="1" applyFont="1" applyFill="1" applyBorder="1" applyAlignment="1">
      <alignment horizontal="center" vertical="center"/>
    </xf>
    <xf numFmtId="49" fontId="18" fillId="0" borderId="2" xfId="10" applyNumberFormat="1" applyFont="1" applyFill="1" applyBorder="1" applyAlignment="1">
      <alignment horizontal="center" vertical="center"/>
    </xf>
    <xf numFmtId="49" fontId="18" fillId="0" borderId="3" xfId="10" applyNumberFormat="1" applyFont="1" applyFill="1" applyBorder="1" applyAlignment="1">
      <alignment horizontal="center" vertical="center"/>
    </xf>
    <xf numFmtId="0" fontId="15" fillId="0" borderId="39" xfId="10" applyFont="1" applyBorder="1" applyAlignment="1">
      <alignment horizontal="center" vertical="center"/>
    </xf>
    <xf numFmtId="0" fontId="15" fillId="0" borderId="31" xfId="10" applyFont="1" applyBorder="1" applyAlignment="1">
      <alignment horizontal="center" vertical="center"/>
    </xf>
    <xf numFmtId="0" fontId="15" fillId="0" borderId="42" xfId="10" applyFont="1" applyBorder="1" applyAlignment="1">
      <alignment horizontal="center" vertical="center"/>
    </xf>
    <xf numFmtId="0" fontId="15" fillId="0" borderId="34" xfId="10" applyFont="1" applyBorder="1" applyAlignment="1">
      <alignment horizontal="center" vertical="center"/>
    </xf>
    <xf numFmtId="0" fontId="15" fillId="0" borderId="41" xfId="10" applyFont="1" applyBorder="1">
      <alignment vertical="center"/>
    </xf>
    <xf numFmtId="0" fontId="15" fillId="0" borderId="12" xfId="10" applyFont="1" applyBorder="1">
      <alignment vertical="center"/>
    </xf>
    <xf numFmtId="0" fontId="15" fillId="0" borderId="46" xfId="10" applyFont="1" applyBorder="1">
      <alignment vertical="center"/>
    </xf>
    <xf numFmtId="178" fontId="15" fillId="0" borderId="41" xfId="10" applyNumberFormat="1" applyFont="1" applyFill="1" applyBorder="1" applyAlignment="1">
      <alignment horizontal="right" vertical="center" shrinkToFit="1"/>
    </xf>
    <xf numFmtId="178" fontId="15" fillId="0" borderId="12" xfId="10" applyNumberFormat="1" applyFont="1" applyFill="1" applyBorder="1" applyAlignment="1">
      <alignment horizontal="right" vertical="center" shrinkToFit="1"/>
    </xf>
    <xf numFmtId="178" fontId="15" fillId="0" borderId="78" xfId="10" applyNumberFormat="1" applyFont="1" applyFill="1" applyBorder="1" applyAlignment="1">
      <alignment horizontal="right" vertical="center" shrinkToFit="1"/>
    </xf>
    <xf numFmtId="181" fontId="15" fillId="0" borderId="79" xfId="10" applyNumberFormat="1" applyFont="1" applyFill="1" applyBorder="1" applyAlignment="1">
      <alignment horizontal="right" vertical="center" shrinkToFit="1"/>
    </xf>
    <xf numFmtId="178" fontId="15" fillId="0" borderId="79" xfId="10" applyNumberFormat="1" applyFont="1" applyFill="1" applyBorder="1" applyAlignment="1">
      <alignment horizontal="right" vertical="center" shrinkToFit="1"/>
    </xf>
    <xf numFmtId="181" fontId="15" fillId="0" borderId="80" xfId="10" applyNumberFormat="1" applyFont="1" applyFill="1" applyBorder="1" applyAlignment="1">
      <alignment horizontal="right" vertical="center" shrinkToFit="1"/>
    </xf>
    <xf numFmtId="181" fontId="15" fillId="0" borderId="12" xfId="10" applyNumberFormat="1" applyFont="1" applyFill="1" applyBorder="1" applyAlignment="1">
      <alignment horizontal="right" vertical="center" shrinkToFit="1"/>
    </xf>
    <xf numFmtId="181" fontId="15" fillId="0" borderId="46" xfId="10" applyNumberFormat="1" applyFont="1" applyFill="1" applyBorder="1" applyAlignment="1">
      <alignment horizontal="right" vertical="center" shrinkToFit="1"/>
    </xf>
    <xf numFmtId="0" fontId="15" fillId="0" borderId="63" xfId="10" applyFont="1" applyBorder="1">
      <alignment vertical="center"/>
    </xf>
    <xf numFmtId="0" fontId="15" fillId="0" borderId="0" xfId="10" applyFont="1" applyBorder="1">
      <alignment vertical="center"/>
    </xf>
    <xf numFmtId="0" fontId="15" fillId="0" borderId="38" xfId="10" applyFont="1" applyBorder="1">
      <alignment vertical="center"/>
    </xf>
    <xf numFmtId="178" fontId="15" fillId="0" borderId="63" xfId="10" applyNumberFormat="1" applyFont="1" applyFill="1" applyBorder="1" applyAlignment="1">
      <alignment horizontal="right" vertical="center" shrinkToFit="1"/>
    </xf>
    <xf numFmtId="178" fontId="15" fillId="0" borderId="0" xfId="10" applyNumberFormat="1" applyFont="1" applyFill="1" applyBorder="1" applyAlignment="1">
      <alignment horizontal="right" vertical="center" shrinkToFit="1"/>
    </xf>
    <xf numFmtId="178" fontId="15" fillId="0" borderId="81" xfId="10" applyNumberFormat="1" applyFont="1" applyFill="1" applyBorder="1" applyAlignment="1">
      <alignment horizontal="right" vertical="center" shrinkToFit="1"/>
    </xf>
    <xf numFmtId="181" fontId="15" fillId="0" borderId="82" xfId="10" applyNumberFormat="1" applyFont="1" applyFill="1" applyBorder="1" applyAlignment="1">
      <alignment horizontal="right" vertical="center" shrinkToFit="1"/>
    </xf>
    <xf numFmtId="178" fontId="15" fillId="0" borderId="82" xfId="10" applyNumberFormat="1" applyFont="1" applyFill="1" applyBorder="1" applyAlignment="1">
      <alignment horizontal="right" vertical="center" shrinkToFit="1"/>
    </xf>
    <xf numFmtId="181" fontId="15" fillId="0" borderId="84" xfId="10" applyNumberFormat="1" applyFont="1" applyFill="1" applyBorder="1" applyAlignment="1">
      <alignment horizontal="right" vertical="center" shrinkToFit="1"/>
    </xf>
    <xf numFmtId="181" fontId="15" fillId="0" borderId="0" xfId="10" applyNumberFormat="1" applyFont="1" applyFill="1" applyBorder="1" applyAlignment="1">
      <alignment horizontal="right" vertical="center" shrinkToFit="1"/>
    </xf>
    <xf numFmtId="181" fontId="15" fillId="0" borderId="38" xfId="10" applyNumberFormat="1" applyFont="1" applyFill="1" applyBorder="1" applyAlignment="1">
      <alignment horizontal="right" vertical="center" shrinkToFit="1"/>
    </xf>
    <xf numFmtId="178" fontId="15" fillId="0" borderId="83" xfId="10" applyNumberFormat="1" applyFont="1" applyFill="1" applyBorder="1" applyAlignment="1">
      <alignment horizontal="right" vertical="center" shrinkToFit="1"/>
    </xf>
    <xf numFmtId="178" fontId="15" fillId="0" borderId="84" xfId="10" applyNumberFormat="1" applyFont="1" applyFill="1" applyBorder="1" applyAlignment="1">
      <alignment horizontal="right" vertical="center" shrinkToFit="1"/>
    </xf>
    <xf numFmtId="178" fontId="15" fillId="0" borderId="38" xfId="10" applyNumberFormat="1" applyFont="1" applyFill="1" applyBorder="1" applyAlignment="1">
      <alignment horizontal="right" vertical="center" shrinkToFit="1"/>
    </xf>
    <xf numFmtId="181" fontId="15" fillId="0" borderId="81" xfId="10" applyNumberFormat="1" applyFont="1" applyFill="1" applyBorder="1" applyAlignment="1">
      <alignment horizontal="right" vertical="center" shrinkToFit="1"/>
    </xf>
    <xf numFmtId="0" fontId="15" fillId="0" borderId="63" xfId="10" applyFont="1" applyBorder="1" applyAlignment="1">
      <alignment vertical="center"/>
    </xf>
    <xf numFmtId="0" fontId="12" fillId="0" borderId="0" xfId="6" applyAlignment="1">
      <alignment vertical="center"/>
    </xf>
    <xf numFmtId="0" fontId="12" fillId="0" borderId="38" xfId="6" applyBorder="1" applyAlignment="1">
      <alignment vertical="center"/>
    </xf>
    <xf numFmtId="0" fontId="15" fillId="0" borderId="37" xfId="10" applyFont="1" applyBorder="1">
      <alignment vertical="center"/>
    </xf>
    <xf numFmtId="0" fontId="15" fillId="0" borderId="52" xfId="10" applyFont="1" applyBorder="1">
      <alignment vertical="center"/>
    </xf>
    <xf numFmtId="0" fontId="15" fillId="0" borderId="40" xfId="10" applyFont="1" applyBorder="1">
      <alignment vertical="center"/>
    </xf>
    <xf numFmtId="0" fontId="12" fillId="0" borderId="0" xfId="6" applyBorder="1" applyAlignment="1">
      <alignment vertical="center"/>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81" fontId="1" fillId="0" borderId="38" xfId="10" applyNumberFormat="1" applyFill="1" applyBorder="1" applyAlignment="1">
      <alignment horizontal="right" vertical="center" shrinkToFit="1"/>
    </xf>
    <xf numFmtId="0" fontId="21" fillId="0" borderId="39" xfId="10" applyFont="1" applyBorder="1" applyAlignment="1">
      <alignment horizontal="center" vertical="center"/>
    </xf>
    <xf numFmtId="0" fontId="21" fillId="0" borderId="31" xfId="10" applyFont="1" applyBorder="1" applyAlignment="1">
      <alignment horizontal="center" vertical="center"/>
    </xf>
    <xf numFmtId="0" fontId="21" fillId="0" borderId="42" xfId="10" applyFont="1" applyBorder="1" applyAlignment="1">
      <alignment horizontal="center" vertical="center"/>
    </xf>
    <xf numFmtId="181" fontId="15" fillId="0" borderId="78" xfId="10" applyNumberFormat="1" applyFont="1" applyFill="1" applyBorder="1" applyAlignment="1">
      <alignment horizontal="right" vertical="center" shrinkToFit="1"/>
    </xf>
    <xf numFmtId="178" fontId="15" fillId="0" borderId="80" xfId="10" applyNumberFormat="1" applyFont="1" applyFill="1" applyBorder="1" applyAlignment="1">
      <alignment horizontal="right" vertical="center" shrinkToFit="1"/>
    </xf>
    <xf numFmtId="0" fontId="15" fillId="0" borderId="41" xfId="10" applyFont="1" applyBorder="1" applyAlignment="1">
      <alignment horizontal="center" vertical="center" wrapText="1"/>
    </xf>
    <xf numFmtId="0" fontId="15" fillId="0" borderId="12" xfId="10" applyFont="1" applyBorder="1" applyAlignment="1">
      <alignment horizontal="center" vertical="center" wrapText="1"/>
    </xf>
    <xf numFmtId="0" fontId="15" fillId="0" borderId="63" xfId="10" applyFont="1" applyBorder="1" applyAlignment="1">
      <alignment horizontal="center" vertical="center" wrapText="1"/>
    </xf>
    <xf numFmtId="0" fontId="15" fillId="0" borderId="0" xfId="10" applyFont="1" applyBorder="1" applyAlignment="1">
      <alignment horizontal="center" vertical="center" wrapText="1"/>
    </xf>
    <xf numFmtId="0" fontId="15" fillId="0" borderId="37" xfId="10" applyFont="1" applyBorder="1" applyAlignment="1">
      <alignment horizontal="center" vertical="center" wrapText="1"/>
    </xf>
    <xf numFmtId="0" fontId="15" fillId="0" borderId="52" xfId="10" applyFont="1" applyBorder="1" applyAlignment="1">
      <alignment horizontal="center" vertical="center" wrapText="1"/>
    </xf>
    <xf numFmtId="0" fontId="15" fillId="0" borderId="12" xfId="10" applyFont="1" applyBorder="1" applyAlignment="1">
      <alignment vertical="center" textRotation="255"/>
    </xf>
    <xf numFmtId="0" fontId="15" fillId="0" borderId="0" xfId="10" applyFont="1" applyBorder="1" applyAlignment="1">
      <alignment vertical="center" textRotation="255"/>
    </xf>
    <xf numFmtId="0" fontId="15" fillId="0" borderId="52" xfId="10" applyFont="1" applyBorder="1" applyAlignment="1">
      <alignment vertical="center" textRotation="255"/>
    </xf>
    <xf numFmtId="181" fontId="15" fillId="0" borderId="41" xfId="10" applyNumberFormat="1" applyFont="1" applyFill="1" applyBorder="1" applyAlignment="1">
      <alignment horizontal="right" vertical="center"/>
    </xf>
    <xf numFmtId="181" fontId="15" fillId="0" borderId="12" xfId="10" applyNumberFormat="1" applyFont="1" applyFill="1" applyBorder="1" applyAlignment="1">
      <alignment horizontal="right" vertical="center"/>
    </xf>
    <xf numFmtId="181" fontId="15" fillId="0" borderId="46" xfId="10" applyNumberFormat="1" applyFont="1" applyFill="1" applyBorder="1" applyAlignment="1">
      <alignment horizontal="right" vertical="center"/>
    </xf>
    <xf numFmtId="181" fontId="15" fillId="0" borderId="37" xfId="10" applyNumberFormat="1" applyFont="1" applyFill="1" applyBorder="1" applyAlignment="1">
      <alignment horizontal="right" vertical="center"/>
    </xf>
    <xf numFmtId="181" fontId="15" fillId="0" borderId="52" xfId="10" applyNumberFormat="1" applyFont="1" applyFill="1" applyBorder="1" applyAlignment="1">
      <alignment horizontal="right" vertical="center"/>
    </xf>
    <xf numFmtId="181" fontId="15" fillId="0" borderId="40" xfId="10" applyNumberFormat="1" applyFont="1" applyFill="1" applyBorder="1" applyAlignment="1">
      <alignment horizontal="right" vertical="center"/>
    </xf>
    <xf numFmtId="181" fontId="15" fillId="0" borderId="63" xfId="10" applyNumberFormat="1" applyFont="1" applyFill="1" applyBorder="1" applyAlignment="1">
      <alignment horizontal="right" vertical="center"/>
    </xf>
    <xf numFmtId="181" fontId="15" fillId="0" borderId="0" xfId="10" applyNumberFormat="1" applyFont="1" applyFill="1" applyBorder="1" applyAlignment="1">
      <alignment horizontal="right" vertical="center"/>
    </xf>
    <xf numFmtId="181" fontId="15" fillId="0" borderId="38" xfId="10" applyNumberFormat="1" applyFont="1" applyFill="1" applyBorder="1" applyAlignment="1">
      <alignment horizontal="right" vertical="center"/>
    </xf>
    <xf numFmtId="0" fontId="15" fillId="0" borderId="41" xfId="10" applyFont="1" applyBorder="1" applyAlignment="1">
      <alignment horizontal="center" vertical="center" textRotation="255"/>
    </xf>
    <xf numFmtId="0" fontId="15" fillId="0" borderId="46" xfId="10" applyFont="1" applyBorder="1" applyAlignment="1">
      <alignment horizontal="center" vertical="center" textRotation="255"/>
    </xf>
    <xf numFmtId="0" fontId="15" fillId="0" borderId="63" xfId="10" applyFont="1" applyBorder="1" applyAlignment="1">
      <alignment horizontal="center" vertical="center" textRotation="255"/>
    </xf>
    <xf numFmtId="0" fontId="15" fillId="0" borderId="38" xfId="10" applyFont="1" applyBorder="1" applyAlignment="1">
      <alignment horizontal="center" vertical="center" textRotation="255"/>
    </xf>
    <xf numFmtId="0" fontId="15" fillId="0" borderId="37" xfId="10" applyFont="1" applyBorder="1" applyAlignment="1">
      <alignment horizontal="center" vertical="center" textRotation="255"/>
    </xf>
    <xf numFmtId="0" fontId="15" fillId="0" borderId="40" xfId="10" applyFont="1" applyBorder="1" applyAlignment="1">
      <alignment horizontal="center" vertical="center" textRotation="255"/>
    </xf>
    <xf numFmtId="0" fontId="15" fillId="0" borderId="0" xfId="10" applyFont="1" applyFill="1" applyBorder="1" applyAlignment="1">
      <alignment horizontal="center" vertical="center"/>
    </xf>
    <xf numFmtId="0" fontId="15" fillId="0" borderId="0" xfId="10" applyFont="1" applyFill="1" applyBorder="1" applyAlignment="1">
      <alignment horizontal="center" vertical="center" wrapText="1"/>
    </xf>
    <xf numFmtId="178" fontId="15" fillId="0" borderId="0" xfId="10" applyNumberFormat="1" applyFont="1" applyFill="1" applyBorder="1" applyAlignment="1">
      <alignment horizontal="right" vertical="center"/>
    </xf>
    <xf numFmtId="178" fontId="15" fillId="5" borderId="84" xfId="10" applyNumberFormat="1" applyFont="1" applyFill="1" applyBorder="1" applyAlignment="1">
      <alignment horizontal="center" vertical="center" shrinkToFit="1"/>
    </xf>
    <xf numFmtId="178" fontId="15" fillId="5" borderId="0" xfId="10" applyNumberFormat="1" applyFont="1" applyFill="1" applyBorder="1" applyAlignment="1">
      <alignment horizontal="center" vertical="center" shrinkToFit="1"/>
    </xf>
    <xf numFmtId="178" fontId="15" fillId="5" borderId="81" xfId="10" applyNumberFormat="1" applyFont="1" applyFill="1" applyBorder="1" applyAlignment="1">
      <alignment horizontal="center" vertical="center" shrinkToFit="1"/>
    </xf>
    <xf numFmtId="0" fontId="15" fillId="5" borderId="84" xfId="10" applyFont="1" applyFill="1" applyBorder="1" applyAlignment="1">
      <alignment horizontal="center" vertical="center" shrinkToFit="1"/>
    </xf>
    <xf numFmtId="0" fontId="15" fillId="5" borderId="0" xfId="10" applyFont="1" applyFill="1" applyBorder="1" applyAlignment="1">
      <alignment horizontal="center" vertical="center" shrinkToFit="1"/>
    </xf>
    <xf numFmtId="0" fontId="15" fillId="5" borderId="38" xfId="10" applyFont="1" applyFill="1" applyBorder="1" applyAlignment="1">
      <alignment horizontal="center" vertical="center" shrinkToFit="1"/>
    </xf>
    <xf numFmtId="178" fontId="15" fillId="0" borderId="37" xfId="10" applyNumberFormat="1" applyFont="1" applyFill="1" applyBorder="1" applyAlignment="1">
      <alignment horizontal="right" vertical="center" shrinkToFit="1"/>
    </xf>
    <xf numFmtId="178" fontId="15" fillId="0" borderId="52" xfId="10" applyNumberFormat="1" applyFont="1" applyFill="1" applyBorder="1" applyAlignment="1">
      <alignment horizontal="right" vertical="center" shrinkToFit="1"/>
    </xf>
    <xf numFmtId="178" fontId="15" fillId="0" borderId="85" xfId="10" applyNumberFormat="1" applyFont="1" applyFill="1" applyBorder="1" applyAlignment="1">
      <alignment horizontal="right" vertical="center" shrinkToFit="1"/>
    </xf>
    <xf numFmtId="181" fontId="15" fillId="0" borderId="86" xfId="10" applyNumberFormat="1" applyFont="1" applyFill="1" applyBorder="1" applyAlignment="1">
      <alignment horizontal="right" vertical="center" shrinkToFit="1"/>
    </xf>
    <xf numFmtId="181" fontId="1" fillId="0" borderId="52" xfId="10" applyNumberFormat="1" applyFill="1" applyBorder="1" applyAlignment="1">
      <alignment horizontal="right" vertical="center" shrinkToFit="1"/>
    </xf>
    <xf numFmtId="181" fontId="1" fillId="0" borderId="85" xfId="10" applyNumberFormat="1" applyFill="1" applyBorder="1" applyAlignment="1">
      <alignment horizontal="right" vertical="center" shrinkToFit="1"/>
    </xf>
    <xf numFmtId="178" fontId="15" fillId="0" borderId="86" xfId="10" applyNumberFormat="1" applyFont="1" applyFill="1" applyBorder="1" applyAlignment="1">
      <alignment horizontal="right" vertical="center" shrinkToFit="1"/>
    </xf>
    <xf numFmtId="0" fontId="1" fillId="0" borderId="52" xfId="10" applyFill="1" applyBorder="1" applyAlignment="1">
      <alignment horizontal="right" vertical="center" shrinkToFit="1"/>
    </xf>
    <xf numFmtId="0" fontId="1" fillId="0" borderId="85" xfId="10" applyFill="1" applyBorder="1" applyAlignment="1">
      <alignment horizontal="right" vertical="center" shrinkToFit="1"/>
    </xf>
    <xf numFmtId="178" fontId="15" fillId="5" borderId="86" xfId="10" applyNumberFormat="1" applyFont="1" applyFill="1" applyBorder="1" applyAlignment="1">
      <alignment horizontal="center" vertical="center" shrinkToFit="1"/>
    </xf>
    <xf numFmtId="178" fontId="15" fillId="5" borderId="52" xfId="10" applyNumberFormat="1" applyFont="1" applyFill="1" applyBorder="1" applyAlignment="1">
      <alignment horizontal="center" vertical="center" shrinkToFit="1"/>
    </xf>
    <xf numFmtId="178" fontId="15" fillId="5" borderId="85" xfId="10" applyNumberFormat="1" applyFont="1" applyFill="1" applyBorder="1" applyAlignment="1">
      <alignment horizontal="center" vertical="center" shrinkToFit="1"/>
    </xf>
    <xf numFmtId="0" fontId="15" fillId="5" borderId="86" xfId="10" applyFont="1" applyFill="1" applyBorder="1" applyAlignment="1">
      <alignment horizontal="center" vertical="center" shrinkToFit="1"/>
    </xf>
    <xf numFmtId="0" fontId="15" fillId="5" borderId="52" xfId="10" applyFont="1" applyFill="1" applyBorder="1" applyAlignment="1">
      <alignment horizontal="center" vertical="center" shrinkToFit="1"/>
    </xf>
    <xf numFmtId="0" fontId="15" fillId="5" borderId="40" xfId="10" applyFont="1" applyFill="1" applyBorder="1" applyAlignment="1">
      <alignment horizontal="center" vertical="center" shrinkToFit="1"/>
    </xf>
    <xf numFmtId="0" fontId="27" fillId="7" borderId="60" xfId="11" applyFont="1" applyFill="1" applyBorder="1" applyAlignment="1" applyProtection="1">
      <alignment horizontal="center" vertical="center" wrapText="1"/>
      <protection locked="0"/>
    </xf>
    <xf numFmtId="0" fontId="27" fillId="7" borderId="8" xfId="11" applyFont="1" applyFill="1" applyBorder="1" applyAlignment="1" applyProtection="1">
      <alignment horizontal="center" vertical="center" wrapText="1"/>
      <protection locked="0"/>
    </xf>
    <xf numFmtId="0" fontId="27" fillId="7" borderId="23" xfId="11" applyFont="1" applyFill="1" applyBorder="1" applyAlignment="1" applyProtection="1">
      <alignment horizontal="center" vertical="center" wrapText="1"/>
      <protection locked="0"/>
    </xf>
    <xf numFmtId="0" fontId="27" fillId="7" borderId="90" xfId="11" applyFont="1" applyFill="1" applyBorder="1" applyAlignment="1" applyProtection="1">
      <alignment horizontal="center" vertical="center" wrapText="1"/>
      <protection locked="0"/>
    </xf>
    <xf numFmtId="0" fontId="27" fillId="7" borderId="88" xfId="11" applyFont="1" applyFill="1" applyBorder="1" applyAlignment="1" applyProtection="1">
      <alignment horizontal="center" vertical="center" wrapText="1"/>
      <protection locked="0"/>
    </xf>
    <xf numFmtId="0" fontId="27" fillId="7" borderId="89" xfId="11" applyFont="1" applyFill="1" applyBorder="1" applyAlignment="1" applyProtection="1">
      <alignment horizontal="center" vertical="center" wrapText="1"/>
      <protection locked="0"/>
    </xf>
    <xf numFmtId="0" fontId="1" fillId="7" borderId="60" xfId="11" applyFont="1" applyFill="1" applyBorder="1" applyAlignment="1" applyProtection="1">
      <alignment horizontal="center" vertical="center" wrapText="1"/>
      <protection locked="0"/>
    </xf>
    <xf numFmtId="0" fontId="1" fillId="7" borderId="8" xfId="11" applyFont="1" applyFill="1" applyBorder="1" applyAlignment="1" applyProtection="1">
      <alignment horizontal="center" vertical="center" wrapText="1"/>
      <protection locked="0"/>
    </xf>
    <xf numFmtId="0" fontId="1" fillId="7" borderId="23" xfId="11" applyFont="1" applyFill="1" applyBorder="1" applyAlignment="1" applyProtection="1">
      <alignment horizontal="center" vertical="center" wrapText="1"/>
      <protection locked="0"/>
    </xf>
    <xf numFmtId="0" fontId="1" fillId="7" borderId="90" xfId="11" applyFont="1" applyFill="1" applyBorder="1" applyAlignment="1" applyProtection="1">
      <alignment horizontal="center" vertical="center" wrapText="1"/>
      <protection locked="0"/>
    </xf>
    <xf numFmtId="0" fontId="1" fillId="7" borderId="88" xfId="11" applyFont="1" applyFill="1" applyBorder="1" applyAlignment="1" applyProtection="1">
      <alignment horizontal="center" vertical="center" wrapText="1"/>
      <protection locked="0"/>
    </xf>
    <xf numFmtId="0" fontId="1" fillId="7" borderId="89" xfId="11" applyFont="1" applyFill="1" applyBorder="1" applyAlignment="1" applyProtection="1">
      <alignment horizontal="center" vertical="center" wrapText="1"/>
      <protection locked="0"/>
    </xf>
    <xf numFmtId="0" fontId="27" fillId="7" borderId="9" xfId="11" applyFont="1" applyFill="1" applyBorder="1" applyAlignment="1" applyProtection="1">
      <alignment horizontal="center" vertical="center" wrapText="1"/>
      <protection locked="0"/>
    </xf>
    <xf numFmtId="0" fontId="27" fillId="7" borderId="91" xfId="11" applyFont="1" applyFill="1" applyBorder="1" applyAlignment="1" applyProtection="1">
      <alignment horizontal="center" vertical="center" wrapText="1"/>
      <protection locked="0"/>
    </xf>
    <xf numFmtId="0" fontId="27" fillId="0" borderId="93" xfId="13" applyFont="1" applyBorder="1" applyAlignment="1" applyProtection="1">
      <alignment horizontal="left" vertical="center" shrinkToFit="1"/>
      <protection locked="0"/>
    </xf>
    <xf numFmtId="0" fontId="27" fillId="0" borderId="94" xfId="13" applyFont="1" applyBorder="1" applyAlignment="1" applyProtection="1">
      <alignment horizontal="left" vertical="center" shrinkToFit="1"/>
      <protection locked="0"/>
    </xf>
    <xf numFmtId="0" fontId="27" fillId="0" borderId="95" xfId="13" applyFont="1" applyBorder="1" applyAlignment="1" applyProtection="1">
      <alignment horizontal="left" vertical="center" shrinkToFit="1"/>
      <protection locked="0"/>
    </xf>
    <xf numFmtId="177" fontId="27" fillId="0" borderId="93" xfId="13" applyNumberFormat="1" applyFont="1" applyBorder="1" applyAlignment="1" applyProtection="1">
      <alignment horizontal="right" vertical="center" shrinkToFit="1"/>
      <protection locked="0"/>
    </xf>
    <xf numFmtId="177" fontId="27" fillId="0" borderId="94" xfId="13" applyNumberFormat="1" applyFont="1" applyBorder="1" applyAlignment="1" applyProtection="1">
      <alignment horizontal="right" vertical="center" shrinkToFit="1"/>
      <protection locked="0"/>
    </xf>
    <xf numFmtId="177" fontId="27" fillId="0" borderId="99" xfId="13" applyNumberFormat="1" applyFont="1" applyBorder="1" applyAlignment="1" applyProtection="1">
      <alignment horizontal="right" vertical="center" shrinkToFit="1"/>
      <protection locked="0"/>
    </xf>
    <xf numFmtId="177" fontId="27" fillId="0" borderId="98" xfId="13" applyNumberFormat="1" applyFont="1" applyBorder="1" applyAlignment="1" applyProtection="1">
      <alignment horizontal="right" vertical="center" shrinkToFit="1"/>
      <protection locked="0"/>
    </xf>
    <xf numFmtId="177" fontId="27" fillId="0" borderId="102" xfId="13" applyNumberFormat="1" applyFont="1" applyBorder="1" applyAlignment="1" applyProtection="1">
      <alignment horizontal="right" vertical="center" shrinkToFit="1"/>
      <protection locked="0"/>
    </xf>
    <xf numFmtId="177" fontId="27" fillId="0" borderId="185" xfId="13" applyNumberFormat="1" applyFont="1" applyBorder="1" applyAlignment="1" applyProtection="1">
      <alignment horizontal="right" vertical="center" shrinkToFit="1"/>
      <protection locked="0"/>
    </xf>
    <xf numFmtId="0" fontId="27" fillId="7" borderId="36" xfId="11" applyFont="1" applyFill="1" applyBorder="1" applyAlignment="1" applyProtection="1">
      <alignment horizontal="center" vertical="center"/>
      <protection locked="0"/>
    </xf>
    <xf numFmtId="0" fontId="27" fillId="7" borderId="8" xfId="11" applyFont="1" applyFill="1" applyBorder="1" applyAlignment="1" applyProtection="1">
      <alignment horizontal="center" vertical="center"/>
      <protection locked="0"/>
    </xf>
    <xf numFmtId="0" fontId="27" fillId="7" borderId="23" xfId="11" applyFont="1" applyFill="1" applyBorder="1" applyAlignment="1" applyProtection="1">
      <alignment horizontal="center" vertical="center"/>
      <protection locked="0"/>
    </xf>
    <xf numFmtId="0" fontId="27" fillId="7" borderId="87" xfId="11" applyFont="1" applyFill="1" applyBorder="1" applyAlignment="1" applyProtection="1">
      <alignment horizontal="center" vertical="center"/>
      <protection locked="0"/>
    </xf>
    <xf numFmtId="0" fontId="27" fillId="7" borderId="88" xfId="11" applyFont="1" applyFill="1" applyBorder="1" applyAlignment="1" applyProtection="1">
      <alignment horizontal="center" vertical="center"/>
      <protection locked="0"/>
    </xf>
    <xf numFmtId="0" fontId="27" fillId="7" borderId="89" xfId="11" applyFont="1" applyFill="1" applyBorder="1" applyAlignment="1" applyProtection="1">
      <alignment horizontal="center" vertical="center"/>
      <protection locked="0"/>
    </xf>
    <xf numFmtId="0" fontId="26" fillId="6" borderId="1" xfId="11" applyFont="1" applyFill="1" applyBorder="1" applyAlignment="1" applyProtection="1">
      <alignment horizontal="center" vertical="center"/>
    </xf>
    <xf numFmtId="0" fontId="26" fillId="6" borderId="2" xfId="11" applyFont="1" applyFill="1" applyBorder="1" applyAlignment="1" applyProtection="1">
      <alignment horizontal="center" vertical="center"/>
    </xf>
    <xf numFmtId="0" fontId="26" fillId="6" borderId="3" xfId="11" applyFont="1" applyFill="1" applyBorder="1" applyAlignment="1" applyProtection="1">
      <alignment horizontal="center" vertical="center"/>
    </xf>
    <xf numFmtId="0" fontId="27" fillId="6" borderId="69" xfId="11" applyFont="1" applyFill="1" applyBorder="1" applyAlignment="1" applyProtection="1">
      <alignment horizontal="left" vertical="center"/>
    </xf>
    <xf numFmtId="0" fontId="27" fillId="7" borderId="36" xfId="11" applyFont="1" applyFill="1" applyBorder="1" applyAlignment="1" applyProtection="1">
      <alignment horizontal="center" vertical="center" wrapText="1"/>
      <protection locked="0"/>
    </xf>
    <xf numFmtId="0" fontId="27" fillId="7" borderId="87" xfId="11" applyFont="1" applyFill="1" applyBorder="1" applyAlignment="1" applyProtection="1">
      <alignment horizontal="center" vertical="center" wrapText="1"/>
      <protection locked="0"/>
    </xf>
    <xf numFmtId="0" fontId="27" fillId="0" borderId="93" xfId="14" applyNumberFormat="1" applyFont="1" applyBorder="1" applyAlignment="1" applyProtection="1">
      <alignment horizontal="left" vertical="center" shrinkToFit="1"/>
      <protection locked="0"/>
    </xf>
    <xf numFmtId="0" fontId="27" fillId="0" borderId="94" xfId="14" applyNumberFormat="1" applyFont="1" applyBorder="1" applyAlignment="1" applyProtection="1">
      <alignment horizontal="left" vertical="center" shrinkToFit="1"/>
      <protection locked="0"/>
    </xf>
    <xf numFmtId="0" fontId="27" fillId="0" borderId="102" xfId="14" applyNumberFormat="1" applyFont="1" applyBorder="1" applyAlignment="1" applyProtection="1">
      <alignment horizontal="left" vertical="center" shrinkToFit="1"/>
      <protection locked="0"/>
    </xf>
    <xf numFmtId="0" fontId="27" fillId="0" borderId="104" xfId="13" applyFont="1" applyBorder="1" applyAlignment="1" applyProtection="1">
      <alignment horizontal="left" vertical="center" shrinkToFit="1"/>
      <protection locked="0"/>
    </xf>
    <xf numFmtId="0" fontId="27" fillId="0" borderId="105" xfId="13" applyFont="1" applyBorder="1" applyAlignment="1" applyProtection="1">
      <alignment horizontal="left" vertical="center" shrinkToFit="1"/>
      <protection locked="0"/>
    </xf>
    <xf numFmtId="0" fontId="27" fillId="0" borderId="106" xfId="13" applyFont="1" applyBorder="1" applyAlignment="1" applyProtection="1">
      <alignment horizontal="left" vertical="center" shrinkToFit="1"/>
      <protection locked="0"/>
    </xf>
    <xf numFmtId="177" fontId="27" fillId="0" borderId="104" xfId="13" applyNumberFormat="1" applyFont="1" applyBorder="1" applyAlignment="1" applyProtection="1">
      <alignment horizontal="right" vertical="center" shrinkToFit="1"/>
      <protection locked="0"/>
    </xf>
    <xf numFmtId="177" fontId="27" fillId="0" borderId="105" xfId="13" applyNumberFormat="1" applyFont="1" applyBorder="1" applyAlignment="1" applyProtection="1">
      <alignment horizontal="right" vertical="center" shrinkToFit="1"/>
      <protection locked="0"/>
    </xf>
    <xf numFmtId="177" fontId="27" fillId="0" borderId="112" xfId="13" applyNumberFormat="1" applyFont="1" applyBorder="1" applyAlignment="1" applyProtection="1">
      <alignment horizontal="right" vertical="center" shrinkToFit="1"/>
      <protection locked="0"/>
    </xf>
    <xf numFmtId="177" fontId="27" fillId="0" borderId="109" xfId="13" applyNumberFormat="1" applyFont="1" applyBorder="1" applyAlignment="1" applyProtection="1">
      <alignment horizontal="right" vertical="center" shrinkToFit="1"/>
      <protection locked="0"/>
    </xf>
    <xf numFmtId="177" fontId="27" fillId="0" borderId="111" xfId="13" applyNumberFormat="1" applyFont="1" applyBorder="1" applyAlignment="1" applyProtection="1">
      <alignment horizontal="right" vertical="center" shrinkToFit="1"/>
      <protection locked="0"/>
    </xf>
    <xf numFmtId="177" fontId="27" fillId="0" borderId="110" xfId="13" applyNumberFormat="1" applyFont="1" applyBorder="1" applyAlignment="1" applyProtection="1">
      <alignment horizontal="right" vertical="center" shrinkToFit="1"/>
      <protection locked="0"/>
    </xf>
    <xf numFmtId="177" fontId="27" fillId="0" borderId="110" xfId="14" applyNumberFormat="1" applyFont="1" applyBorder="1" applyAlignment="1" applyProtection="1">
      <alignment horizontal="right" vertical="center" shrinkToFit="1"/>
      <protection locked="0"/>
    </xf>
    <xf numFmtId="177" fontId="27" fillId="0" borderId="105" xfId="14" applyNumberFormat="1" applyFont="1" applyBorder="1" applyAlignment="1" applyProtection="1">
      <alignment horizontal="right" vertical="center" shrinkToFit="1"/>
      <protection locked="0"/>
    </xf>
    <xf numFmtId="177" fontId="27" fillId="0" borderId="112" xfId="14" applyNumberFormat="1" applyFont="1" applyBorder="1" applyAlignment="1" applyProtection="1">
      <alignment horizontal="right" vertical="center" shrinkToFit="1"/>
      <protection locked="0"/>
    </xf>
    <xf numFmtId="177" fontId="27" fillId="0" borderId="109" xfId="14" applyNumberFormat="1" applyFont="1" applyBorder="1" applyAlignment="1" applyProtection="1">
      <alignment horizontal="right" vertical="center" shrinkToFit="1"/>
      <protection locked="0"/>
    </xf>
    <xf numFmtId="0" fontId="27" fillId="0" borderId="109" xfId="14" applyNumberFormat="1" applyFont="1" applyBorder="1" applyAlignment="1" applyProtection="1">
      <alignment horizontal="left" vertical="center" shrinkToFit="1"/>
      <protection locked="0"/>
    </xf>
    <xf numFmtId="0" fontId="27" fillId="0" borderId="105" xfId="14" applyNumberFormat="1" applyFont="1" applyBorder="1" applyAlignment="1" applyProtection="1">
      <alignment horizontal="left" vertical="center" shrinkToFit="1"/>
      <protection locked="0"/>
    </xf>
    <xf numFmtId="0" fontId="27" fillId="0" borderId="111" xfId="14" applyNumberFormat="1" applyFont="1" applyBorder="1" applyAlignment="1" applyProtection="1">
      <alignment horizontal="left" vertical="center" shrinkToFit="1"/>
      <protection locked="0"/>
    </xf>
    <xf numFmtId="0" fontId="27" fillId="0" borderId="104" xfId="14" applyFont="1" applyBorder="1" applyAlignment="1" applyProtection="1">
      <alignment horizontal="left" vertical="center" shrinkToFit="1"/>
      <protection locked="0"/>
    </xf>
    <xf numFmtId="0" fontId="27" fillId="0" borderId="105" xfId="14" applyFont="1" applyBorder="1" applyAlignment="1" applyProtection="1">
      <alignment horizontal="left" vertical="center" shrinkToFit="1"/>
      <protection locked="0"/>
    </xf>
    <xf numFmtId="0" fontId="27" fillId="0" borderId="106" xfId="14" applyFont="1" applyBorder="1" applyAlignment="1" applyProtection="1">
      <alignment horizontal="left" vertical="center" shrinkToFit="1"/>
      <protection locked="0"/>
    </xf>
    <xf numFmtId="177" fontId="27" fillId="0" borderId="93" xfId="14" applyNumberFormat="1" applyFont="1" applyBorder="1" applyAlignment="1" applyProtection="1">
      <alignment horizontal="right" vertical="center" shrinkToFit="1"/>
      <protection locked="0"/>
    </xf>
    <xf numFmtId="177" fontId="27" fillId="0" borderId="94" xfId="14" applyNumberFormat="1" applyFont="1" applyBorder="1" applyAlignment="1" applyProtection="1">
      <alignment horizontal="right" vertical="center" shrinkToFit="1"/>
      <protection locked="0"/>
    </xf>
    <xf numFmtId="177" fontId="27" fillId="0" borderId="95" xfId="14" applyNumberFormat="1" applyFont="1" applyBorder="1" applyAlignment="1" applyProtection="1">
      <alignment horizontal="right" vertical="center" shrinkToFit="1"/>
      <protection locked="0"/>
    </xf>
    <xf numFmtId="177" fontId="27" fillId="0" borderId="185" xfId="14" applyNumberFormat="1" applyFont="1" applyBorder="1" applyAlignment="1" applyProtection="1">
      <alignment horizontal="right" vertical="center" shrinkToFit="1"/>
      <protection locked="0"/>
    </xf>
    <xf numFmtId="177" fontId="27" fillId="0" borderId="99" xfId="14" applyNumberFormat="1" applyFont="1" applyBorder="1" applyAlignment="1" applyProtection="1">
      <alignment horizontal="right" vertical="center" shrinkToFit="1"/>
      <protection locked="0"/>
    </xf>
    <xf numFmtId="177" fontId="27" fillId="0" borderId="98" xfId="14" applyNumberFormat="1" applyFont="1" applyBorder="1" applyAlignment="1" applyProtection="1">
      <alignment horizontal="right" vertical="center" shrinkToFit="1"/>
      <protection locked="0"/>
    </xf>
    <xf numFmtId="0" fontId="27" fillId="0" borderId="98" xfId="14" applyNumberFormat="1" applyFont="1" applyBorder="1" applyAlignment="1" applyProtection="1">
      <alignment horizontal="left" vertical="center" shrinkToFit="1"/>
      <protection locked="0"/>
    </xf>
    <xf numFmtId="0" fontId="27" fillId="0" borderId="93" xfId="14" applyFont="1" applyBorder="1" applyAlignment="1" applyProtection="1">
      <alignment horizontal="left" vertical="center" shrinkToFit="1"/>
      <protection locked="0"/>
    </xf>
    <xf numFmtId="0" fontId="27" fillId="0" borderId="94" xfId="14" applyFont="1" applyBorder="1" applyAlignment="1" applyProtection="1">
      <alignment horizontal="left" vertical="center" shrinkToFit="1"/>
      <protection locked="0"/>
    </xf>
    <xf numFmtId="0" fontId="27" fillId="0" borderId="95" xfId="14" applyFont="1" applyBorder="1" applyAlignment="1" applyProtection="1">
      <alignment horizontal="left" vertical="center" shrinkToFit="1"/>
      <protection locked="0"/>
    </xf>
    <xf numFmtId="177" fontId="27" fillId="0" borderId="104" xfId="14" applyNumberFormat="1" applyFont="1" applyBorder="1" applyAlignment="1" applyProtection="1">
      <alignment horizontal="right" vertical="center" shrinkToFit="1"/>
      <protection locked="0"/>
    </xf>
    <xf numFmtId="177" fontId="27" fillId="0" borderId="106" xfId="14" applyNumberFormat="1" applyFont="1" applyBorder="1" applyAlignment="1" applyProtection="1">
      <alignment horizontal="right" vertical="center" shrinkToFit="1"/>
      <protection locked="0"/>
    </xf>
    <xf numFmtId="0" fontId="27" fillId="0" borderId="104" xfId="14" applyNumberFormat="1" applyFont="1" applyBorder="1" applyAlignment="1" applyProtection="1">
      <alignment horizontal="left" vertical="center" shrinkToFit="1"/>
      <protection locked="0"/>
    </xf>
    <xf numFmtId="0" fontId="27" fillId="0" borderId="115" xfId="13" applyFont="1" applyBorder="1" applyAlignment="1" applyProtection="1">
      <alignment horizontal="left" vertical="center" shrinkToFit="1"/>
      <protection locked="0"/>
    </xf>
    <xf numFmtId="0" fontId="27" fillId="0" borderId="116" xfId="13" applyFont="1" applyBorder="1" applyAlignment="1" applyProtection="1">
      <alignment horizontal="left" vertical="center" shrinkToFit="1"/>
      <protection locked="0"/>
    </xf>
    <xf numFmtId="0" fontId="27" fillId="0" borderId="117" xfId="13" applyFont="1" applyBorder="1" applyAlignment="1" applyProtection="1">
      <alignment horizontal="left" vertical="center" shrinkToFit="1"/>
      <protection locked="0"/>
    </xf>
    <xf numFmtId="177" fontId="27" fillId="0" borderId="115" xfId="13" applyNumberFormat="1" applyFont="1" applyBorder="1" applyAlignment="1" applyProtection="1">
      <alignment horizontal="right" vertical="center" shrinkToFit="1"/>
      <protection locked="0"/>
    </xf>
    <xf numFmtId="177" fontId="27" fillId="0" borderId="116" xfId="13" applyNumberFormat="1" applyFont="1" applyBorder="1" applyAlignment="1" applyProtection="1">
      <alignment horizontal="right" vertical="center" shrinkToFit="1"/>
      <protection locked="0"/>
    </xf>
    <xf numFmtId="177" fontId="27" fillId="0" borderId="123" xfId="13" applyNumberFormat="1" applyFont="1" applyBorder="1" applyAlignment="1" applyProtection="1">
      <alignment horizontal="right" vertical="center" shrinkToFit="1"/>
      <protection locked="0"/>
    </xf>
    <xf numFmtId="177" fontId="27" fillId="0" borderId="120" xfId="13" applyNumberFormat="1" applyFont="1" applyBorder="1" applyAlignment="1" applyProtection="1">
      <alignment horizontal="right" vertical="center" shrinkToFit="1"/>
      <protection locked="0"/>
    </xf>
    <xf numFmtId="177" fontId="27" fillId="0" borderId="122" xfId="13" applyNumberFormat="1" applyFont="1" applyBorder="1" applyAlignment="1" applyProtection="1">
      <alignment horizontal="right" vertical="center" shrinkToFit="1"/>
      <protection locked="0"/>
    </xf>
    <xf numFmtId="177" fontId="27" fillId="0" borderId="121" xfId="13" applyNumberFormat="1" applyFont="1" applyBorder="1" applyAlignment="1" applyProtection="1">
      <alignment horizontal="right" vertical="center" shrinkToFit="1"/>
      <protection locked="0"/>
    </xf>
    <xf numFmtId="0" fontId="27" fillId="8" borderId="44" xfId="11" applyFont="1" applyFill="1" applyBorder="1" applyAlignment="1" applyProtection="1">
      <alignment horizontal="left" vertical="center" shrinkToFit="1"/>
      <protection locked="0"/>
    </xf>
    <xf numFmtId="0" fontId="27" fillId="8" borderId="18" xfId="11" applyFont="1" applyFill="1" applyBorder="1" applyAlignment="1" applyProtection="1">
      <alignment horizontal="left" vertical="center" shrinkToFit="1"/>
      <protection locked="0"/>
    </xf>
    <xf numFmtId="0" fontId="27" fillId="8" borderId="43" xfId="11" applyFont="1" applyFill="1" applyBorder="1" applyAlignment="1" applyProtection="1">
      <alignment horizontal="left" vertical="center" shrinkToFit="1"/>
      <protection locked="0"/>
    </xf>
    <xf numFmtId="177" fontId="27" fillId="8" borderId="44" xfId="14" applyNumberFormat="1" applyFont="1" applyFill="1" applyBorder="1" applyAlignment="1" applyProtection="1">
      <alignment horizontal="right" vertical="center" shrinkToFit="1"/>
      <protection locked="0"/>
    </xf>
    <xf numFmtId="177" fontId="27" fillId="8" borderId="18" xfId="14" applyNumberFormat="1" applyFont="1" applyFill="1" applyBorder="1" applyAlignment="1" applyProtection="1">
      <alignment horizontal="right" vertical="center" shrinkToFit="1"/>
      <protection locked="0"/>
    </xf>
    <xf numFmtId="177" fontId="27" fillId="8" borderId="181" xfId="14" applyNumberFormat="1" applyFont="1" applyFill="1" applyBorder="1" applyAlignment="1" applyProtection="1">
      <alignment horizontal="right" vertical="center" shrinkToFit="1"/>
      <protection locked="0"/>
    </xf>
    <xf numFmtId="177" fontId="27" fillId="8" borderId="127" xfId="14" applyNumberFormat="1" applyFont="1" applyFill="1" applyBorder="1" applyAlignment="1" applyProtection="1">
      <alignment horizontal="right" vertical="center" shrinkToFit="1"/>
      <protection locked="0"/>
    </xf>
    <xf numFmtId="177" fontId="27" fillId="8" borderId="19" xfId="14" applyNumberFormat="1" applyFont="1" applyFill="1" applyBorder="1" applyAlignment="1" applyProtection="1">
      <alignment horizontal="right" vertical="center" shrinkToFit="1"/>
      <protection locked="0"/>
    </xf>
    <xf numFmtId="177" fontId="27" fillId="8" borderId="17" xfId="14" applyNumberFormat="1" applyFont="1" applyFill="1" applyBorder="1" applyAlignment="1" applyProtection="1">
      <alignment horizontal="right" vertical="center" shrinkToFit="1"/>
      <protection locked="0"/>
    </xf>
    <xf numFmtId="177" fontId="27" fillId="8" borderId="184" xfId="14" applyNumberFormat="1" applyFont="1" applyFill="1" applyBorder="1" applyAlignment="1" applyProtection="1">
      <alignment horizontal="right" vertical="center" shrinkToFit="1"/>
      <protection locked="0"/>
    </xf>
    <xf numFmtId="177" fontId="27" fillId="8" borderId="144" xfId="14" applyNumberFormat="1" applyFont="1" applyFill="1" applyBorder="1" applyAlignment="1" applyProtection="1">
      <alignment horizontal="right" vertical="center" shrinkToFit="1"/>
      <protection locked="0"/>
    </xf>
    <xf numFmtId="177" fontId="27" fillId="8" borderId="130" xfId="14" applyNumberFormat="1" applyFont="1" applyFill="1" applyBorder="1" applyAlignment="1" applyProtection="1">
      <alignment horizontal="right" vertical="center" shrinkToFit="1"/>
      <protection locked="0"/>
    </xf>
    <xf numFmtId="0" fontId="27" fillId="8" borderId="127" xfId="14" applyNumberFormat="1" applyFont="1" applyFill="1" applyBorder="1" applyAlignment="1" applyProtection="1">
      <alignment horizontal="left" vertical="center" shrinkToFit="1"/>
      <protection locked="0"/>
    </xf>
    <xf numFmtId="0" fontId="27" fillId="8" borderId="18" xfId="14" applyNumberFormat="1" applyFont="1" applyFill="1" applyBorder="1" applyAlignment="1" applyProtection="1">
      <alignment horizontal="left" vertical="center" shrinkToFit="1"/>
      <protection locked="0"/>
    </xf>
    <xf numFmtId="0" fontId="27" fillId="8" borderId="19" xfId="14" applyNumberFormat="1" applyFont="1" applyFill="1" applyBorder="1" applyAlignment="1" applyProtection="1">
      <alignment horizontal="left" vertical="center" shrinkToFit="1"/>
      <protection locked="0"/>
    </xf>
    <xf numFmtId="177" fontId="27" fillId="0" borderId="121" xfId="14" applyNumberFormat="1" applyFont="1" applyBorder="1" applyAlignment="1" applyProtection="1">
      <alignment horizontal="right" vertical="center" shrinkToFit="1"/>
      <protection locked="0"/>
    </xf>
    <xf numFmtId="177" fontId="27" fillId="0" borderId="116" xfId="14" applyNumberFormat="1" applyFont="1" applyBorder="1" applyAlignment="1" applyProtection="1">
      <alignment horizontal="right" vertical="center" shrinkToFit="1"/>
      <protection locked="0"/>
    </xf>
    <xf numFmtId="177" fontId="27" fillId="0" borderId="123" xfId="14" applyNumberFormat="1" applyFont="1" applyBorder="1" applyAlignment="1" applyProtection="1">
      <alignment horizontal="right" vertical="center" shrinkToFit="1"/>
      <protection locked="0"/>
    </xf>
    <xf numFmtId="177" fontId="27" fillId="0" borderId="120" xfId="14" applyNumberFormat="1" applyFont="1" applyBorder="1" applyAlignment="1" applyProtection="1">
      <alignment horizontal="right" vertical="center" shrinkToFit="1"/>
      <protection locked="0"/>
    </xf>
    <xf numFmtId="0" fontId="27" fillId="0" borderId="120" xfId="14" applyNumberFormat="1" applyFont="1" applyBorder="1" applyAlignment="1" applyProtection="1">
      <alignment horizontal="left" vertical="center" shrinkToFit="1"/>
      <protection locked="0"/>
    </xf>
    <xf numFmtId="0" fontId="27" fillId="0" borderId="116" xfId="14" applyNumberFormat="1" applyFont="1" applyBorder="1" applyAlignment="1" applyProtection="1">
      <alignment horizontal="left" vertical="center" shrinkToFit="1"/>
      <protection locked="0"/>
    </xf>
    <xf numFmtId="0" fontId="27" fillId="0" borderId="122" xfId="14" applyNumberFormat="1" applyFont="1" applyBorder="1" applyAlignment="1" applyProtection="1">
      <alignment horizontal="left" vertical="center" shrinkToFit="1"/>
      <protection locked="0"/>
    </xf>
    <xf numFmtId="0" fontId="27" fillId="0" borderId="25" xfId="11" applyFont="1" applyBorder="1" applyAlignment="1" applyProtection="1">
      <alignment horizontal="center" vertical="center"/>
      <protection locked="0"/>
    </xf>
    <xf numFmtId="0" fontId="27" fillId="0" borderId="26" xfId="11" applyFont="1" applyBorder="1" applyAlignment="1" applyProtection="1">
      <alignment horizontal="center" vertical="center"/>
      <protection locked="0"/>
    </xf>
    <xf numFmtId="0" fontId="27" fillId="6" borderId="8" xfId="11" applyFont="1" applyFill="1" applyBorder="1" applyAlignment="1" applyProtection="1">
      <alignment horizontal="left" vertical="center"/>
    </xf>
    <xf numFmtId="0" fontId="27" fillId="7" borderId="36" xfId="11" applyFont="1" applyFill="1" applyBorder="1" applyAlignment="1" applyProtection="1">
      <alignment horizontal="center" vertical="center" wrapText="1" shrinkToFit="1"/>
      <protection locked="0"/>
    </xf>
    <xf numFmtId="0" fontId="27" fillId="7" borderId="8" xfId="11" applyFont="1" applyFill="1" applyBorder="1" applyAlignment="1" applyProtection="1">
      <alignment horizontal="center" vertical="center" shrinkToFit="1"/>
      <protection locked="0"/>
    </xf>
    <xf numFmtId="0" fontId="27" fillId="7" borderId="9" xfId="11" applyFont="1" applyFill="1" applyBorder="1" applyAlignment="1" applyProtection="1">
      <alignment horizontal="center" vertical="center" shrinkToFit="1"/>
      <protection locked="0"/>
    </xf>
    <xf numFmtId="0" fontId="27" fillId="7" borderId="87" xfId="11" applyFont="1" applyFill="1" applyBorder="1" applyAlignment="1" applyProtection="1">
      <alignment horizontal="center" vertical="center" shrinkToFit="1"/>
      <protection locked="0"/>
    </xf>
    <xf numFmtId="0" fontId="27" fillId="7" borderId="88" xfId="11" applyFont="1" applyFill="1" applyBorder="1" applyAlignment="1" applyProtection="1">
      <alignment horizontal="center" vertical="center" shrinkToFit="1"/>
      <protection locked="0"/>
    </xf>
    <xf numFmtId="0" fontId="27" fillId="7" borderId="91" xfId="11" applyFont="1" applyFill="1" applyBorder="1" applyAlignment="1" applyProtection="1">
      <alignment horizontal="center" vertical="center" shrinkToFit="1"/>
      <protection locked="0"/>
    </xf>
    <xf numFmtId="177" fontId="27" fillId="0" borderId="134" xfId="11" applyNumberFormat="1" applyFont="1" applyBorder="1" applyAlignment="1" applyProtection="1">
      <alignment horizontal="right" vertical="center" shrinkToFit="1"/>
      <protection locked="0"/>
    </xf>
    <xf numFmtId="188" fontId="27" fillId="0" borderId="134" xfId="11" applyNumberFormat="1" applyFont="1" applyBorder="1" applyAlignment="1" applyProtection="1">
      <alignment horizontal="right" vertical="center" shrinkToFit="1"/>
      <protection locked="0"/>
    </xf>
    <xf numFmtId="0" fontId="27" fillId="0" borderId="134" xfId="11" applyFont="1" applyBorder="1" applyAlignment="1" applyProtection="1">
      <alignment horizontal="left" vertical="center" shrinkToFit="1"/>
      <protection locked="0"/>
    </xf>
    <xf numFmtId="0" fontId="27" fillId="0" borderId="137" xfId="11" applyFont="1" applyBorder="1" applyAlignment="1" applyProtection="1">
      <alignment horizontal="left" vertical="center" shrinkToFit="1"/>
      <protection locked="0"/>
    </xf>
    <xf numFmtId="177" fontId="27" fillId="0" borderId="133" xfId="13" applyNumberFormat="1" applyFont="1" applyBorder="1" applyAlignment="1" applyProtection="1">
      <alignment horizontal="right" vertical="center" shrinkToFit="1"/>
      <protection locked="0"/>
    </xf>
    <xf numFmtId="177" fontId="27" fillId="0" borderId="134" xfId="13" applyNumberFormat="1" applyFont="1" applyBorder="1" applyAlignment="1" applyProtection="1">
      <alignment horizontal="right" vertical="center" shrinkToFit="1"/>
      <protection locked="0"/>
    </xf>
    <xf numFmtId="177" fontId="27" fillId="0" borderId="135" xfId="13" applyNumberFormat="1" applyFont="1" applyBorder="1" applyAlignment="1" applyProtection="1">
      <alignment horizontal="right" vertical="center" shrinkToFit="1"/>
      <protection locked="0"/>
    </xf>
    <xf numFmtId="177" fontId="27" fillId="0" borderId="136" xfId="13" applyNumberFormat="1" applyFont="1" applyBorder="1" applyAlignment="1" applyProtection="1">
      <alignment horizontal="right" vertical="center" shrinkToFit="1"/>
      <protection locked="0"/>
    </xf>
    <xf numFmtId="177" fontId="27" fillId="0" borderId="137" xfId="13" applyNumberFormat="1" applyFont="1" applyBorder="1" applyAlignment="1" applyProtection="1">
      <alignment horizontal="right" vertical="center" shrinkToFit="1"/>
      <protection locked="0"/>
    </xf>
    <xf numFmtId="177" fontId="27" fillId="0" borderId="138" xfId="11" applyNumberFormat="1" applyFont="1" applyBorder="1" applyAlignment="1" applyProtection="1">
      <alignment horizontal="right" vertical="center" shrinkToFit="1"/>
      <protection locked="0"/>
    </xf>
    <xf numFmtId="177" fontId="27" fillId="0" borderId="107" xfId="13" applyNumberFormat="1" applyFont="1" applyBorder="1" applyAlignment="1" applyProtection="1">
      <alignment horizontal="right" vertical="center" shrinkToFit="1"/>
      <protection locked="0"/>
    </xf>
    <xf numFmtId="177" fontId="27" fillId="0" borderId="108" xfId="13" applyNumberFormat="1" applyFont="1" applyBorder="1" applyAlignment="1" applyProtection="1">
      <alignment horizontal="right" vertical="center" shrinkToFit="1"/>
      <protection locked="0"/>
    </xf>
    <xf numFmtId="177" fontId="27" fillId="0" borderId="139" xfId="13" applyNumberFormat="1" applyFont="1" applyBorder="1" applyAlignment="1" applyProtection="1">
      <alignment horizontal="right" vertical="center" shrinkToFit="1"/>
      <protection locked="0"/>
    </xf>
    <xf numFmtId="177" fontId="27" fillId="0" borderId="113" xfId="13" applyNumberFormat="1" applyFont="1" applyBorder="1" applyAlignment="1" applyProtection="1">
      <alignment horizontal="right" vertical="center" shrinkToFit="1"/>
      <protection locked="0"/>
    </xf>
    <xf numFmtId="0" fontId="27" fillId="0" borderId="108" xfId="11" applyFont="1" applyBorder="1" applyAlignment="1" applyProtection="1">
      <alignment horizontal="left" vertical="center" shrinkToFit="1"/>
      <protection locked="0"/>
    </xf>
    <xf numFmtId="0" fontId="27" fillId="0" borderId="113" xfId="11" applyFont="1" applyBorder="1" applyAlignment="1" applyProtection="1">
      <alignment horizontal="left" vertical="center" shrinkToFit="1"/>
      <protection locked="0"/>
    </xf>
    <xf numFmtId="177" fontId="27" fillId="0" borderId="112" xfId="11" applyNumberFormat="1" applyFont="1" applyBorder="1" applyAlignment="1" applyProtection="1">
      <alignment horizontal="right" vertical="center" shrinkToFit="1"/>
      <protection locked="0"/>
    </xf>
    <xf numFmtId="177" fontId="27" fillId="0" borderId="108" xfId="11" applyNumberFormat="1" applyFont="1" applyBorder="1" applyAlignment="1" applyProtection="1">
      <alignment horizontal="right" vertical="center" shrinkToFit="1"/>
      <protection locked="0"/>
    </xf>
    <xf numFmtId="188" fontId="27" fillId="0" borderId="108" xfId="11" applyNumberFormat="1" applyFont="1" applyBorder="1" applyAlignment="1" applyProtection="1">
      <alignment horizontal="right" vertical="center" shrinkToFit="1"/>
      <protection locked="0"/>
    </xf>
    <xf numFmtId="177" fontId="27" fillId="6" borderId="107" xfId="12" applyNumberFormat="1" applyFont="1" applyFill="1" applyBorder="1" applyAlignment="1" applyProtection="1">
      <alignment horizontal="right" vertical="center" shrinkToFit="1"/>
      <protection locked="0"/>
    </xf>
    <xf numFmtId="177" fontId="27" fillId="6" borderId="108" xfId="12" applyNumberFormat="1" applyFont="1" applyFill="1" applyBorder="1" applyAlignment="1" applyProtection="1">
      <alignment horizontal="right" vertical="center" shrinkToFit="1"/>
      <protection locked="0"/>
    </xf>
    <xf numFmtId="177" fontId="27" fillId="6" borderId="109" xfId="12" applyNumberFormat="1" applyFont="1" applyFill="1" applyBorder="1" applyAlignment="1" applyProtection="1">
      <alignment horizontal="right" vertical="center" shrinkToFit="1"/>
      <protection locked="0"/>
    </xf>
    <xf numFmtId="177" fontId="27" fillId="6" borderId="112" xfId="12" applyNumberFormat="1" applyFont="1" applyFill="1" applyBorder="1" applyAlignment="1" applyProtection="1">
      <alignment horizontal="right" vertical="center" shrinkToFit="1"/>
      <protection locked="0"/>
    </xf>
    <xf numFmtId="188" fontId="27" fillId="6" borderId="108" xfId="12" applyNumberFormat="1" applyFont="1" applyFill="1" applyBorder="1" applyAlignment="1" applyProtection="1">
      <alignment horizontal="right" vertical="center" shrinkToFit="1"/>
      <protection locked="0"/>
    </xf>
    <xf numFmtId="177" fontId="27" fillId="8" borderId="140" xfId="11" applyNumberFormat="1" applyFont="1" applyFill="1" applyBorder="1" applyAlignment="1" applyProtection="1">
      <alignment horizontal="right" vertical="center" shrinkToFit="1"/>
      <protection locked="0"/>
    </xf>
    <xf numFmtId="177" fontId="27" fillId="8" borderId="131" xfId="11" applyNumberFormat="1" applyFont="1" applyFill="1" applyBorder="1" applyAlignment="1" applyProtection="1">
      <alignment horizontal="right" vertical="center" shrinkToFit="1"/>
      <protection locked="0"/>
    </xf>
    <xf numFmtId="177" fontId="27" fillId="8" borderId="141" xfId="11" applyNumberFormat="1" applyFont="1" applyFill="1" applyBorder="1" applyAlignment="1" applyProtection="1">
      <alignment horizontal="right" vertical="center" shrinkToFit="1"/>
      <protection locked="0"/>
    </xf>
    <xf numFmtId="177" fontId="27" fillId="8" borderId="128" xfId="11" applyNumberFormat="1" applyFont="1" applyFill="1" applyBorder="1" applyAlignment="1" applyProtection="1">
      <alignment horizontal="right" vertical="center" shrinkToFit="1"/>
      <protection locked="0"/>
    </xf>
    <xf numFmtId="177" fontId="27" fillId="8" borderId="126" xfId="11" applyNumberFormat="1" applyFont="1" applyFill="1" applyBorder="1" applyAlignment="1" applyProtection="1">
      <alignment horizontal="right" vertical="center" shrinkToFit="1"/>
      <protection locked="0"/>
    </xf>
    <xf numFmtId="177" fontId="27" fillId="8" borderId="129" xfId="11" applyNumberFormat="1" applyFont="1" applyFill="1" applyBorder="1" applyAlignment="1" applyProtection="1">
      <alignment horizontal="right" vertical="center" shrinkToFit="1"/>
      <protection locked="0"/>
    </xf>
    <xf numFmtId="177" fontId="27" fillId="8" borderId="130" xfId="11" applyNumberFormat="1" applyFont="1" applyFill="1" applyBorder="1" applyAlignment="1" applyProtection="1">
      <alignment horizontal="righ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3" xfId="12" applyFont="1" applyFill="1" applyBorder="1" applyAlignment="1" applyProtection="1">
      <alignment horizontal="left" vertical="center" shrinkToFit="1"/>
      <protection locked="0"/>
    </xf>
    <xf numFmtId="0" fontId="27" fillId="0" borderId="61" xfId="11" applyFont="1" applyBorder="1" applyAlignment="1" applyProtection="1">
      <alignment horizontal="center" vertical="center" shrinkToFit="1"/>
      <protection locked="0"/>
    </xf>
    <xf numFmtId="0" fontId="27" fillId="6" borderId="104" xfId="12" applyFont="1" applyFill="1" applyBorder="1" applyAlignment="1" applyProtection="1">
      <alignment horizontal="left" vertical="center" shrinkToFit="1"/>
      <protection locked="0"/>
    </xf>
    <xf numFmtId="0" fontId="27" fillId="6" borderId="105" xfId="12" applyFont="1" applyFill="1" applyBorder="1" applyAlignment="1" applyProtection="1">
      <alignment horizontal="left" vertical="center" shrinkToFit="1"/>
      <protection locked="0"/>
    </xf>
    <xf numFmtId="0" fontId="27" fillId="6" borderId="106" xfId="12" applyFont="1" applyFill="1" applyBorder="1" applyAlignment="1" applyProtection="1">
      <alignment horizontal="left" vertical="center" shrinkToFit="1"/>
      <protection locked="0"/>
    </xf>
    <xf numFmtId="177" fontId="27" fillId="6" borderId="139" xfId="12" applyNumberFormat="1" applyFont="1" applyFill="1" applyBorder="1" applyAlignment="1" applyProtection="1">
      <alignment horizontal="right" vertical="center" shrinkToFit="1"/>
      <protection locked="0"/>
    </xf>
    <xf numFmtId="177" fontId="27" fillId="6" borderId="113" xfId="12" applyNumberFormat="1" applyFont="1" applyFill="1" applyBorder="1" applyAlignment="1" applyProtection="1">
      <alignment horizontal="right" vertical="center" shrinkToFit="1"/>
      <protection locked="0"/>
    </xf>
    <xf numFmtId="188" fontId="27" fillId="8" borderId="131" xfId="11" applyNumberFormat="1" applyFont="1" applyFill="1" applyBorder="1" applyAlignment="1" applyProtection="1">
      <alignment horizontal="right" vertical="center" shrinkToFit="1"/>
      <protection locked="0"/>
    </xf>
    <xf numFmtId="0" fontId="27" fillId="8" borderId="126" xfId="11" applyNumberFormat="1" applyFont="1" applyFill="1" applyBorder="1" applyAlignment="1" applyProtection="1">
      <alignment horizontal="left" vertical="center" shrinkToFit="1"/>
      <protection locked="0"/>
    </xf>
    <xf numFmtId="0" fontId="27" fillId="8" borderId="129" xfId="11" applyNumberFormat="1" applyFont="1" applyFill="1" applyBorder="1" applyAlignment="1" applyProtection="1">
      <alignment horizontal="left" vertical="center" shrinkToFit="1"/>
      <protection locked="0"/>
    </xf>
    <xf numFmtId="177" fontId="27" fillId="8" borderId="17" xfId="11" applyNumberFormat="1" applyFont="1" applyFill="1" applyBorder="1" applyAlignment="1" applyProtection="1">
      <alignment horizontal="right" vertical="center" shrinkToFit="1"/>
      <protection locked="0"/>
    </xf>
    <xf numFmtId="177" fontId="27" fillId="8" borderId="18" xfId="11" applyNumberFormat="1" applyFont="1" applyFill="1" applyBorder="1" applyAlignment="1" applyProtection="1">
      <alignment horizontal="right" vertical="center" shrinkToFit="1"/>
      <protection locked="0"/>
    </xf>
    <xf numFmtId="177" fontId="27" fillId="8" borderId="19" xfId="11" applyNumberFormat="1" applyFont="1" applyFill="1" applyBorder="1" applyAlignment="1" applyProtection="1">
      <alignment horizontal="right" vertical="center" shrinkToFit="1"/>
      <protection locked="0"/>
    </xf>
    <xf numFmtId="0" fontId="27" fillId="7" borderId="60" xfId="11" applyFont="1" applyFill="1" applyBorder="1" applyAlignment="1" applyProtection="1">
      <alignment horizontal="center" vertical="center" wrapText="1" shrinkToFit="1"/>
      <protection locked="0"/>
    </xf>
    <xf numFmtId="0" fontId="27" fillId="7" borderId="23" xfId="11" applyFont="1" applyFill="1" applyBorder="1" applyAlignment="1" applyProtection="1">
      <alignment horizontal="center" vertical="center" shrinkToFit="1"/>
      <protection locked="0"/>
    </xf>
    <xf numFmtId="0" fontId="27" fillId="7" borderId="90" xfId="11" applyFont="1" applyFill="1" applyBorder="1" applyAlignment="1" applyProtection="1">
      <alignment horizontal="center" vertical="center" shrinkToFit="1"/>
      <protection locked="0"/>
    </xf>
    <xf numFmtId="0" fontId="27" fillId="7" borderId="89" xfId="11" applyFont="1" applyFill="1" applyBorder="1" applyAlignment="1" applyProtection="1">
      <alignment horizontal="center" vertical="center" shrinkToFit="1"/>
      <protection locked="0"/>
    </xf>
    <xf numFmtId="0" fontId="27" fillId="7" borderId="90" xfId="11" applyFont="1" applyFill="1" applyBorder="1" applyAlignment="1" applyProtection="1">
      <alignment horizontal="center" vertical="center"/>
      <protection locked="0"/>
    </xf>
    <xf numFmtId="0" fontId="27" fillId="6" borderId="104" xfId="11" applyNumberFormat="1" applyFont="1" applyFill="1" applyBorder="1" applyAlignment="1" applyProtection="1">
      <alignment horizontal="left" vertical="center" shrinkToFit="1"/>
      <protection locked="0"/>
    </xf>
    <xf numFmtId="0" fontId="27" fillId="6" borderId="105" xfId="11" applyNumberFormat="1" applyFont="1" applyFill="1" applyBorder="1" applyAlignment="1" applyProtection="1">
      <alignment horizontal="left" vertical="center" shrinkToFit="1"/>
      <protection locked="0"/>
    </xf>
    <xf numFmtId="0" fontId="27" fillId="6" borderId="111" xfId="11" applyNumberFormat="1" applyFont="1" applyFill="1" applyBorder="1" applyAlignment="1" applyProtection="1">
      <alignment horizontal="left" vertical="center" shrinkToFit="1"/>
      <protection locked="0"/>
    </xf>
    <xf numFmtId="177" fontId="27" fillId="6" borderId="104" xfId="11" applyNumberFormat="1" applyFont="1" applyFill="1" applyBorder="1" applyAlignment="1" applyProtection="1">
      <alignment horizontal="right" vertical="center" shrinkToFit="1"/>
      <protection locked="0"/>
    </xf>
    <xf numFmtId="177" fontId="27" fillId="6" borderId="105" xfId="11" applyNumberFormat="1" applyFont="1" applyFill="1" applyBorder="1" applyAlignment="1" applyProtection="1">
      <alignment horizontal="right" vertical="center" shrinkToFit="1"/>
      <protection locked="0"/>
    </xf>
    <xf numFmtId="177" fontId="27" fillId="6" borderId="106" xfId="11" applyNumberFormat="1" applyFont="1" applyFill="1" applyBorder="1" applyAlignment="1" applyProtection="1">
      <alignment horizontal="right" vertical="center" shrinkToFit="1"/>
      <protection locked="0"/>
    </xf>
    <xf numFmtId="0" fontId="27" fillId="6" borderId="104" xfId="11" applyFont="1" applyFill="1" applyBorder="1" applyAlignment="1" applyProtection="1">
      <alignment horizontal="left" vertical="center" shrinkToFit="1"/>
      <protection locked="0"/>
    </xf>
    <xf numFmtId="0" fontId="27" fillId="6" borderId="105" xfId="11" applyFont="1" applyFill="1" applyBorder="1" applyAlignment="1" applyProtection="1">
      <alignment horizontal="left" vertical="center" shrinkToFit="1"/>
      <protection locked="0"/>
    </xf>
    <xf numFmtId="0" fontId="27" fillId="6" borderId="106" xfId="11" applyFont="1" applyFill="1" applyBorder="1" applyAlignment="1" applyProtection="1">
      <alignment horizontal="left" vertical="center" shrinkToFit="1"/>
      <protection locked="0"/>
    </xf>
    <xf numFmtId="177" fontId="27" fillId="0" borderId="97" xfId="11" applyNumberFormat="1" applyFont="1" applyBorder="1" applyAlignment="1" applyProtection="1">
      <alignment horizontal="right" vertical="center" shrinkToFit="1"/>
      <protection locked="0"/>
    </xf>
    <xf numFmtId="0" fontId="27" fillId="0" borderId="97" xfId="11" applyNumberFormat="1" applyFont="1" applyBorder="1" applyAlignment="1" applyProtection="1">
      <alignment horizontal="left" vertical="center" shrinkToFit="1"/>
      <protection locked="0"/>
    </xf>
    <xf numFmtId="0" fontId="27" fillId="0" borderId="100" xfId="11" applyNumberFormat="1" applyFont="1" applyBorder="1" applyAlignment="1" applyProtection="1">
      <alignment horizontal="left" vertical="center" shrinkToFit="1"/>
      <protection locked="0"/>
    </xf>
    <xf numFmtId="0" fontId="27" fillId="0" borderId="93" xfId="11" applyFont="1" applyBorder="1" applyAlignment="1" applyProtection="1">
      <alignment horizontal="left" vertical="center" shrinkToFit="1"/>
      <protection locked="0"/>
    </xf>
    <xf numFmtId="0" fontId="27" fillId="0" borderId="94" xfId="11" applyFont="1" applyBorder="1" applyAlignment="1" applyProtection="1">
      <alignment horizontal="left" vertical="center" shrinkToFit="1"/>
      <protection locked="0"/>
    </xf>
    <xf numFmtId="0" fontId="27" fillId="0" borderId="95" xfId="11" applyFont="1" applyBorder="1" applyAlignment="1" applyProtection="1">
      <alignment horizontal="left" vertical="center" shrinkToFit="1"/>
      <protection locked="0"/>
    </xf>
    <xf numFmtId="177" fontId="27" fillId="0" borderId="96" xfId="11" applyNumberFormat="1" applyFont="1" applyBorder="1" applyAlignment="1" applyProtection="1">
      <alignment horizontal="right" vertical="center" shrinkToFit="1"/>
      <protection locked="0"/>
    </xf>
    <xf numFmtId="0" fontId="27" fillId="0" borderId="104" xfId="11" applyFont="1" applyBorder="1" applyAlignment="1" applyProtection="1">
      <alignment horizontal="left" vertical="center" shrinkToFit="1"/>
      <protection locked="0"/>
    </xf>
    <xf numFmtId="0" fontId="27" fillId="0" borderId="105" xfId="11" applyFont="1" applyBorder="1" applyAlignment="1" applyProtection="1">
      <alignment horizontal="left" vertical="center" shrinkToFit="1"/>
      <protection locked="0"/>
    </xf>
    <xf numFmtId="0" fontId="27" fillId="0" borderId="106" xfId="11" applyFont="1" applyBorder="1" applyAlignment="1" applyProtection="1">
      <alignment horizontal="left" vertical="center" shrinkToFit="1"/>
      <protection locked="0"/>
    </xf>
    <xf numFmtId="177" fontId="27" fillId="0" borderId="107" xfId="11" applyNumberFormat="1" applyFont="1" applyBorder="1" applyAlignment="1" applyProtection="1">
      <alignment horizontal="right" vertical="center" shrinkToFit="1"/>
      <protection locked="0"/>
    </xf>
    <xf numFmtId="0" fontId="27" fillId="0" borderId="108" xfId="11" applyNumberFormat="1" applyFont="1" applyBorder="1" applyAlignment="1" applyProtection="1">
      <alignment horizontal="left" vertical="center" shrinkToFit="1"/>
      <protection locked="0"/>
    </xf>
    <xf numFmtId="0" fontId="27" fillId="0" borderId="113" xfId="11" applyNumberFormat="1" applyFont="1" applyBorder="1" applyAlignment="1" applyProtection="1">
      <alignment horizontal="left" vertical="center" shrinkToFit="1"/>
      <protection locked="0"/>
    </xf>
    <xf numFmtId="177" fontId="27" fillId="0" borderId="104" xfId="11" applyNumberFormat="1" applyFont="1" applyBorder="1" applyAlignment="1" applyProtection="1">
      <alignment horizontal="right" vertical="center" shrinkToFit="1"/>
      <protection locked="0"/>
    </xf>
    <xf numFmtId="177" fontId="27" fillId="0" borderId="105" xfId="11" applyNumberFormat="1" applyFont="1" applyBorder="1" applyAlignment="1" applyProtection="1">
      <alignment horizontal="right" vertical="center" shrinkToFit="1"/>
      <protection locked="0"/>
    </xf>
    <xf numFmtId="177" fontId="27" fillId="0" borderId="109" xfId="11" applyNumberFormat="1" applyFont="1" applyBorder="1" applyAlignment="1" applyProtection="1">
      <alignment horizontal="right" vertical="center" shrinkToFit="1"/>
      <protection locked="0"/>
    </xf>
    <xf numFmtId="0" fontId="27" fillId="6" borderId="115" xfId="11" applyFont="1" applyFill="1" applyBorder="1" applyAlignment="1" applyProtection="1">
      <alignment horizontal="left" vertical="center" shrinkToFit="1"/>
      <protection locked="0"/>
    </xf>
    <xf numFmtId="0" fontId="27" fillId="6" borderId="116" xfId="11" applyFont="1" applyFill="1" applyBorder="1" applyAlignment="1" applyProtection="1">
      <alignment horizontal="left" vertical="center" shrinkToFit="1"/>
      <protection locked="0"/>
    </xf>
    <xf numFmtId="0" fontId="27" fillId="6" borderId="117" xfId="11" applyFont="1" applyFill="1" applyBorder="1" applyAlignment="1" applyProtection="1">
      <alignment horizontal="left" vertical="center" shrinkToFit="1"/>
      <protection locked="0"/>
    </xf>
    <xf numFmtId="177" fontId="27" fillId="6" borderId="118" xfId="11" applyNumberFormat="1" applyFont="1" applyFill="1" applyBorder="1" applyAlignment="1" applyProtection="1">
      <alignment horizontal="right" vertical="center" shrinkToFit="1"/>
      <protection locked="0"/>
    </xf>
    <xf numFmtId="177" fontId="27" fillId="6" borderId="119" xfId="11" applyNumberFormat="1" applyFont="1" applyFill="1" applyBorder="1" applyAlignment="1" applyProtection="1">
      <alignment horizontal="right" vertical="center" shrinkToFit="1"/>
      <protection locked="0"/>
    </xf>
    <xf numFmtId="0" fontId="27" fillId="6" borderId="119" xfId="11" applyNumberFormat="1" applyFont="1" applyFill="1" applyBorder="1" applyAlignment="1" applyProtection="1">
      <alignment horizontal="left" vertical="center" shrinkToFit="1"/>
      <protection locked="0"/>
    </xf>
    <xf numFmtId="0" fontId="27" fillId="6" borderId="124" xfId="11" applyNumberFormat="1" applyFont="1" applyFill="1" applyBorder="1" applyAlignment="1" applyProtection="1">
      <alignment horizontal="left" vertical="center" shrinkToFit="1"/>
      <protection locked="0"/>
    </xf>
    <xf numFmtId="177" fontId="27" fillId="8" borderId="143" xfId="11" applyNumberFormat="1" applyFont="1" applyFill="1" applyBorder="1" applyAlignment="1" applyProtection="1">
      <alignment horizontal="right" vertical="center" shrinkToFit="1"/>
      <protection locked="0"/>
    </xf>
    <xf numFmtId="177" fontId="27" fillId="8" borderId="144" xfId="11" applyNumberFormat="1" applyFont="1" applyFill="1" applyBorder="1" applyAlignment="1" applyProtection="1">
      <alignment horizontal="right" vertical="center" shrinkToFit="1"/>
      <protection locked="0"/>
    </xf>
    <xf numFmtId="177" fontId="27" fillId="8" borderId="145" xfId="11" applyNumberFormat="1" applyFont="1" applyFill="1" applyBorder="1" applyAlignment="1" applyProtection="1">
      <alignment horizontal="right" vertical="center" shrinkToFit="1"/>
      <protection locked="0"/>
    </xf>
    <xf numFmtId="177" fontId="27" fillId="8" borderId="44" xfId="11" applyNumberFormat="1" applyFont="1" applyFill="1" applyBorder="1" applyAlignment="1" applyProtection="1">
      <alignment horizontal="right" vertical="center" shrinkToFit="1"/>
      <protection locked="0"/>
    </xf>
    <xf numFmtId="177" fontId="27" fillId="8" borderId="43" xfId="11" applyNumberFormat="1" applyFont="1" applyFill="1" applyBorder="1" applyAlignment="1" applyProtection="1">
      <alignment horizontal="right" vertical="center" shrinkToFit="1"/>
      <protection locked="0"/>
    </xf>
    <xf numFmtId="0" fontId="27" fillId="6" borderId="39" xfId="11" applyFont="1" applyFill="1" applyBorder="1" applyAlignment="1" applyProtection="1">
      <alignment horizontal="center" vertical="center"/>
    </xf>
    <xf numFmtId="0" fontId="27" fillId="6" borderId="31" xfId="11" applyFont="1" applyFill="1" applyBorder="1" applyAlignment="1" applyProtection="1">
      <alignment horizontal="center" vertical="center"/>
    </xf>
    <xf numFmtId="0" fontId="27" fillId="6" borderId="42" xfId="11" applyFont="1" applyFill="1" applyBorder="1" applyAlignment="1" applyProtection="1">
      <alignment horizontal="center" vertical="center"/>
    </xf>
    <xf numFmtId="0" fontId="27" fillId="6" borderId="32" xfId="11" applyFont="1" applyFill="1" applyBorder="1" applyAlignment="1" applyProtection="1">
      <alignment horizontal="center" vertical="center"/>
    </xf>
    <xf numFmtId="0" fontId="27" fillId="6" borderId="11" xfId="11" applyFont="1" applyFill="1" applyBorder="1" applyProtection="1">
      <alignment vertical="center"/>
    </xf>
    <xf numFmtId="0" fontId="27" fillId="6" borderId="12" xfId="11" applyFont="1" applyFill="1" applyBorder="1" applyProtection="1">
      <alignment vertical="center"/>
    </xf>
    <xf numFmtId="0" fontId="27" fillId="6" borderId="46" xfId="11" applyFont="1" applyFill="1" applyBorder="1" applyProtection="1">
      <alignment vertical="center"/>
    </xf>
    <xf numFmtId="177" fontId="27" fillId="6" borderId="41" xfId="13" applyNumberFormat="1" applyFont="1" applyFill="1" applyBorder="1" applyAlignment="1" applyProtection="1">
      <alignment horizontal="right" vertical="center" shrinkToFit="1"/>
    </xf>
    <xf numFmtId="177" fontId="27" fillId="6" borderId="12" xfId="13" applyNumberFormat="1" applyFont="1" applyFill="1" applyBorder="1" applyAlignment="1" applyProtection="1">
      <alignment horizontal="right" vertical="center" shrinkToFit="1"/>
    </xf>
    <xf numFmtId="177" fontId="27" fillId="6" borderId="78" xfId="13" applyNumberFormat="1" applyFont="1" applyFill="1" applyBorder="1" applyAlignment="1" applyProtection="1">
      <alignment horizontal="right" vertical="center" shrinkToFit="1"/>
    </xf>
    <xf numFmtId="177" fontId="27" fillId="6" borderId="80" xfId="13" applyNumberFormat="1" applyFont="1" applyFill="1" applyBorder="1" applyAlignment="1" applyProtection="1">
      <alignment horizontal="right" vertical="center" shrinkToFit="1"/>
    </xf>
    <xf numFmtId="188" fontId="27" fillId="6" borderId="80" xfId="13" applyNumberFormat="1" applyFont="1" applyFill="1" applyBorder="1" applyAlignment="1" applyProtection="1">
      <alignment horizontal="right" vertical="center" shrinkToFit="1"/>
    </xf>
    <xf numFmtId="188" fontId="27" fillId="6" borderId="12" xfId="13" applyNumberFormat="1" applyFont="1" applyFill="1" applyBorder="1" applyAlignment="1" applyProtection="1">
      <alignment horizontal="right" vertical="center" shrinkToFit="1"/>
    </xf>
    <xf numFmtId="188" fontId="27" fillId="6" borderId="13"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top"/>
    </xf>
    <xf numFmtId="0" fontId="27" fillId="6" borderId="12" xfId="11" applyFont="1" applyFill="1" applyBorder="1" applyAlignment="1" applyProtection="1">
      <alignment horizontal="center" vertical="top"/>
    </xf>
    <xf numFmtId="0" fontId="27" fillId="6" borderId="7" xfId="11" applyFont="1" applyFill="1" applyBorder="1" applyAlignment="1" applyProtection="1">
      <alignment horizontal="center" vertical="top"/>
    </xf>
    <xf numFmtId="0" fontId="27" fillId="6" borderId="0" xfId="11" applyFont="1" applyFill="1" applyBorder="1" applyAlignment="1" applyProtection="1">
      <alignment horizontal="center" vertical="top"/>
    </xf>
    <xf numFmtId="0" fontId="27" fillId="6" borderId="24" xfId="11" applyFont="1" applyFill="1" applyBorder="1" applyAlignment="1" applyProtection="1">
      <alignment horizontal="center" vertical="top"/>
    </xf>
    <xf numFmtId="0" fontId="27" fillId="6" borderId="52" xfId="11" applyFont="1" applyFill="1" applyBorder="1" applyAlignment="1" applyProtection="1">
      <alignment horizontal="center" vertical="top"/>
    </xf>
    <xf numFmtId="0" fontId="27" fillId="6" borderId="30" xfId="11" applyFont="1" applyFill="1" applyBorder="1" applyAlignment="1" applyProtection="1">
      <alignment horizontal="center" vertical="center"/>
    </xf>
    <xf numFmtId="0" fontId="27" fillId="6" borderId="34" xfId="11" applyFont="1" applyFill="1" applyBorder="1" applyAlignment="1" applyProtection="1">
      <alignment horizontal="center" vertical="center"/>
    </xf>
    <xf numFmtId="0" fontId="27" fillId="8" borderId="44" xfId="11" applyNumberFormat="1" applyFont="1" applyFill="1" applyBorder="1" applyAlignment="1" applyProtection="1">
      <alignment horizontal="left" vertical="center" shrinkToFit="1"/>
      <protection locked="0"/>
    </xf>
    <xf numFmtId="0" fontId="27" fillId="8" borderId="18" xfId="11" applyNumberFormat="1" applyFont="1" applyFill="1" applyBorder="1" applyAlignment="1" applyProtection="1">
      <alignment horizontal="left" vertical="center" shrinkToFit="1"/>
      <protection locked="0"/>
    </xf>
    <xf numFmtId="0" fontId="27" fillId="8" borderId="19" xfId="11" applyNumberFormat="1" applyFont="1" applyFill="1" applyBorder="1" applyAlignment="1" applyProtection="1">
      <alignment horizontal="left" vertical="center" shrinkToFit="1"/>
      <protection locked="0"/>
    </xf>
    <xf numFmtId="0" fontId="27" fillId="6" borderId="8" xfId="11" applyFont="1" applyFill="1" applyBorder="1" applyAlignment="1" applyProtection="1">
      <alignment horizontal="left" vertical="center" wrapText="1"/>
    </xf>
    <xf numFmtId="0" fontId="27" fillId="6" borderId="0" xfId="12" applyFont="1" applyFill="1" applyAlignment="1" applyProtection="1">
      <alignment horizontal="left" vertical="center"/>
    </xf>
    <xf numFmtId="0" fontId="27" fillId="6" borderId="24" xfId="11" applyFont="1" applyFill="1" applyBorder="1" applyAlignment="1" applyProtection="1">
      <alignment horizontal="center" vertical="center"/>
    </xf>
    <xf numFmtId="0" fontId="27" fillId="6" borderId="52" xfId="11" applyFont="1" applyFill="1" applyBorder="1" applyAlignment="1" applyProtection="1">
      <alignment horizontal="center" vertical="center"/>
    </xf>
    <xf numFmtId="0" fontId="27" fillId="6" borderId="66" xfId="11" applyFont="1" applyFill="1" applyBorder="1" applyAlignment="1" applyProtection="1">
      <alignment horizontal="center" vertical="center"/>
    </xf>
    <xf numFmtId="188" fontId="27" fillId="6" borderId="83" xfId="13" applyNumberFormat="1" applyFont="1" applyFill="1" applyBorder="1" applyAlignment="1" applyProtection="1">
      <alignment horizontal="right" vertical="center" shrinkToFit="1"/>
    </xf>
    <xf numFmtId="188" fontId="27" fillId="6" borderId="62" xfId="13" applyNumberFormat="1" applyFont="1" applyFill="1" applyBorder="1" applyAlignment="1" applyProtection="1">
      <alignment horizontal="right" vertical="center" shrinkToFit="1"/>
    </xf>
    <xf numFmtId="0" fontId="27" fillId="6" borderId="63" xfId="11" applyFont="1" applyFill="1" applyBorder="1" applyAlignment="1" applyProtection="1">
      <alignment vertical="center"/>
    </xf>
    <xf numFmtId="0" fontId="27" fillId="6" borderId="0" xfId="11" applyFont="1" applyFill="1" applyBorder="1" applyAlignment="1" applyProtection="1">
      <alignment vertical="center"/>
    </xf>
    <xf numFmtId="0" fontId="27" fillId="6" borderId="38" xfId="11" applyFont="1" applyFill="1" applyBorder="1" applyAlignment="1" applyProtection="1">
      <alignment vertical="center"/>
    </xf>
    <xf numFmtId="177" fontId="27" fillId="6" borderId="149" xfId="13" applyNumberFormat="1" applyFont="1" applyFill="1" applyBorder="1" applyAlignment="1" applyProtection="1">
      <alignment horizontal="right" vertical="center" shrinkToFit="1"/>
    </xf>
    <xf numFmtId="177" fontId="27" fillId="6" borderId="82" xfId="13" applyNumberFormat="1" applyFont="1" applyFill="1" applyBorder="1" applyAlignment="1" applyProtection="1">
      <alignment horizontal="right" vertical="center" shrinkToFit="1"/>
    </xf>
    <xf numFmtId="188" fontId="27" fillId="6" borderId="82" xfId="13" applyNumberFormat="1" applyFont="1" applyFill="1" applyBorder="1" applyAlignment="1" applyProtection="1">
      <alignment horizontal="right" vertical="center" shrinkToFit="1"/>
    </xf>
    <xf numFmtId="188" fontId="27" fillId="6" borderId="150" xfId="13" applyNumberFormat="1" applyFont="1" applyFill="1" applyBorder="1" applyAlignment="1" applyProtection="1">
      <alignment horizontal="right" vertical="center" shrinkToFit="1"/>
    </xf>
    <xf numFmtId="0" fontId="27" fillId="6" borderId="41" xfId="11" applyFont="1" applyFill="1" applyBorder="1" applyAlignment="1" applyProtection="1">
      <alignment vertical="center"/>
    </xf>
    <xf numFmtId="0" fontId="27" fillId="6" borderId="12" xfId="11" applyFont="1" applyFill="1" applyBorder="1" applyAlignment="1" applyProtection="1">
      <alignment vertical="center"/>
    </xf>
    <xf numFmtId="0" fontId="27" fillId="6" borderId="46" xfId="11" applyFont="1" applyFill="1" applyBorder="1" applyAlignment="1" applyProtection="1">
      <alignment vertical="center"/>
    </xf>
    <xf numFmtId="177" fontId="27" fillId="6" borderId="146" xfId="13" applyNumberFormat="1" applyFont="1" applyFill="1" applyBorder="1" applyAlignment="1" applyProtection="1">
      <alignment horizontal="right" vertical="center" shrinkToFit="1"/>
    </xf>
    <xf numFmtId="177" fontId="27" fillId="6" borderId="79" xfId="13" applyNumberFormat="1" applyFont="1" applyFill="1" applyBorder="1" applyAlignment="1" applyProtection="1">
      <alignment horizontal="right" vertical="center" shrinkToFit="1"/>
    </xf>
    <xf numFmtId="188" fontId="27" fillId="6" borderId="79" xfId="13" applyNumberFormat="1" applyFont="1" applyFill="1" applyBorder="1" applyAlignment="1" applyProtection="1">
      <alignment horizontal="right" vertical="center" shrinkToFit="1"/>
    </xf>
    <xf numFmtId="188" fontId="27" fillId="6" borderId="148" xfId="13" applyNumberFormat="1" applyFont="1" applyFill="1" applyBorder="1" applyAlignment="1" applyProtection="1">
      <alignment horizontal="right" vertical="center" shrinkToFit="1"/>
    </xf>
    <xf numFmtId="0" fontId="27" fillId="6" borderId="7" xfId="11" applyFont="1" applyFill="1" applyBorder="1" applyAlignment="1" applyProtection="1">
      <alignment horizontal="left" vertical="center"/>
    </xf>
    <xf numFmtId="0" fontId="27" fillId="6" borderId="0" xfId="11" applyFont="1" applyFill="1" applyBorder="1" applyAlignment="1" applyProtection="1">
      <alignment horizontal="left" vertical="center"/>
    </xf>
    <xf numFmtId="0" fontId="27" fillId="6" borderId="38" xfId="11" applyFont="1" applyFill="1" applyBorder="1" applyAlignment="1" applyProtection="1">
      <alignment horizontal="left" vertical="center"/>
    </xf>
    <xf numFmtId="177" fontId="27" fillId="6" borderId="63" xfId="12" applyNumberFormat="1" applyFont="1" applyFill="1" applyBorder="1" applyAlignment="1" applyProtection="1">
      <alignment horizontal="right" vertical="center" shrinkToFit="1"/>
    </xf>
    <xf numFmtId="177" fontId="27" fillId="6" borderId="0" xfId="12" applyNumberFormat="1" applyFont="1" applyFill="1" applyBorder="1" applyAlignment="1" applyProtection="1">
      <alignment horizontal="right" vertical="center" shrinkToFit="1"/>
    </xf>
    <xf numFmtId="177" fontId="27" fillId="6" borderId="81" xfId="12" applyNumberFormat="1" applyFont="1" applyFill="1" applyBorder="1" applyAlignment="1" applyProtection="1">
      <alignment horizontal="right" vertical="center" shrinkToFit="1"/>
    </xf>
    <xf numFmtId="177" fontId="27" fillId="6" borderId="84" xfId="12" applyNumberFormat="1" applyFont="1" applyFill="1" applyBorder="1" applyAlignment="1" applyProtection="1">
      <alignment horizontal="right" vertical="center" shrinkToFit="1"/>
    </xf>
    <xf numFmtId="188" fontId="27" fillId="6" borderId="84" xfId="12" applyNumberFormat="1" applyFont="1" applyFill="1" applyBorder="1" applyAlignment="1" applyProtection="1">
      <alignment horizontal="right" vertical="center" shrinkToFit="1"/>
    </xf>
    <xf numFmtId="188" fontId="27" fillId="6" borderId="0" xfId="12" applyNumberFormat="1" applyFont="1" applyFill="1" applyBorder="1" applyAlignment="1" applyProtection="1">
      <alignment horizontal="right" vertical="center" shrinkToFit="1"/>
    </xf>
    <xf numFmtId="188" fontId="27" fillId="6" borderId="67" xfId="12" applyNumberFormat="1" applyFont="1" applyFill="1" applyBorder="1" applyAlignment="1" applyProtection="1">
      <alignment horizontal="right" vertical="center" shrinkToFit="1"/>
    </xf>
    <xf numFmtId="0" fontId="27" fillId="6" borderId="41" xfId="11" applyFont="1" applyFill="1" applyBorder="1" applyProtection="1">
      <alignment vertical="center"/>
    </xf>
    <xf numFmtId="188" fontId="27" fillId="6" borderId="147" xfId="13" applyNumberFormat="1" applyFont="1" applyFill="1" applyBorder="1" applyAlignment="1" applyProtection="1">
      <alignment horizontal="right" vertical="center" shrinkToFit="1"/>
    </xf>
    <xf numFmtId="188" fontId="27" fillId="6" borderId="15" xfId="13" applyNumberFormat="1" applyFont="1" applyFill="1" applyBorder="1" applyAlignment="1" applyProtection="1">
      <alignment horizontal="right" vertical="center" shrinkToFit="1"/>
    </xf>
    <xf numFmtId="0" fontId="27" fillId="6" borderId="41" xfId="11" applyFont="1" applyFill="1" applyBorder="1" applyAlignment="1" applyProtection="1">
      <alignment horizontal="center" vertical="center" textRotation="255" wrapText="1"/>
    </xf>
    <xf numFmtId="0" fontId="27" fillId="6" borderId="46" xfId="11" applyFont="1" applyFill="1" applyBorder="1" applyAlignment="1" applyProtection="1">
      <alignment horizontal="center" vertical="center" textRotation="255" wrapText="1"/>
    </xf>
    <xf numFmtId="0" fontId="27" fillId="6" borderId="63" xfId="11" applyFont="1" applyFill="1" applyBorder="1" applyAlignment="1" applyProtection="1">
      <alignment horizontal="center" vertical="center" textRotation="255" wrapText="1"/>
    </xf>
    <xf numFmtId="0" fontId="27" fillId="6" borderId="38" xfId="11" applyFont="1" applyFill="1" applyBorder="1" applyAlignment="1" applyProtection="1">
      <alignment horizontal="center" vertical="center" textRotation="255" wrapText="1"/>
    </xf>
    <xf numFmtId="0" fontId="27" fillId="6" borderId="37" xfId="11" applyFont="1" applyFill="1" applyBorder="1" applyAlignment="1" applyProtection="1">
      <alignment horizontal="center" vertical="center" textRotation="255" wrapText="1"/>
    </xf>
    <xf numFmtId="0" fontId="27" fillId="6" borderId="40" xfId="11" applyFont="1" applyFill="1" applyBorder="1" applyAlignment="1" applyProtection="1">
      <alignment horizontal="center" vertical="center" textRotation="255" wrapText="1"/>
    </xf>
    <xf numFmtId="0" fontId="27" fillId="6" borderId="63" xfId="11" applyFont="1" applyFill="1" applyBorder="1" applyProtection="1">
      <alignment vertical="center"/>
    </xf>
    <xf numFmtId="0" fontId="27" fillId="6" borderId="0" xfId="11" applyFont="1" applyFill="1" applyBorder="1" applyProtection="1">
      <alignment vertical="center"/>
    </xf>
    <xf numFmtId="0" fontId="27" fillId="6" borderId="38" xfId="11" applyFont="1" applyFill="1" applyBorder="1" applyProtection="1">
      <alignment vertical="center"/>
    </xf>
    <xf numFmtId="177" fontId="27" fillId="6" borderId="63" xfId="13" applyNumberFormat="1" applyFont="1" applyFill="1" applyBorder="1" applyAlignment="1" applyProtection="1">
      <alignment horizontal="right" vertical="center" shrinkToFit="1"/>
    </xf>
    <xf numFmtId="177" fontId="27" fillId="6" borderId="0" xfId="13" applyNumberFormat="1" applyFont="1" applyFill="1" applyBorder="1" applyAlignment="1" applyProtection="1">
      <alignment horizontal="right" vertical="center" shrinkToFit="1"/>
    </xf>
    <xf numFmtId="177" fontId="27" fillId="6" borderId="81" xfId="13" applyNumberFormat="1" applyFont="1" applyFill="1" applyBorder="1" applyAlignment="1" applyProtection="1">
      <alignment horizontal="right" vertical="center" shrinkToFit="1"/>
    </xf>
    <xf numFmtId="177" fontId="27" fillId="6" borderId="84" xfId="13" applyNumberFormat="1" applyFont="1" applyFill="1" applyBorder="1" applyAlignment="1" applyProtection="1">
      <alignment horizontal="right" vertical="center" shrinkToFit="1"/>
    </xf>
    <xf numFmtId="188" fontId="27" fillId="6" borderId="84" xfId="13" applyNumberFormat="1" applyFont="1" applyFill="1" applyBorder="1" applyAlignment="1" applyProtection="1">
      <alignment horizontal="right" vertical="center" shrinkToFit="1"/>
    </xf>
    <xf numFmtId="188" fontId="27" fillId="6" borderId="0" xfId="13" applyNumberFormat="1" applyFont="1" applyFill="1" applyBorder="1" applyAlignment="1" applyProtection="1">
      <alignment horizontal="right" vertical="center" shrinkToFit="1"/>
    </xf>
    <xf numFmtId="188" fontId="27" fillId="6" borderId="67"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center" textRotation="255" shrinkToFit="1"/>
    </xf>
    <xf numFmtId="0" fontId="27" fillId="6" borderId="46" xfId="11" applyFont="1" applyFill="1" applyBorder="1" applyAlignment="1" applyProtection="1">
      <alignment horizontal="center" vertical="center" textRotation="255" shrinkToFit="1"/>
    </xf>
    <xf numFmtId="0" fontId="27" fillId="6" borderId="7" xfId="11" applyFont="1" applyFill="1" applyBorder="1" applyAlignment="1" applyProtection="1">
      <alignment horizontal="center" vertical="center" textRotation="255" shrinkToFit="1"/>
    </xf>
    <xf numFmtId="0" fontId="27" fillId="6" borderId="38" xfId="11" applyFont="1" applyFill="1" applyBorder="1" applyAlignment="1" applyProtection="1">
      <alignment horizontal="center" vertical="center" textRotation="255" shrinkToFit="1"/>
    </xf>
    <xf numFmtId="0" fontId="27" fillId="6" borderId="24" xfId="11" applyFont="1" applyFill="1" applyBorder="1" applyAlignment="1" applyProtection="1">
      <alignment horizontal="center" vertical="center" textRotation="255" shrinkToFit="1"/>
    </xf>
    <xf numFmtId="0" fontId="27" fillId="6" borderId="40" xfId="11" applyFont="1" applyFill="1" applyBorder="1" applyAlignment="1" applyProtection="1">
      <alignment horizontal="center" vertical="center" textRotation="255" shrinkToFit="1"/>
    </xf>
    <xf numFmtId="0" fontId="27" fillId="6" borderId="52" xfId="11" applyFont="1" applyFill="1" applyBorder="1" applyProtection="1">
      <alignment vertical="center"/>
    </xf>
    <xf numFmtId="0" fontId="27" fillId="6" borderId="40" xfId="11" applyFont="1" applyFill="1" applyBorder="1" applyProtection="1">
      <alignment vertical="center"/>
    </xf>
    <xf numFmtId="0" fontId="27" fillId="6" borderId="63" xfId="11" applyFont="1" applyFill="1" applyBorder="1" applyAlignment="1" applyProtection="1">
      <alignment vertical="center" shrinkToFit="1"/>
    </xf>
    <xf numFmtId="0" fontId="27" fillId="6" borderId="0" xfId="11" applyFont="1" applyFill="1" applyBorder="1" applyAlignment="1" applyProtection="1">
      <alignment vertical="center" shrinkToFit="1"/>
    </xf>
    <xf numFmtId="0" fontId="27" fillId="6" borderId="38" xfId="11" applyFont="1" applyFill="1" applyBorder="1" applyAlignment="1" applyProtection="1">
      <alignment vertical="center" shrinkToFit="1"/>
    </xf>
    <xf numFmtId="0" fontId="27" fillId="6" borderId="0" xfId="11" applyFont="1" applyFill="1" applyProtection="1">
      <alignment vertical="center"/>
    </xf>
    <xf numFmtId="0" fontId="27" fillId="6" borderId="39" xfId="13" applyFont="1" applyFill="1" applyBorder="1" applyAlignment="1" applyProtection="1">
      <alignment horizontal="center" vertical="center"/>
    </xf>
    <xf numFmtId="0" fontId="27" fillId="6" borderId="31" xfId="13" applyFont="1" applyFill="1" applyBorder="1" applyAlignment="1" applyProtection="1">
      <alignment horizontal="center" vertical="center"/>
    </xf>
    <xf numFmtId="0" fontId="27" fillId="6" borderId="32" xfId="13" applyFont="1" applyFill="1" applyBorder="1" applyAlignment="1" applyProtection="1">
      <alignment horizontal="center" vertical="center"/>
    </xf>
    <xf numFmtId="0" fontId="27" fillId="6" borderId="37" xfId="11" applyFont="1" applyFill="1" applyBorder="1" applyProtection="1">
      <alignment vertical="center"/>
    </xf>
    <xf numFmtId="0" fontId="27" fillId="6" borderId="31" xfId="11" applyFont="1" applyFill="1" applyBorder="1" applyAlignment="1" applyProtection="1">
      <alignment horizontal="center" vertical="center" wrapText="1"/>
    </xf>
    <xf numFmtId="177" fontId="27" fillId="6" borderId="39" xfId="13" applyNumberFormat="1" applyFont="1" applyFill="1" applyBorder="1" applyAlignment="1" applyProtection="1">
      <alignment horizontal="right" vertical="center" shrinkToFit="1"/>
    </xf>
    <xf numFmtId="177" fontId="27" fillId="6" borderId="31" xfId="13" applyNumberFormat="1" applyFont="1" applyFill="1" applyBorder="1" applyAlignment="1" applyProtection="1">
      <alignment horizontal="right" vertical="center" shrinkToFit="1"/>
    </xf>
    <xf numFmtId="177" fontId="27" fillId="6" borderId="151" xfId="13" applyNumberFormat="1" applyFont="1" applyFill="1" applyBorder="1" applyAlignment="1" applyProtection="1">
      <alignment horizontal="right" vertical="center" shrinkToFit="1"/>
    </xf>
    <xf numFmtId="177" fontId="27" fillId="6" borderId="152" xfId="13" applyNumberFormat="1" applyFont="1" applyFill="1" applyBorder="1" applyAlignment="1" applyProtection="1">
      <alignment horizontal="right" vertical="center" shrinkToFit="1"/>
    </xf>
    <xf numFmtId="177" fontId="27" fillId="6" borderId="153" xfId="13" applyNumberFormat="1" applyFont="1" applyFill="1" applyBorder="1" applyAlignment="1" applyProtection="1">
      <alignment horizontal="right" vertical="center" shrinkToFit="1"/>
    </xf>
    <xf numFmtId="177" fontId="27" fillId="6" borderId="154" xfId="13" applyNumberFormat="1" applyFont="1" applyFill="1" applyBorder="1" applyAlignment="1" applyProtection="1">
      <alignment horizontal="right" vertical="center" shrinkToFit="1"/>
    </xf>
    <xf numFmtId="177" fontId="27" fillId="6" borderId="155"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top" wrapText="1"/>
    </xf>
    <xf numFmtId="0" fontId="27" fillId="6" borderId="12" xfId="11" applyFont="1" applyFill="1" applyBorder="1" applyAlignment="1" applyProtection="1">
      <alignment horizontal="center" vertical="top" wrapText="1"/>
    </xf>
    <xf numFmtId="0" fontId="27" fillId="6" borderId="46" xfId="11" applyFont="1" applyFill="1" applyBorder="1" applyAlignment="1" applyProtection="1">
      <alignment horizontal="center" vertical="top" wrapText="1"/>
    </xf>
    <xf numFmtId="0" fontId="27" fillId="6" borderId="7" xfId="11" applyFont="1" applyFill="1" applyBorder="1" applyAlignment="1" applyProtection="1">
      <alignment horizontal="center" vertical="top" wrapText="1"/>
    </xf>
    <xf numFmtId="0" fontId="27" fillId="6" borderId="0" xfId="11" applyFont="1" applyFill="1" applyBorder="1" applyAlignment="1" applyProtection="1">
      <alignment horizontal="center" vertical="top" wrapText="1"/>
    </xf>
    <xf numFmtId="0" fontId="27" fillId="6" borderId="38" xfId="11" applyFont="1" applyFill="1" applyBorder="1" applyAlignment="1" applyProtection="1">
      <alignment horizontal="center" vertical="top" wrapText="1"/>
    </xf>
    <xf numFmtId="0" fontId="27" fillId="6" borderId="24" xfId="11" applyFont="1" applyFill="1" applyBorder="1" applyAlignment="1" applyProtection="1">
      <alignment horizontal="center" vertical="top" wrapText="1"/>
    </xf>
    <xf numFmtId="0" fontId="27" fillId="6" borderId="52" xfId="11" applyFont="1" applyFill="1" applyBorder="1" applyAlignment="1" applyProtection="1">
      <alignment horizontal="center" vertical="top" wrapText="1"/>
    </xf>
    <xf numFmtId="177" fontId="27" fillId="6" borderId="156" xfId="13" applyNumberFormat="1" applyFont="1" applyFill="1" applyBorder="1" applyAlignment="1" applyProtection="1">
      <alignment horizontal="right" vertical="center" shrinkToFit="1"/>
    </xf>
    <xf numFmtId="177" fontId="27" fillId="6" borderId="157" xfId="13" applyNumberFormat="1" applyFont="1" applyFill="1" applyBorder="1" applyAlignment="1" applyProtection="1">
      <alignment horizontal="right" vertical="center" shrinkToFit="1"/>
    </xf>
    <xf numFmtId="188" fontId="27" fillId="6" borderId="153" xfId="13" applyNumberFormat="1" applyFont="1" applyFill="1" applyBorder="1" applyAlignment="1" applyProtection="1">
      <alignment horizontal="right" vertical="center" shrinkToFit="1"/>
    </xf>
    <xf numFmtId="188" fontId="27" fillId="6" borderId="154" xfId="13" applyNumberFormat="1" applyFont="1" applyFill="1" applyBorder="1" applyAlignment="1" applyProtection="1">
      <alignment horizontal="right" vertical="center" shrinkToFit="1"/>
    </xf>
    <xf numFmtId="188" fontId="27" fillId="6" borderId="158" xfId="13" applyNumberFormat="1" applyFont="1" applyFill="1" applyBorder="1" applyAlignment="1" applyProtection="1">
      <alignment horizontal="right" vertical="center" shrinkToFit="1"/>
    </xf>
    <xf numFmtId="0" fontId="27" fillId="6" borderId="37" xfId="11" applyFont="1" applyFill="1" applyBorder="1" applyAlignment="1" applyProtection="1">
      <alignment vertical="center"/>
    </xf>
    <xf numFmtId="0" fontId="27" fillId="6" borderId="52" xfId="11" applyFont="1" applyFill="1" applyBorder="1" applyAlignment="1" applyProtection="1">
      <alignment vertical="center"/>
    </xf>
    <xf numFmtId="0" fontId="27" fillId="6" borderId="40" xfId="11" applyFont="1" applyFill="1" applyBorder="1" applyAlignment="1" applyProtection="1">
      <alignment vertical="center"/>
    </xf>
    <xf numFmtId="0" fontId="31" fillId="6" borderId="42" xfId="11" applyFont="1" applyFill="1" applyBorder="1" applyAlignment="1" applyProtection="1">
      <alignment horizontal="center" vertical="center"/>
    </xf>
    <xf numFmtId="0" fontId="27" fillId="6" borderId="41" xfId="11" applyFont="1" applyFill="1" applyBorder="1" applyAlignment="1" applyProtection="1">
      <alignment horizontal="center" vertical="center" wrapText="1"/>
    </xf>
    <xf numFmtId="0" fontId="27" fillId="6" borderId="12" xfId="11" applyFont="1" applyFill="1" applyBorder="1" applyAlignment="1" applyProtection="1">
      <alignment horizontal="center" vertical="center" wrapText="1"/>
    </xf>
    <xf numFmtId="0" fontId="27" fillId="6" borderId="46" xfId="11" applyFont="1" applyFill="1" applyBorder="1" applyAlignment="1" applyProtection="1">
      <alignment horizontal="center" vertical="center" wrapText="1"/>
    </xf>
    <xf numFmtId="0" fontId="27" fillId="6" borderId="63" xfId="11" applyFont="1" applyFill="1" applyBorder="1" applyAlignment="1" applyProtection="1">
      <alignment horizontal="center" vertical="center" wrapText="1"/>
    </xf>
    <xf numFmtId="0" fontId="27" fillId="6" borderId="0" xfId="11" applyFont="1" applyFill="1" applyBorder="1" applyAlignment="1" applyProtection="1">
      <alignment horizontal="center" vertical="center" wrapText="1"/>
    </xf>
    <xf numFmtId="0" fontId="27" fillId="6" borderId="38" xfId="11" applyFont="1" applyFill="1" applyBorder="1" applyAlignment="1" applyProtection="1">
      <alignment horizontal="center" vertical="center" wrapText="1"/>
    </xf>
    <xf numFmtId="0" fontId="27" fillId="6" borderId="52" xfId="11" applyFont="1" applyFill="1" applyBorder="1" applyAlignment="1" applyProtection="1">
      <alignment horizontal="center" vertical="center" wrapText="1"/>
    </xf>
    <xf numFmtId="0" fontId="27" fillId="6" borderId="40" xfId="11" applyFont="1" applyFill="1" applyBorder="1" applyAlignment="1" applyProtection="1">
      <alignment horizontal="center" vertical="center" wrapText="1"/>
    </xf>
    <xf numFmtId="0" fontId="27" fillId="6" borderId="41" xfId="13" applyFont="1" applyFill="1" applyBorder="1" applyAlignment="1" applyProtection="1">
      <alignment horizontal="left" vertical="center" shrinkToFit="1"/>
    </xf>
    <xf numFmtId="0" fontId="27" fillId="6" borderId="12" xfId="13" applyFont="1" applyFill="1" applyBorder="1" applyAlignment="1" applyProtection="1">
      <alignment horizontal="left" vertical="center" shrinkToFit="1"/>
    </xf>
    <xf numFmtId="0" fontId="27" fillId="6" borderId="46" xfId="13" applyFont="1" applyFill="1" applyBorder="1" applyAlignment="1" applyProtection="1">
      <alignment horizontal="left" vertical="center" shrinkToFit="1"/>
    </xf>
    <xf numFmtId="188" fontId="27" fillId="6" borderId="159" xfId="13" applyNumberFormat="1" applyFont="1" applyFill="1" applyBorder="1" applyAlignment="1" applyProtection="1">
      <alignment horizontal="right" vertical="center" shrinkToFit="1"/>
    </xf>
    <xf numFmtId="188" fontId="27" fillId="6" borderId="45" xfId="13" applyNumberFormat="1" applyFont="1" applyFill="1" applyBorder="1" applyAlignment="1" applyProtection="1">
      <alignment horizontal="right" vertical="center" shrinkToFit="1"/>
    </xf>
    <xf numFmtId="0" fontId="27" fillId="6" borderId="63" xfId="13" applyFont="1" applyFill="1" applyBorder="1" applyAlignment="1" applyProtection="1">
      <alignment horizontal="left" vertical="center" shrinkToFit="1"/>
    </xf>
    <xf numFmtId="0" fontId="27" fillId="6" borderId="0" xfId="13" applyFont="1" applyFill="1" applyBorder="1" applyAlignment="1" applyProtection="1">
      <alignment horizontal="left" vertical="center" shrinkToFit="1"/>
    </xf>
    <xf numFmtId="0" fontId="27" fillId="6" borderId="38" xfId="13" applyFont="1" applyFill="1" applyBorder="1" applyAlignment="1" applyProtection="1">
      <alignment horizontal="left" vertical="center" shrinkToFit="1"/>
    </xf>
    <xf numFmtId="188" fontId="27" fillId="6" borderId="157" xfId="13" applyNumberFormat="1" applyFont="1" applyFill="1" applyBorder="1" applyAlignment="1" applyProtection="1">
      <alignment horizontal="right" vertical="center" shrinkToFit="1"/>
    </xf>
    <xf numFmtId="188" fontId="27" fillId="6" borderId="165"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center" wrapText="1"/>
    </xf>
    <xf numFmtId="0" fontId="27" fillId="6" borderId="7" xfId="11" applyFont="1" applyFill="1" applyBorder="1" applyAlignment="1" applyProtection="1">
      <alignment horizontal="center" vertical="center" wrapText="1"/>
    </xf>
    <xf numFmtId="0" fontId="27" fillId="6" borderId="68" xfId="11" applyFont="1" applyFill="1" applyBorder="1" applyAlignment="1" applyProtection="1">
      <alignment horizontal="center" vertical="center" wrapText="1"/>
    </xf>
    <xf numFmtId="0" fontId="27" fillId="6" borderId="69" xfId="11" applyFont="1" applyFill="1" applyBorder="1" applyAlignment="1" applyProtection="1">
      <alignment horizontal="center" vertical="center" wrapText="1"/>
    </xf>
    <xf numFmtId="0" fontId="27" fillId="6" borderId="70" xfId="11" applyFont="1" applyFill="1" applyBorder="1" applyAlignment="1" applyProtection="1">
      <alignment horizontal="center" vertical="center" wrapText="1"/>
    </xf>
    <xf numFmtId="188" fontId="27" fillId="6" borderId="126" xfId="13" applyNumberFormat="1" applyFont="1" applyFill="1" applyBorder="1" applyAlignment="1" applyProtection="1">
      <alignment horizontal="right" vertical="center" shrinkToFit="1"/>
    </xf>
    <xf numFmtId="188" fontId="27" fillId="6" borderId="162" xfId="13" applyNumberFormat="1" applyFont="1" applyFill="1" applyBorder="1" applyAlignment="1" applyProtection="1">
      <alignment horizontal="right" vertical="center" shrinkToFit="1"/>
    </xf>
    <xf numFmtId="188" fontId="27" fillId="6" borderId="163" xfId="13" applyNumberFormat="1" applyFont="1" applyFill="1" applyBorder="1" applyAlignment="1" applyProtection="1">
      <alignment horizontal="right" vertical="center" shrinkToFit="1"/>
    </xf>
    <xf numFmtId="188" fontId="27" fillId="6" borderId="164" xfId="13" applyNumberFormat="1" applyFont="1" applyFill="1" applyBorder="1" applyAlignment="1" applyProtection="1">
      <alignment horizontal="right" vertical="center" shrinkToFit="1"/>
    </xf>
    <xf numFmtId="0" fontId="27" fillId="6" borderId="37" xfId="13" applyFont="1" applyFill="1" applyBorder="1" applyAlignment="1" applyProtection="1">
      <alignment horizontal="left" vertical="center" shrinkToFit="1"/>
    </xf>
    <xf numFmtId="0" fontId="27" fillId="6" borderId="52" xfId="13" applyFont="1" applyFill="1" applyBorder="1" applyAlignment="1" applyProtection="1">
      <alignment horizontal="left" vertical="center" shrinkToFit="1"/>
    </xf>
    <xf numFmtId="0" fontId="27" fillId="6" borderId="40" xfId="13" applyFont="1" applyFill="1" applyBorder="1" applyAlignment="1" applyProtection="1">
      <alignment horizontal="left" vertical="center" shrinkToFit="1"/>
    </xf>
    <xf numFmtId="0" fontId="27" fillId="6" borderId="61" xfId="11" applyFont="1" applyFill="1" applyBorder="1" applyAlignment="1" applyProtection="1">
      <alignment horizontal="center" vertical="center"/>
    </xf>
    <xf numFmtId="0" fontId="27" fillId="6" borderId="25" xfId="11" applyFont="1" applyFill="1" applyBorder="1" applyAlignment="1" applyProtection="1">
      <alignment horizontal="center" vertical="center"/>
    </xf>
    <xf numFmtId="0" fontId="27" fillId="6" borderId="72" xfId="11" applyFont="1" applyFill="1" applyBorder="1" applyAlignment="1" applyProtection="1">
      <alignment horizontal="center" vertical="center"/>
    </xf>
    <xf numFmtId="0" fontId="27" fillId="6" borderId="71" xfId="11" applyFont="1" applyFill="1" applyBorder="1" applyAlignment="1" applyProtection="1">
      <alignment horizontal="center" vertical="center"/>
    </xf>
    <xf numFmtId="0" fontId="27" fillId="6" borderId="75" xfId="11" applyFont="1" applyFill="1" applyBorder="1" applyProtection="1">
      <alignment vertical="center"/>
    </xf>
    <xf numFmtId="0" fontId="27" fillId="6" borderId="69" xfId="11" applyFont="1" applyFill="1" applyBorder="1" applyProtection="1">
      <alignment vertical="center"/>
    </xf>
    <xf numFmtId="0" fontId="27" fillId="6" borderId="70" xfId="11" applyFont="1" applyFill="1" applyBorder="1" applyProtection="1">
      <alignment vertical="center"/>
    </xf>
    <xf numFmtId="177" fontId="27" fillId="6" borderId="169" xfId="13" applyNumberFormat="1" applyFont="1" applyFill="1" applyBorder="1" applyAlignment="1" applyProtection="1">
      <alignment horizontal="right" vertical="center" shrinkToFit="1"/>
    </xf>
    <xf numFmtId="177" fontId="27" fillId="6" borderId="170" xfId="13" applyNumberFormat="1" applyFont="1" applyFill="1" applyBorder="1" applyAlignment="1" applyProtection="1">
      <alignment horizontal="right" vertical="center" shrinkToFit="1"/>
    </xf>
    <xf numFmtId="188" fontId="27" fillId="6" borderId="170" xfId="13" applyNumberFormat="1" applyFont="1" applyFill="1" applyBorder="1" applyAlignment="1" applyProtection="1">
      <alignment horizontal="right" vertical="center" shrinkToFit="1"/>
    </xf>
    <xf numFmtId="188" fontId="27" fillId="6" borderId="171"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left" vertical="center"/>
    </xf>
    <xf numFmtId="0" fontId="27" fillId="6" borderId="12" xfId="11" applyFont="1" applyFill="1" applyBorder="1" applyAlignment="1" applyProtection="1">
      <alignment horizontal="left" vertical="center"/>
    </xf>
    <xf numFmtId="0" fontId="27" fillId="6" borderId="12" xfId="11" applyFont="1" applyFill="1" applyBorder="1" applyAlignment="1" applyProtection="1">
      <alignment horizontal="right" vertical="center"/>
    </xf>
    <xf numFmtId="0" fontId="27" fillId="6" borderId="46" xfId="11" applyFont="1" applyFill="1" applyBorder="1" applyAlignment="1" applyProtection="1">
      <alignment horizontal="right" vertical="center"/>
    </xf>
    <xf numFmtId="177" fontId="27" fillId="6" borderId="41" xfId="12" applyNumberFormat="1" applyFont="1" applyFill="1" applyBorder="1" applyAlignment="1" applyProtection="1">
      <alignment horizontal="right" vertical="center" shrinkToFit="1"/>
    </xf>
    <xf numFmtId="177" fontId="27" fillId="6" borderId="12" xfId="12" applyNumberFormat="1" applyFont="1" applyFill="1" applyBorder="1" applyAlignment="1" applyProtection="1">
      <alignment horizontal="right" vertical="center" shrinkToFit="1"/>
    </xf>
    <xf numFmtId="177" fontId="27" fillId="6" borderId="78" xfId="12" applyNumberFormat="1" applyFont="1" applyFill="1" applyBorder="1" applyAlignment="1" applyProtection="1">
      <alignment horizontal="right" vertical="center" shrinkToFit="1"/>
    </xf>
    <xf numFmtId="177" fontId="27" fillId="6" borderId="80" xfId="12" applyNumberFormat="1" applyFont="1" applyFill="1" applyBorder="1" applyAlignment="1" applyProtection="1">
      <alignment horizontal="right" vertical="center" shrinkToFit="1"/>
    </xf>
    <xf numFmtId="188" fontId="27" fillId="6" borderId="166" xfId="13" applyNumberFormat="1" applyFont="1" applyFill="1" applyBorder="1" applyAlignment="1" applyProtection="1">
      <alignment horizontal="right" vertical="center" shrinkToFit="1"/>
    </xf>
    <xf numFmtId="188" fontId="27" fillId="6" borderId="167" xfId="13" applyNumberFormat="1" applyFont="1" applyFill="1" applyBorder="1" applyAlignment="1" applyProtection="1">
      <alignment horizontal="right" vertical="center" shrinkToFit="1"/>
    </xf>
    <xf numFmtId="188" fontId="27" fillId="6" borderId="168" xfId="13" applyNumberFormat="1" applyFont="1" applyFill="1" applyBorder="1" applyAlignment="1" applyProtection="1">
      <alignment horizontal="right" vertical="center" shrinkToFit="1"/>
    </xf>
    <xf numFmtId="176" fontId="27" fillId="6" borderId="41" xfId="13" applyNumberFormat="1" applyFont="1" applyFill="1" applyBorder="1" applyAlignment="1" applyProtection="1">
      <alignment horizontal="right" vertical="center" shrinkToFit="1"/>
    </xf>
    <xf numFmtId="176" fontId="27" fillId="6" borderId="12" xfId="13" applyNumberFormat="1" applyFont="1" applyFill="1" applyBorder="1" applyAlignment="1" applyProtection="1">
      <alignment horizontal="right" vertical="center" shrinkToFit="1"/>
    </xf>
    <xf numFmtId="176" fontId="27" fillId="6" borderId="46" xfId="13" applyNumberFormat="1" applyFont="1" applyFill="1" applyBorder="1" applyAlignment="1" applyProtection="1">
      <alignment horizontal="right" vertical="center" shrinkToFit="1"/>
    </xf>
    <xf numFmtId="0" fontId="27" fillId="6" borderId="26" xfId="11" applyFont="1" applyFill="1" applyBorder="1" applyAlignment="1" applyProtection="1">
      <alignment horizontal="center" vertical="center"/>
    </xf>
    <xf numFmtId="0" fontId="27" fillId="6" borderId="11" xfId="11" applyFont="1" applyFill="1" applyBorder="1" applyAlignment="1" applyProtection="1">
      <alignment horizontal="center" vertical="center" textRotation="255" wrapText="1"/>
    </xf>
    <xf numFmtId="0" fontId="27" fillId="6" borderId="7" xfId="11" applyFont="1" applyFill="1" applyBorder="1" applyAlignment="1" applyProtection="1">
      <alignment horizontal="center" vertical="center" textRotation="255" wrapText="1"/>
    </xf>
    <xf numFmtId="0" fontId="27" fillId="6" borderId="24" xfId="11" applyFont="1" applyFill="1" applyBorder="1" applyAlignment="1" applyProtection="1">
      <alignment horizontal="center" vertical="center" textRotation="255" wrapText="1"/>
    </xf>
    <xf numFmtId="0" fontId="27" fillId="6" borderId="17" xfId="11" applyFont="1" applyFill="1" applyBorder="1" applyAlignment="1" applyProtection="1">
      <alignment horizontal="left" vertical="center" wrapText="1"/>
    </xf>
    <xf numFmtId="0" fontId="27" fillId="6" borderId="18" xfId="11" applyFont="1" applyFill="1" applyBorder="1" applyAlignment="1" applyProtection="1">
      <alignment horizontal="left" vertical="center"/>
    </xf>
    <xf numFmtId="0" fontId="27" fillId="6" borderId="43" xfId="11" applyFont="1" applyFill="1" applyBorder="1" applyAlignment="1" applyProtection="1">
      <alignment horizontal="left" vertical="center"/>
    </xf>
    <xf numFmtId="188" fontId="27" fillId="6" borderId="125" xfId="13" applyNumberFormat="1" applyFont="1" applyFill="1" applyBorder="1" applyAlignment="1" applyProtection="1">
      <alignment horizontal="right" vertical="center" shrinkToFit="1"/>
    </xf>
    <xf numFmtId="177" fontId="27" fillId="6" borderId="160" xfId="13" applyNumberFormat="1" applyFont="1" applyFill="1" applyBorder="1" applyAlignment="1" applyProtection="1">
      <alignment horizontal="right" vertical="center" shrinkToFit="1"/>
    </xf>
    <xf numFmtId="177" fontId="27" fillId="6" borderId="161" xfId="13" applyNumberFormat="1" applyFont="1" applyFill="1" applyBorder="1" applyAlignment="1" applyProtection="1">
      <alignment horizontal="right" vertical="center" shrinkToFit="1"/>
    </xf>
    <xf numFmtId="0" fontId="27" fillId="6" borderId="7" xfId="11" applyFont="1" applyFill="1" applyBorder="1" applyProtection="1">
      <alignment vertical="center"/>
    </xf>
    <xf numFmtId="176" fontId="27" fillId="6" borderId="63" xfId="13" applyNumberFormat="1" applyFont="1" applyFill="1" applyBorder="1" applyAlignment="1" applyProtection="1">
      <alignment horizontal="right" vertical="center" shrinkToFit="1"/>
    </xf>
    <xf numFmtId="176" fontId="27" fillId="6" borderId="0" xfId="13" applyNumberFormat="1" applyFont="1" applyFill="1" applyBorder="1" applyAlignment="1" applyProtection="1">
      <alignment horizontal="right" vertical="center" shrinkToFit="1"/>
    </xf>
    <xf numFmtId="176" fontId="27" fillId="6" borderId="38" xfId="13" applyNumberFormat="1" applyFont="1" applyFill="1" applyBorder="1" applyAlignment="1" applyProtection="1">
      <alignment horizontal="right" vertical="center" shrinkToFit="1"/>
    </xf>
    <xf numFmtId="176" fontId="27" fillId="6" borderId="0" xfId="13" applyNumberFormat="1" applyFont="1" applyFill="1" applyAlignment="1" applyProtection="1">
      <alignment horizontal="right" vertical="center" shrinkToFit="1"/>
    </xf>
    <xf numFmtId="176" fontId="27" fillId="6" borderId="67" xfId="13" applyNumberFormat="1" applyFont="1" applyFill="1" applyBorder="1" applyAlignment="1" applyProtection="1">
      <alignment horizontal="right" vertical="center" shrinkToFit="1"/>
    </xf>
    <xf numFmtId="0" fontId="27" fillId="6" borderId="0" xfId="11" applyFont="1" applyFill="1" applyBorder="1" applyAlignment="1" applyProtection="1">
      <alignment horizontal="right" vertical="center" wrapText="1"/>
    </xf>
    <xf numFmtId="0" fontId="27" fillId="6" borderId="0" xfId="11" applyFont="1" applyFill="1" applyBorder="1" applyAlignment="1" applyProtection="1">
      <alignment horizontal="right" vertical="center"/>
    </xf>
    <xf numFmtId="0" fontId="27" fillId="6" borderId="38" xfId="11" applyFont="1" applyFill="1" applyBorder="1" applyAlignment="1" applyProtection="1">
      <alignment horizontal="right" vertical="center"/>
    </xf>
    <xf numFmtId="188" fontId="27" fillId="6" borderId="172" xfId="13" applyNumberFormat="1" applyFont="1" applyFill="1" applyBorder="1" applyAlignment="1" applyProtection="1">
      <alignment horizontal="right" vertical="center" shrinkToFit="1"/>
    </xf>
    <xf numFmtId="188" fontId="27" fillId="6" borderId="173" xfId="13" applyNumberFormat="1" applyFont="1" applyFill="1" applyBorder="1" applyAlignment="1" applyProtection="1">
      <alignment horizontal="right" vertical="center" shrinkToFit="1"/>
    </xf>
    <xf numFmtId="188" fontId="27" fillId="6" borderId="174" xfId="13" applyNumberFormat="1" applyFont="1" applyFill="1" applyBorder="1" applyAlignment="1" applyProtection="1">
      <alignment horizontal="right" vertical="center" shrinkToFit="1"/>
    </xf>
    <xf numFmtId="176" fontId="27" fillId="6" borderId="13" xfId="13" applyNumberFormat="1" applyFont="1" applyFill="1" applyBorder="1" applyAlignment="1" applyProtection="1">
      <alignment horizontal="right" vertical="center" shrinkToFit="1"/>
    </xf>
    <xf numFmtId="0" fontId="27" fillId="6" borderId="69" xfId="11" applyFont="1" applyFill="1" applyBorder="1" applyAlignment="1" applyProtection="1">
      <alignment horizontal="center" vertical="center"/>
    </xf>
    <xf numFmtId="0" fontId="27" fillId="6" borderId="70" xfId="11" applyFont="1" applyFill="1" applyBorder="1" applyAlignment="1" applyProtection="1">
      <alignment horizontal="center" vertical="center"/>
    </xf>
    <xf numFmtId="188" fontId="27" fillId="6" borderId="127" xfId="13" applyNumberFormat="1" applyFont="1" applyFill="1" applyBorder="1" applyAlignment="1" applyProtection="1">
      <alignment horizontal="right" vertical="center" shrinkToFit="1"/>
    </xf>
    <xf numFmtId="188" fontId="27" fillId="6" borderId="18" xfId="13" applyNumberFormat="1" applyFont="1" applyFill="1" applyBorder="1" applyAlignment="1" applyProtection="1">
      <alignment horizontal="right" vertical="center" shrinkToFit="1"/>
    </xf>
    <xf numFmtId="188" fontId="27" fillId="6" borderId="181" xfId="13" applyNumberFormat="1" applyFont="1" applyFill="1" applyBorder="1" applyAlignment="1" applyProtection="1">
      <alignment horizontal="right" vertical="center" shrinkToFit="1"/>
    </xf>
    <xf numFmtId="188" fontId="27" fillId="6" borderId="182" xfId="13" applyNumberFormat="1" applyFont="1" applyFill="1" applyBorder="1" applyAlignment="1" applyProtection="1">
      <alignment horizontal="right" vertical="center" shrinkToFit="1"/>
    </xf>
    <xf numFmtId="0" fontId="27" fillId="6" borderId="68" xfId="11" applyFont="1" applyFill="1" applyBorder="1" applyProtection="1">
      <alignment vertical="center"/>
    </xf>
    <xf numFmtId="189" fontId="27" fillId="6" borderId="75" xfId="13" applyNumberFormat="1" applyFont="1" applyFill="1" applyBorder="1" applyAlignment="1" applyProtection="1">
      <alignment horizontal="right" vertical="center" shrinkToFit="1"/>
    </xf>
    <xf numFmtId="189" fontId="27" fillId="6" borderId="69" xfId="13" applyNumberFormat="1" applyFont="1" applyFill="1" applyBorder="1" applyAlignment="1" applyProtection="1">
      <alignment horizontal="right" vertical="center" shrinkToFit="1"/>
    </xf>
    <xf numFmtId="189" fontId="27" fillId="6" borderId="70" xfId="13" applyNumberFormat="1" applyFont="1" applyFill="1" applyBorder="1" applyAlignment="1" applyProtection="1">
      <alignment horizontal="right" vertical="center" shrinkToFit="1"/>
    </xf>
    <xf numFmtId="189" fontId="27" fillId="6" borderId="178" xfId="13" applyNumberFormat="1" applyFont="1" applyFill="1" applyBorder="1" applyAlignment="1" applyProtection="1">
      <alignment horizontal="right" vertical="center" shrinkToFit="1"/>
    </xf>
    <xf numFmtId="189" fontId="27" fillId="6" borderId="179" xfId="13" applyNumberFormat="1" applyFont="1" applyFill="1" applyBorder="1" applyAlignment="1" applyProtection="1">
      <alignment horizontal="right" vertical="center" shrinkToFit="1"/>
    </xf>
    <xf numFmtId="189" fontId="27" fillId="6" borderId="180"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left" vertical="center" wrapText="1"/>
    </xf>
    <xf numFmtId="0" fontId="27" fillId="6" borderId="12" xfId="11" applyFont="1" applyFill="1" applyBorder="1" applyAlignment="1" applyProtection="1">
      <alignment horizontal="left" vertical="center" wrapText="1"/>
    </xf>
    <xf numFmtId="0" fontId="27" fillId="6" borderId="68" xfId="11" applyFont="1" applyFill="1" applyBorder="1" applyAlignment="1" applyProtection="1">
      <alignment horizontal="left" vertical="center" wrapText="1"/>
    </xf>
    <xf numFmtId="0" fontId="27" fillId="6" borderId="69" xfId="11" applyFont="1" applyFill="1" applyBorder="1" applyAlignment="1" applyProtection="1">
      <alignment horizontal="left" vertical="center" wrapText="1"/>
    </xf>
    <xf numFmtId="0" fontId="27" fillId="6" borderId="12" xfId="11" applyFont="1" applyFill="1" applyBorder="1" applyAlignment="1" applyProtection="1">
      <alignment horizontal="center" vertical="center"/>
    </xf>
    <xf numFmtId="0" fontId="27" fillId="6" borderId="46" xfId="11" applyFont="1" applyFill="1" applyBorder="1" applyAlignment="1" applyProtection="1">
      <alignment horizontal="center" vertical="center"/>
    </xf>
    <xf numFmtId="188" fontId="27" fillId="6" borderId="39" xfId="13" applyNumberFormat="1" applyFont="1" applyFill="1" applyBorder="1" applyAlignment="1" applyProtection="1">
      <alignment horizontal="right" vertical="center" shrinkToFit="1"/>
    </xf>
    <xf numFmtId="188" fontId="27" fillId="6" borderId="31" xfId="13" applyNumberFormat="1" applyFont="1" applyFill="1" applyBorder="1" applyAlignment="1" applyProtection="1">
      <alignment horizontal="right" vertical="center" shrinkToFit="1"/>
    </xf>
    <xf numFmtId="188" fontId="27" fillId="6" borderId="151" xfId="13" applyNumberFormat="1" applyFont="1" applyFill="1" applyBorder="1" applyAlignment="1" applyProtection="1">
      <alignment horizontal="right" vertical="center" shrinkToFit="1"/>
    </xf>
    <xf numFmtId="188" fontId="27" fillId="6" borderId="152" xfId="13" applyNumberFormat="1" applyFont="1" applyFill="1" applyBorder="1" applyAlignment="1" applyProtection="1">
      <alignment horizontal="right" vertical="center" shrinkToFit="1"/>
    </xf>
    <xf numFmtId="188" fontId="27" fillId="6" borderId="155" xfId="13" applyNumberFormat="1" applyFont="1" applyFill="1" applyBorder="1" applyAlignment="1" applyProtection="1">
      <alignment horizontal="right" vertical="center" shrinkToFit="1"/>
    </xf>
    <xf numFmtId="189" fontId="27" fillId="6" borderId="63" xfId="13" applyNumberFormat="1" applyFont="1" applyFill="1" applyBorder="1" applyAlignment="1" applyProtection="1">
      <alignment horizontal="right" vertical="center" shrinkToFit="1"/>
    </xf>
    <xf numFmtId="189" fontId="27" fillId="6" borderId="0" xfId="13" applyNumberFormat="1" applyFont="1" applyFill="1" applyBorder="1" applyAlignment="1" applyProtection="1">
      <alignment horizontal="right" vertical="center" shrinkToFit="1"/>
    </xf>
    <xf numFmtId="189" fontId="27" fillId="6" borderId="38" xfId="13" applyNumberFormat="1" applyFont="1" applyFill="1" applyBorder="1" applyAlignment="1" applyProtection="1">
      <alignment horizontal="right" vertical="center" shrinkToFit="1"/>
    </xf>
    <xf numFmtId="189" fontId="27" fillId="6" borderId="0" xfId="13" applyNumberFormat="1" applyFont="1" applyFill="1" applyAlignment="1" applyProtection="1">
      <alignment horizontal="right" vertical="center" shrinkToFit="1"/>
    </xf>
    <xf numFmtId="189" fontId="27" fillId="6" borderId="67" xfId="13" applyNumberFormat="1" applyFont="1" applyFill="1" applyBorder="1" applyAlignment="1" applyProtection="1">
      <alignment horizontal="right" vertical="center" shrinkToFit="1"/>
    </xf>
    <xf numFmtId="0" fontId="31" fillId="6" borderId="24" xfId="11" applyFont="1" applyFill="1" applyBorder="1" applyAlignment="1" applyProtection="1">
      <alignment horizontal="left" vertical="center"/>
    </xf>
    <xf numFmtId="0" fontId="27" fillId="6" borderId="52" xfId="11" applyFont="1" applyFill="1" applyBorder="1" applyAlignment="1" applyProtection="1">
      <alignment horizontal="left" vertical="center"/>
    </xf>
    <xf numFmtId="0" fontId="27" fillId="6" borderId="52" xfId="11" applyFont="1" applyFill="1" applyBorder="1" applyAlignment="1" applyProtection="1">
      <alignment horizontal="right" vertical="center" wrapText="1"/>
    </xf>
    <xf numFmtId="0" fontId="27" fillId="6" borderId="52" xfId="11" applyFont="1" applyFill="1" applyBorder="1" applyAlignment="1" applyProtection="1">
      <alignment horizontal="right" vertical="center"/>
    </xf>
    <xf numFmtId="0" fontId="27" fillId="6" borderId="40" xfId="11" applyFont="1" applyFill="1" applyBorder="1" applyAlignment="1" applyProtection="1">
      <alignment horizontal="right" vertical="center"/>
    </xf>
    <xf numFmtId="177" fontId="27" fillId="6" borderId="37" xfId="13" applyNumberFormat="1" applyFont="1" applyFill="1" applyBorder="1" applyAlignment="1" applyProtection="1">
      <alignment horizontal="right" vertical="center" shrinkToFit="1"/>
    </xf>
    <xf numFmtId="177" fontId="27" fillId="6" borderId="52" xfId="13" applyNumberFormat="1" applyFont="1" applyFill="1" applyBorder="1" applyAlignment="1" applyProtection="1">
      <alignment horizontal="right" vertical="center" shrinkToFit="1"/>
    </xf>
    <xf numFmtId="177" fontId="27" fillId="6" borderId="85" xfId="13" applyNumberFormat="1" applyFont="1" applyFill="1" applyBorder="1" applyAlignment="1" applyProtection="1">
      <alignment horizontal="right" vertical="center" shrinkToFit="1"/>
    </xf>
    <xf numFmtId="177" fontId="27" fillId="6" borderId="86" xfId="13" applyNumberFormat="1" applyFont="1" applyFill="1" applyBorder="1" applyAlignment="1" applyProtection="1">
      <alignment horizontal="right" vertical="center" shrinkToFit="1"/>
    </xf>
    <xf numFmtId="188" fontId="27" fillId="6" borderId="175" xfId="13" applyNumberFormat="1" applyFont="1" applyFill="1" applyBorder="1" applyAlignment="1" applyProtection="1">
      <alignment horizontal="right" vertical="center" shrinkToFit="1"/>
    </xf>
    <xf numFmtId="188" fontId="27" fillId="6" borderId="176" xfId="13" applyNumberFormat="1" applyFont="1" applyFill="1" applyBorder="1" applyAlignment="1" applyProtection="1">
      <alignment horizontal="right" vertical="center" shrinkToFit="1"/>
    </xf>
    <xf numFmtId="188" fontId="27" fillId="6" borderId="177" xfId="13" applyNumberFormat="1" applyFont="1" applyFill="1" applyBorder="1" applyAlignment="1" applyProtection="1">
      <alignment horizontal="right" vertical="center" shrinkToFit="1"/>
    </xf>
    <xf numFmtId="0" fontId="1" fillId="6" borderId="34" xfId="15" applyFont="1" applyFill="1" applyBorder="1" applyAlignment="1">
      <alignment horizontal="center" vertical="center" wrapText="1"/>
    </xf>
    <xf numFmtId="0" fontId="1" fillId="6" borderId="34" xfId="15" applyFont="1" applyFill="1" applyBorder="1" applyAlignment="1">
      <alignment horizontal="center" vertical="center"/>
    </xf>
    <xf numFmtId="179" fontId="3" fillId="6" borderId="39" xfId="15" applyNumberFormat="1" applyFont="1" applyFill="1" applyBorder="1" applyAlignment="1">
      <alignment vertical="center" wrapText="1"/>
    </xf>
    <xf numFmtId="179" fontId="3" fillId="6" borderId="31" xfId="15" applyNumberFormat="1" applyFont="1" applyFill="1" applyBorder="1" applyAlignment="1">
      <alignment vertical="center" wrapText="1"/>
    </xf>
    <xf numFmtId="179" fontId="3" fillId="6" borderId="42" xfId="15" applyNumberFormat="1" applyFont="1" applyFill="1" applyBorder="1" applyAlignment="1">
      <alignment vertical="center" wrapText="1"/>
    </xf>
    <xf numFmtId="178" fontId="3" fillId="6" borderId="39" xfId="15" applyNumberFormat="1" applyFont="1" applyFill="1" applyBorder="1" applyAlignment="1">
      <alignment vertical="center" wrapText="1"/>
    </xf>
    <xf numFmtId="178" fontId="3" fillId="6" borderId="31" xfId="15" applyNumberFormat="1" applyFont="1" applyFill="1" applyBorder="1" applyAlignment="1">
      <alignment vertical="center" wrapText="1"/>
    </xf>
    <xf numFmtId="178" fontId="3" fillId="6" borderId="42" xfId="15" applyNumberFormat="1" applyFont="1" applyFill="1" applyBorder="1" applyAlignment="1">
      <alignment vertical="center" wrapText="1"/>
    </xf>
    <xf numFmtId="0" fontId="3" fillId="6" borderId="39" xfId="15" applyFont="1" applyFill="1" applyBorder="1" applyAlignment="1">
      <alignment vertical="center"/>
    </xf>
    <xf numFmtId="0" fontId="3" fillId="6" borderId="31" xfId="15" applyFont="1" applyFill="1" applyBorder="1" applyAlignment="1">
      <alignment vertical="center"/>
    </xf>
    <xf numFmtId="0" fontId="3" fillId="6" borderId="42" xfId="15" applyFont="1" applyFill="1" applyBorder="1" applyAlignment="1">
      <alignment vertical="center"/>
    </xf>
    <xf numFmtId="178" fontId="13" fillId="0" borderId="39" xfId="15" applyNumberFormat="1" applyFont="1" applyFill="1" applyBorder="1" applyAlignment="1">
      <alignment vertical="center"/>
    </xf>
    <xf numFmtId="178" fontId="13" fillId="0" borderId="31" xfId="15" applyNumberFormat="1" applyFont="1" applyFill="1" applyBorder="1" applyAlignment="1">
      <alignment vertical="center"/>
    </xf>
    <xf numFmtId="178" fontId="13" fillId="0" borderId="42" xfId="15" applyNumberFormat="1" applyFont="1" applyFill="1" applyBorder="1" applyAlignment="1">
      <alignment vertical="center"/>
    </xf>
    <xf numFmtId="178" fontId="3" fillId="0" borderId="39" xfId="15" applyNumberFormat="1" applyFont="1" applyFill="1" applyBorder="1" applyAlignment="1">
      <alignment vertical="center" wrapText="1"/>
    </xf>
    <xf numFmtId="178" fontId="3" fillId="0" borderId="31" xfId="15" applyNumberFormat="1" applyFont="1" applyFill="1" applyBorder="1" applyAlignment="1">
      <alignment vertical="center" wrapText="1"/>
    </xf>
    <xf numFmtId="178" fontId="3" fillId="0" borderId="42" xfId="15" applyNumberFormat="1" applyFont="1" applyFill="1" applyBorder="1" applyAlignment="1">
      <alignment vertical="center" wrapText="1"/>
    </xf>
    <xf numFmtId="178" fontId="13" fillId="0" borderId="15" xfId="17" applyNumberFormat="1" applyFont="1" applyBorder="1" applyAlignment="1">
      <alignment horizontal="center" vertical="center" wrapText="1"/>
    </xf>
    <xf numFmtId="178" fontId="13" fillId="0" borderId="45" xfId="17" applyNumberFormat="1" applyFont="1" applyBorder="1" applyAlignment="1">
      <alignment horizontal="center" vertical="center" wrapText="1"/>
    </xf>
    <xf numFmtId="178" fontId="13" fillId="0" borderId="39" xfId="17" applyNumberFormat="1" applyFont="1" applyBorder="1" applyAlignment="1">
      <alignment horizontal="center" vertical="center"/>
    </xf>
    <xf numFmtId="178" fontId="13" fillId="0" borderId="31" xfId="17" applyNumberFormat="1" applyFont="1" applyBorder="1" applyAlignment="1">
      <alignment horizontal="center" vertical="center"/>
    </xf>
    <xf numFmtId="178" fontId="13" fillId="0" borderId="42" xfId="17"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9" fillId="0" borderId="39" xfId="1" applyFont="1" applyFill="1" applyBorder="1" applyAlignment="1" applyProtection="1">
      <alignment horizontal="left" vertical="center" wrapText="1"/>
      <protection locked="0"/>
    </xf>
    <xf numFmtId="0" fontId="9" fillId="0" borderId="31" xfId="1" applyFont="1" applyFill="1" applyBorder="1" applyAlignment="1" applyProtection="1">
      <alignment horizontal="left" vertical="center" wrapText="1"/>
      <protection locked="0"/>
    </xf>
    <xf numFmtId="0" fontId="9" fillId="0" borderId="32" xfId="1" applyFont="1" applyFill="1" applyBorder="1" applyAlignment="1" applyProtection="1">
      <alignment horizontal="left" vertical="center" wrapText="1"/>
      <protection locked="0"/>
    </xf>
    <xf numFmtId="0" fontId="9" fillId="0" borderId="44" xfId="1" applyFont="1" applyFill="1" applyBorder="1" applyAlignment="1" applyProtection="1">
      <alignment horizontal="left" vertical="center" wrapText="1"/>
      <protection locked="0"/>
    </xf>
    <xf numFmtId="0" fontId="9" fillId="0" borderId="18" xfId="1" applyFont="1" applyFill="1" applyBorder="1" applyAlignment="1" applyProtection="1">
      <alignment horizontal="left" vertical="center" wrapText="1"/>
      <protection locked="0"/>
    </xf>
    <xf numFmtId="0" fontId="9" fillId="0" borderId="19" xfId="1" applyFont="1" applyFill="1" applyBorder="1" applyAlignment="1" applyProtection="1">
      <alignment horizontal="left" vertical="center" wrapText="1"/>
      <protection locked="0"/>
    </xf>
    <xf numFmtId="0" fontId="9" fillId="0" borderId="2" xfId="1" applyFont="1" applyFill="1" applyBorder="1" applyAlignment="1" applyProtection="1">
      <alignment horizontal="left" vertical="center"/>
    </xf>
    <xf numFmtId="0" fontId="9" fillId="0" borderId="3" xfId="1" applyFont="1" applyFill="1" applyBorder="1" applyAlignment="1" applyProtection="1">
      <alignment horizontal="left" vertical="center"/>
    </xf>
    <xf numFmtId="0" fontId="9" fillId="0" borderId="8" xfId="1" applyFont="1" applyFill="1" applyBorder="1" applyAlignment="1" applyProtection="1">
      <alignment horizontal="left" vertical="center" wrapText="1"/>
    </xf>
    <xf numFmtId="0" fontId="9" fillId="0" borderId="9" xfId="1" applyFont="1" applyFill="1" applyBorder="1" applyAlignment="1" applyProtection="1">
      <alignment horizontal="left" vertical="center" wrapText="1"/>
    </xf>
    <xf numFmtId="0" fontId="9" fillId="0" borderId="12" xfId="1" applyFont="1" applyFill="1" applyBorder="1" applyAlignment="1" applyProtection="1">
      <alignment horizontal="left" vertical="center"/>
    </xf>
    <xf numFmtId="0" fontId="9" fillId="0" borderId="13" xfId="1" applyFont="1" applyFill="1" applyBorder="1" applyAlignment="1" applyProtection="1">
      <alignment horizontal="left" vertical="center"/>
    </xf>
    <xf numFmtId="0" fontId="9" fillId="0" borderId="31" xfId="1" applyFont="1" applyFill="1" applyBorder="1" applyAlignment="1" applyProtection="1">
      <alignment horizontal="left" vertical="center"/>
    </xf>
    <xf numFmtId="0" fontId="9" fillId="0" borderId="32" xfId="1" applyFont="1" applyFill="1" applyBorder="1" applyAlignment="1" applyProtection="1">
      <alignment horizontal="left" vertical="center"/>
    </xf>
    <xf numFmtId="0" fontId="1" fillId="0" borderId="0" xfId="15" applyFont="1">
      <alignment vertical="center"/>
    </xf>
    <xf numFmtId="0" fontId="1" fillId="0" borderId="63" xfId="15" applyFont="1" applyBorder="1">
      <alignment vertical="center"/>
    </xf>
    <xf numFmtId="0" fontId="1" fillId="0" borderId="38" xfId="15" applyFont="1" applyBorder="1">
      <alignment vertical="center"/>
    </xf>
    <xf numFmtId="180" fontId="1" fillId="0" borderId="0" xfId="15" applyNumberFormat="1" applyFont="1">
      <alignment vertical="center"/>
    </xf>
    <xf numFmtId="0" fontId="1" fillId="0" borderId="40" xfId="15" applyFont="1" applyBorder="1">
      <alignment vertical="center"/>
    </xf>
    <xf numFmtId="0" fontId="1" fillId="0" borderId="52" xfId="15" applyFont="1" applyBorder="1">
      <alignment vertical="center"/>
    </xf>
    <xf numFmtId="0" fontId="1" fillId="0" borderId="37" xfId="15" applyFont="1" applyBorder="1">
      <alignment vertical="center"/>
    </xf>
    <xf numFmtId="0" fontId="34" fillId="0" borderId="0" xfId="19" applyFont="1">
      <alignment vertical="center"/>
    </xf>
    <xf numFmtId="188" fontId="1" fillId="6" borderId="34" xfId="16" applyNumberFormat="1" applyFont="1" applyFill="1" applyBorder="1" applyAlignment="1">
      <alignment horizontal="center" vertical="center"/>
    </xf>
    <xf numFmtId="179" fontId="1" fillId="6" borderId="34" xfId="16" applyNumberFormat="1" applyFont="1" applyFill="1" applyBorder="1" applyAlignment="1">
      <alignment horizontal="center" vertical="center" wrapText="1"/>
    </xf>
    <xf numFmtId="0" fontId="1" fillId="0" borderId="34" xfId="15" applyFont="1" applyBorder="1" applyAlignment="1">
      <alignment horizontal="center" vertical="center"/>
    </xf>
    <xf numFmtId="188" fontId="1" fillId="0" borderId="0" xfId="15" applyNumberFormat="1" applyFont="1" applyAlignment="1">
      <alignment horizontal="center" vertical="center"/>
    </xf>
    <xf numFmtId="178" fontId="12" fillId="0" borderId="0" xfId="15" applyNumberFormat="1" applyAlignment="1">
      <alignment horizontal="center" vertical="center"/>
    </xf>
    <xf numFmtId="0" fontId="1" fillId="0" borderId="0" xfId="15" applyFont="1" applyAlignment="1">
      <alignment horizontal="center" vertical="center"/>
    </xf>
    <xf numFmtId="188" fontId="1" fillId="6" borderId="0" xfId="16" applyNumberFormat="1" applyFont="1" applyFill="1" applyAlignment="1">
      <alignment horizontal="center" vertical="center" wrapText="1"/>
    </xf>
    <xf numFmtId="179" fontId="1" fillId="6" borderId="0" xfId="16" applyNumberFormat="1" applyFont="1" applyFill="1" applyAlignment="1">
      <alignment vertical="center" wrapText="1"/>
    </xf>
    <xf numFmtId="188" fontId="1" fillId="6" borderId="0" xfId="16" applyNumberFormat="1" applyFont="1" applyFill="1" applyAlignment="1">
      <alignment horizontal="center" vertical="center"/>
    </xf>
    <xf numFmtId="179" fontId="1" fillId="6" borderId="0" xfId="16" applyNumberFormat="1" applyFont="1" applyFill="1" applyAlignment="1">
      <alignment horizontal="center" vertical="center" wrapText="1"/>
    </xf>
    <xf numFmtId="0" fontId="1" fillId="0" borderId="42" xfId="15" applyFont="1" applyBorder="1" applyAlignment="1">
      <alignment horizontal="center" vertical="center"/>
    </xf>
    <xf numFmtId="0" fontId="1" fillId="0" borderId="31" xfId="15" applyFont="1" applyBorder="1" applyAlignment="1">
      <alignment horizontal="center" vertical="center"/>
    </xf>
    <xf numFmtId="0" fontId="1" fillId="0" borderId="39" xfId="15" applyFont="1" applyBorder="1" applyAlignment="1">
      <alignment horizontal="center" vertical="center"/>
    </xf>
    <xf numFmtId="49" fontId="1" fillId="6" borderId="0" xfId="16" applyNumberFormat="1" applyFont="1" applyFill="1" applyAlignment="1">
      <alignment horizontal="center" vertical="center"/>
    </xf>
    <xf numFmtId="49" fontId="1" fillId="6" borderId="0" xfId="16" applyNumberFormat="1" applyFont="1" applyFill="1" applyAlignment="1">
      <alignment horizontal="center" vertical="center" wrapText="1"/>
    </xf>
    <xf numFmtId="178" fontId="1" fillId="6" borderId="0" xfId="15" applyNumberFormat="1" applyFont="1" applyFill="1" applyAlignment="1">
      <alignment vertical="center" wrapText="1"/>
    </xf>
    <xf numFmtId="188" fontId="12" fillId="0" borderId="0" xfId="18" applyNumberFormat="1" applyAlignment="1">
      <alignment horizontal="right" vertical="center"/>
    </xf>
    <xf numFmtId="177" fontId="12" fillId="0" borderId="0" xfId="18" applyNumberFormat="1" applyAlignment="1">
      <alignment horizontal="right" vertical="center"/>
    </xf>
    <xf numFmtId="178" fontId="12" fillId="0" borderId="0" xfId="17" applyNumberFormat="1" applyAlignment="1">
      <alignment horizontal="center" vertical="center"/>
    </xf>
    <xf numFmtId="178" fontId="12" fillId="0" borderId="0" xfId="17" applyNumberFormat="1" applyAlignment="1">
      <alignment vertical="center"/>
    </xf>
    <xf numFmtId="0" fontId="1" fillId="0" borderId="40" xfId="15" applyFont="1" applyBorder="1" applyAlignment="1" applyProtection="1">
      <alignment horizontal="left" vertical="top" wrapText="1"/>
      <protection locked="0"/>
    </xf>
    <xf numFmtId="0" fontId="1" fillId="0" borderId="52" xfId="15" applyFont="1" applyBorder="1" applyAlignment="1" applyProtection="1">
      <alignment horizontal="left" vertical="top" wrapText="1"/>
      <protection locked="0"/>
    </xf>
    <xf numFmtId="0" fontId="1" fillId="0" borderId="37" xfId="15" applyFont="1" applyBorder="1" applyAlignment="1" applyProtection="1">
      <alignment horizontal="left" vertical="top" wrapText="1"/>
      <protection locked="0"/>
    </xf>
    <xf numFmtId="0" fontId="1" fillId="0" borderId="38" xfId="15" applyFont="1" applyBorder="1" applyAlignment="1" applyProtection="1">
      <alignment horizontal="left" vertical="top" wrapText="1"/>
      <protection locked="0"/>
    </xf>
    <xf numFmtId="0" fontId="1" fillId="0" borderId="0" xfId="15" applyFont="1" applyAlignment="1" applyProtection="1">
      <alignment horizontal="left" vertical="top" wrapText="1"/>
      <protection locked="0"/>
    </xf>
    <xf numFmtId="0" fontId="1" fillId="0" borderId="63" xfId="15" applyFont="1" applyBorder="1" applyAlignment="1" applyProtection="1">
      <alignment horizontal="left" vertical="top" wrapText="1"/>
      <protection locked="0"/>
    </xf>
    <xf numFmtId="0" fontId="1" fillId="0" borderId="46" xfId="15" applyFont="1" applyBorder="1" applyAlignment="1" applyProtection="1">
      <alignment horizontal="left" vertical="top" wrapText="1"/>
      <protection locked="0"/>
    </xf>
    <xf numFmtId="0" fontId="1" fillId="0" borderId="12" xfId="15" applyFont="1" applyBorder="1" applyAlignment="1" applyProtection="1">
      <alignment horizontal="left" vertical="top" wrapText="1"/>
      <protection locked="0"/>
    </xf>
    <xf numFmtId="0" fontId="1" fillId="0" borderId="41" xfId="15" applyFont="1" applyBorder="1" applyAlignment="1" applyProtection="1">
      <alignment horizontal="left" vertical="top" wrapText="1"/>
      <protection locked="0"/>
    </xf>
    <xf numFmtId="178" fontId="1" fillId="0" borderId="0" xfId="15" applyNumberFormat="1" applyFont="1">
      <alignment vertical="center"/>
    </xf>
    <xf numFmtId="178" fontId="33" fillId="0" borderId="0" xfId="15" applyNumberFormat="1" applyFont="1">
      <alignment vertical="center"/>
    </xf>
    <xf numFmtId="190" fontId="1" fillId="0" borderId="0" xfId="16" applyNumberFormat="1" applyFont="1">
      <alignment vertical="center"/>
    </xf>
    <xf numFmtId="0" fontId="1" fillId="0" borderId="0" xfId="16" applyFont="1">
      <alignment vertical="center"/>
    </xf>
    <xf numFmtId="0" fontId="27" fillId="0" borderId="63" xfId="15" applyFont="1" applyBorder="1">
      <alignment vertical="center"/>
    </xf>
    <xf numFmtId="0" fontId="1" fillId="0" borderId="31" xfId="15" applyFont="1" applyBorder="1">
      <alignment vertical="center"/>
    </xf>
    <xf numFmtId="178" fontId="1" fillId="0" borderId="63" xfId="15" applyNumberFormat="1" applyFont="1" applyBorder="1">
      <alignment vertical="center"/>
    </xf>
    <xf numFmtId="178" fontId="1" fillId="0" borderId="40" xfId="15" applyNumberFormat="1" applyFont="1" applyBorder="1">
      <alignment vertical="center"/>
    </xf>
    <xf numFmtId="190" fontId="1" fillId="0" borderId="52" xfId="15" applyNumberFormat="1" applyFont="1" applyBorder="1">
      <alignment vertical="center"/>
    </xf>
    <xf numFmtId="178" fontId="1" fillId="0" borderId="52" xfId="15" applyNumberFormat="1" applyFont="1" applyBorder="1">
      <alignment vertical="center"/>
    </xf>
    <xf numFmtId="178" fontId="1" fillId="0" borderId="37" xfId="15" applyNumberFormat="1" applyFont="1" applyBorder="1">
      <alignment vertical="center"/>
    </xf>
    <xf numFmtId="178" fontId="1" fillId="0" borderId="38" xfId="15" applyNumberFormat="1" applyFont="1" applyBorder="1">
      <alignment vertical="center"/>
    </xf>
    <xf numFmtId="192" fontId="1" fillId="0" borderId="0" xfId="15" applyNumberFormat="1" applyFont="1">
      <alignment vertical="center"/>
    </xf>
    <xf numFmtId="188" fontId="1" fillId="6" borderId="186" xfId="16" applyNumberFormat="1" applyFont="1" applyFill="1" applyBorder="1" applyAlignment="1">
      <alignment horizontal="center" vertical="center"/>
    </xf>
    <xf numFmtId="179" fontId="1" fillId="0" borderId="0" xfId="16" applyNumberFormat="1" applyFont="1" applyAlignment="1">
      <alignment horizontal="center" vertical="center" wrapText="1"/>
    </xf>
    <xf numFmtId="0" fontId="1" fillId="0" borderId="46" xfId="15" applyFont="1" applyBorder="1">
      <alignment vertical="center"/>
    </xf>
    <xf numFmtId="0" fontId="1" fillId="0" borderId="12" xfId="15" applyFont="1" applyBorder="1">
      <alignment vertical="center"/>
    </xf>
    <xf numFmtId="0" fontId="27" fillId="0" borderId="41" xfId="15" applyFont="1" applyBorder="1">
      <alignment vertical="center"/>
    </xf>
    <xf numFmtId="0" fontId="27" fillId="0" borderId="0" xfId="15" applyFont="1">
      <alignment vertical="center"/>
    </xf>
    <xf numFmtId="190" fontId="1" fillId="0" borderId="12" xfId="15" applyNumberFormat="1" applyFont="1" applyBorder="1">
      <alignment vertical="center"/>
    </xf>
    <xf numFmtId="0" fontId="1" fillId="0" borderId="41" xfId="15"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cellXfs>
  <cellStyles count="20">
    <cellStyle name="標準" xfId="0" builtinId="0"/>
    <cellStyle name="標準 2" xfId="6"/>
    <cellStyle name="標準 2 2" xfId="7"/>
    <cellStyle name="標準 3" xfId="10"/>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4"/>
    <cellStyle name="標準 6_APAHO402200_O-JJ1016-001-3_財政状況資料集(決算状況カード(各会計・関係団体))(Rev2)2" xfId="11"/>
    <cellStyle name="標準 7" xfId="19"/>
    <cellStyle name="標準_【レイアウト】（県）資料３（Ｐ２）　歳出比較分析表" xfId="15"/>
    <cellStyle name="標準_【レイアウト】（市）資料３（Ｐ２）　歳出比較分析表" xfId="16"/>
    <cellStyle name="標準_APAHO251300" xfId="17"/>
    <cellStyle name="標準_APAHO252300" xfId="18"/>
    <cellStyle name="標準_Book1" xfId="12"/>
    <cellStyle name="標準_O-JJ0722-001-3_決算状況カード(各会計・関係団体)_O-JJ1016-001-3_財政状況資料集(決算状況カード(各会計・関係団体))(Rev2)2" xfId="13"/>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34374</c:v>
                </c:pt>
                <c:pt idx="1">
                  <c:v>35216</c:v>
                </c:pt>
                <c:pt idx="2">
                  <c:v>36736</c:v>
                </c:pt>
                <c:pt idx="3">
                  <c:v>38259</c:v>
                </c:pt>
                <c:pt idx="4">
                  <c:v>39075</c:v>
                </c:pt>
              </c:numCache>
            </c:numRef>
          </c:val>
          <c:smooth val="0"/>
          <c:extLst>
            <c:ext xmlns:c16="http://schemas.microsoft.com/office/drawing/2014/chart" uri="{C3380CC4-5D6E-409C-BE32-E72D297353CC}">
              <c16:uniqueId val="{00000000-28CE-46E0-BED4-CC405D8A21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14091</c:v>
                </c:pt>
                <c:pt idx="1">
                  <c:v>13642</c:v>
                </c:pt>
                <c:pt idx="2">
                  <c:v>14936</c:v>
                </c:pt>
                <c:pt idx="3">
                  <c:v>16617</c:v>
                </c:pt>
                <c:pt idx="4">
                  <c:v>15492</c:v>
                </c:pt>
              </c:numCache>
            </c:numRef>
          </c:val>
          <c:smooth val="0"/>
          <c:extLst>
            <c:ext xmlns:c16="http://schemas.microsoft.com/office/drawing/2014/chart" uri="{C3380CC4-5D6E-409C-BE32-E72D297353CC}">
              <c16:uniqueId val="{00000001-28CE-46E0-BED4-CC405D8A2115}"/>
            </c:ext>
          </c:extLst>
        </c:ser>
        <c:dLbls>
          <c:showLegendKey val="0"/>
          <c:showVal val="0"/>
          <c:showCatName val="0"/>
          <c:showSerName val="0"/>
          <c:showPercent val="0"/>
          <c:showBubbleSize val="0"/>
        </c:dLbls>
        <c:marker val="1"/>
        <c:smooth val="0"/>
        <c:axId val="228738408"/>
        <c:axId val="228739192"/>
      </c:lineChart>
      <c:catAx>
        <c:axId val="2287384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8739192"/>
        <c:crosses val="autoZero"/>
        <c:auto val="1"/>
        <c:lblAlgn val="ctr"/>
        <c:lblOffset val="100"/>
        <c:tickLblSkip val="1"/>
        <c:tickMarkSkip val="1"/>
        <c:noMultiLvlLbl val="0"/>
      </c:catAx>
      <c:valAx>
        <c:axId val="228739192"/>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87384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0.52</c:v>
                </c:pt>
                <c:pt idx="1">
                  <c:v>0.55000000000000004</c:v>
                </c:pt>
                <c:pt idx="2">
                  <c:v>0.5</c:v>
                </c:pt>
                <c:pt idx="3">
                  <c:v>0.36</c:v>
                </c:pt>
                <c:pt idx="4">
                  <c:v>0.5</c:v>
                </c:pt>
              </c:numCache>
            </c:numRef>
          </c:val>
          <c:extLst>
            <c:ext xmlns:c16="http://schemas.microsoft.com/office/drawing/2014/chart" uri="{C3380CC4-5D6E-409C-BE32-E72D297353CC}">
              <c16:uniqueId val="{00000000-3DF1-44D4-98A4-B8AB443BE9D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5.0199999999999996</c:v>
                </c:pt>
                <c:pt idx="1">
                  <c:v>5.25</c:v>
                </c:pt>
                <c:pt idx="2">
                  <c:v>5.1100000000000003</c:v>
                </c:pt>
                <c:pt idx="3">
                  <c:v>4.9400000000000004</c:v>
                </c:pt>
                <c:pt idx="4">
                  <c:v>4.32</c:v>
                </c:pt>
              </c:numCache>
            </c:numRef>
          </c:val>
          <c:extLst>
            <c:ext xmlns:c16="http://schemas.microsoft.com/office/drawing/2014/chart" uri="{C3380CC4-5D6E-409C-BE32-E72D297353CC}">
              <c16:uniqueId val="{00000001-3DF1-44D4-98A4-B8AB443BE9D2}"/>
            </c:ext>
          </c:extLst>
        </c:ser>
        <c:dLbls>
          <c:showLegendKey val="0"/>
          <c:showVal val="0"/>
          <c:showCatName val="0"/>
          <c:showSerName val="0"/>
          <c:showPercent val="0"/>
          <c:showBubbleSize val="0"/>
        </c:dLbls>
        <c:gapWidth val="250"/>
        <c:overlap val="100"/>
        <c:axId val="394730184"/>
        <c:axId val="3947305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4.78</c:v>
                </c:pt>
                <c:pt idx="1">
                  <c:v>0.36</c:v>
                </c:pt>
                <c:pt idx="2">
                  <c:v>0.01</c:v>
                </c:pt>
                <c:pt idx="3">
                  <c:v>-0.25</c:v>
                </c:pt>
                <c:pt idx="4">
                  <c:v>-1.0900000000000001</c:v>
                </c:pt>
              </c:numCache>
            </c:numRef>
          </c:val>
          <c:smooth val="0"/>
          <c:extLst>
            <c:ext xmlns:c16="http://schemas.microsoft.com/office/drawing/2014/chart" uri="{C3380CC4-5D6E-409C-BE32-E72D297353CC}">
              <c16:uniqueId val="{00000002-3DF1-44D4-98A4-B8AB443BE9D2}"/>
            </c:ext>
          </c:extLst>
        </c:ser>
        <c:dLbls>
          <c:showLegendKey val="0"/>
          <c:showVal val="0"/>
          <c:showCatName val="0"/>
          <c:showSerName val="0"/>
          <c:showPercent val="0"/>
          <c:showBubbleSize val="0"/>
        </c:dLbls>
        <c:marker val="1"/>
        <c:smooth val="0"/>
        <c:axId val="394730184"/>
        <c:axId val="394730576"/>
      </c:lineChart>
      <c:catAx>
        <c:axId val="394730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4730576"/>
        <c:crosses val="autoZero"/>
        <c:auto val="1"/>
        <c:lblAlgn val="ctr"/>
        <c:lblOffset val="100"/>
        <c:tickLblSkip val="1"/>
        <c:tickMarkSkip val="1"/>
        <c:noMultiLvlLbl val="0"/>
      </c:catAx>
      <c:valAx>
        <c:axId val="394730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4730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c:v>
                </c:pt>
                <c:pt idx="2">
                  <c:v>#N/A</c:v>
                </c:pt>
                <c:pt idx="3">
                  <c:v>0.04</c:v>
                </c:pt>
                <c:pt idx="4">
                  <c:v>#N/A</c:v>
                </c:pt>
                <c:pt idx="5">
                  <c:v>0</c:v>
                </c:pt>
                <c:pt idx="6">
                  <c:v>#N/A</c:v>
                </c:pt>
                <c:pt idx="7">
                  <c:v>0</c:v>
                </c:pt>
                <c:pt idx="8">
                  <c:v>#N/A</c:v>
                </c:pt>
                <c:pt idx="9">
                  <c:v>0</c:v>
                </c:pt>
              </c:numCache>
            </c:numRef>
          </c:val>
          <c:extLst>
            <c:ext xmlns:c16="http://schemas.microsoft.com/office/drawing/2014/chart" uri="{C3380CC4-5D6E-409C-BE32-E72D297353CC}">
              <c16:uniqueId val="{00000000-E7BC-4106-827A-3E8EE893FF1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1-E7BC-4106-827A-3E8EE893FF1A}"/>
            </c:ext>
          </c:extLst>
        </c:ser>
        <c:ser>
          <c:idx val="2"/>
          <c:order val="2"/>
          <c:tx>
            <c:strRef>
              <c:f>データシート!$A$29</c:f>
              <c:strCache>
                <c:ptCount val="1"/>
                <c:pt idx="0">
                  <c:v>地方消費税清算会計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7BC-4106-827A-3E8EE893FF1A}"/>
            </c:ext>
          </c:extLst>
        </c:ser>
        <c:ser>
          <c:idx val="3"/>
          <c:order val="3"/>
          <c:tx>
            <c:strRef>
              <c:f>データシート!$A$30</c:f>
              <c:strCache>
                <c:ptCount val="1"/>
                <c:pt idx="0">
                  <c:v>公営競技収益配分金等管理会計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7BC-4106-827A-3E8EE893FF1A}"/>
            </c:ext>
          </c:extLst>
        </c:ser>
        <c:ser>
          <c:idx val="4"/>
          <c:order val="4"/>
          <c:tx>
            <c:strRef>
              <c:f>データシート!$A$31</c:f>
              <c:strCache>
                <c:ptCount val="1"/>
                <c:pt idx="0">
                  <c:v>公債管理特別会計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7BC-4106-827A-3E8EE893FF1A}"/>
            </c:ext>
          </c:extLst>
        </c:ser>
        <c:ser>
          <c:idx val="5"/>
          <c:order val="5"/>
          <c:tx>
            <c:strRef>
              <c:f>データシート!$A$32</c:f>
              <c:strCache>
                <c:ptCount val="1"/>
                <c:pt idx="0">
                  <c:v>流域下水道事業会計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0.16</c:v>
                </c:pt>
                <c:pt idx="2">
                  <c:v>#N/A</c:v>
                </c:pt>
                <c:pt idx="3">
                  <c:v>0.14000000000000001</c:v>
                </c:pt>
                <c:pt idx="4">
                  <c:v>#N/A</c:v>
                </c:pt>
                <c:pt idx="5">
                  <c:v>0.15</c:v>
                </c:pt>
                <c:pt idx="6">
                  <c:v>#N/A</c:v>
                </c:pt>
                <c:pt idx="7">
                  <c:v>0.17</c:v>
                </c:pt>
                <c:pt idx="8">
                  <c:v>#N/A</c:v>
                </c:pt>
                <c:pt idx="9">
                  <c:v>0.18</c:v>
                </c:pt>
              </c:numCache>
            </c:numRef>
          </c:val>
          <c:extLst>
            <c:ext xmlns:c16="http://schemas.microsoft.com/office/drawing/2014/chart" uri="{C3380CC4-5D6E-409C-BE32-E72D297353CC}">
              <c16:uniqueId val="{00000005-E7BC-4106-827A-3E8EE893FF1A}"/>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0.52</c:v>
                </c:pt>
                <c:pt idx="2">
                  <c:v>#N/A</c:v>
                </c:pt>
                <c:pt idx="3">
                  <c:v>0.55000000000000004</c:v>
                </c:pt>
                <c:pt idx="4">
                  <c:v>#N/A</c:v>
                </c:pt>
                <c:pt idx="5">
                  <c:v>0.5</c:v>
                </c:pt>
                <c:pt idx="6">
                  <c:v>#N/A</c:v>
                </c:pt>
                <c:pt idx="7">
                  <c:v>0.36</c:v>
                </c:pt>
                <c:pt idx="8">
                  <c:v>#N/A</c:v>
                </c:pt>
                <c:pt idx="9">
                  <c:v>0.49</c:v>
                </c:pt>
              </c:numCache>
            </c:numRef>
          </c:val>
          <c:extLst>
            <c:ext xmlns:c16="http://schemas.microsoft.com/office/drawing/2014/chart" uri="{C3380CC4-5D6E-409C-BE32-E72D297353CC}">
              <c16:uniqueId val="{00000006-E7BC-4106-827A-3E8EE893FF1A}"/>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1.68</c:v>
                </c:pt>
                <c:pt idx="2">
                  <c:v>#N/A</c:v>
                </c:pt>
                <c:pt idx="3">
                  <c:v>1.52</c:v>
                </c:pt>
                <c:pt idx="4">
                  <c:v>#N/A</c:v>
                </c:pt>
                <c:pt idx="5">
                  <c:v>1.29</c:v>
                </c:pt>
                <c:pt idx="6">
                  <c:v>#N/A</c:v>
                </c:pt>
                <c:pt idx="7">
                  <c:v>1.45</c:v>
                </c:pt>
                <c:pt idx="8">
                  <c:v>#N/A</c:v>
                </c:pt>
                <c:pt idx="9">
                  <c:v>1.62</c:v>
                </c:pt>
              </c:numCache>
            </c:numRef>
          </c:val>
          <c:extLst>
            <c:ext xmlns:c16="http://schemas.microsoft.com/office/drawing/2014/chart" uri="{C3380CC4-5D6E-409C-BE32-E72D297353CC}">
              <c16:uniqueId val="{00000007-E7BC-4106-827A-3E8EE893FF1A}"/>
            </c:ext>
          </c:extLst>
        </c:ser>
        <c:ser>
          <c:idx val="8"/>
          <c:order val="8"/>
          <c:tx>
            <c:strRef>
              <c:f>データシート!$A$35</c:f>
              <c:strCache>
                <c:ptCount val="1"/>
                <c:pt idx="0">
                  <c:v>公営企業資金等運用事業会計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2.33</c:v>
                </c:pt>
                <c:pt idx="2">
                  <c:v>#N/A</c:v>
                </c:pt>
                <c:pt idx="3">
                  <c:v>2.31</c:v>
                </c:pt>
                <c:pt idx="4">
                  <c:v>#N/A</c:v>
                </c:pt>
                <c:pt idx="5">
                  <c:v>2.04</c:v>
                </c:pt>
                <c:pt idx="6">
                  <c:v>#N/A</c:v>
                </c:pt>
                <c:pt idx="7">
                  <c:v>1.81</c:v>
                </c:pt>
                <c:pt idx="8">
                  <c:v>#N/A</c:v>
                </c:pt>
                <c:pt idx="9">
                  <c:v>1.87</c:v>
                </c:pt>
              </c:numCache>
            </c:numRef>
          </c:val>
          <c:extLst>
            <c:ext xmlns:c16="http://schemas.microsoft.com/office/drawing/2014/chart" uri="{C3380CC4-5D6E-409C-BE32-E72D297353CC}">
              <c16:uniqueId val="{00000008-E7BC-4106-827A-3E8EE893FF1A}"/>
            </c:ext>
          </c:extLst>
        </c:ser>
        <c:ser>
          <c:idx val="9"/>
          <c:order val="9"/>
          <c:tx>
            <c:strRef>
              <c:f>データシート!$A$36</c:f>
              <c:strCache>
                <c:ptCount val="1"/>
                <c:pt idx="0">
                  <c:v>電気事業会計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1.41</c:v>
                </c:pt>
                <c:pt idx="2">
                  <c:v>#N/A</c:v>
                </c:pt>
                <c:pt idx="3">
                  <c:v>1.48</c:v>
                </c:pt>
                <c:pt idx="4">
                  <c:v>#N/A</c:v>
                </c:pt>
                <c:pt idx="5">
                  <c:v>1.9</c:v>
                </c:pt>
                <c:pt idx="6">
                  <c:v>#N/A</c:v>
                </c:pt>
                <c:pt idx="7">
                  <c:v>1.92</c:v>
                </c:pt>
                <c:pt idx="8">
                  <c:v>#N/A</c:v>
                </c:pt>
                <c:pt idx="9">
                  <c:v>2</c:v>
                </c:pt>
              </c:numCache>
            </c:numRef>
          </c:val>
          <c:extLst>
            <c:ext xmlns:c16="http://schemas.microsoft.com/office/drawing/2014/chart" uri="{C3380CC4-5D6E-409C-BE32-E72D297353CC}">
              <c16:uniqueId val="{00000009-E7BC-4106-827A-3E8EE893FF1A}"/>
            </c:ext>
          </c:extLst>
        </c:ser>
        <c:dLbls>
          <c:showLegendKey val="0"/>
          <c:showVal val="0"/>
          <c:showCatName val="0"/>
          <c:showSerName val="0"/>
          <c:showPercent val="0"/>
          <c:showBubbleSize val="0"/>
        </c:dLbls>
        <c:gapWidth val="150"/>
        <c:overlap val="100"/>
        <c:axId val="394731360"/>
        <c:axId val="394731752"/>
      </c:barChart>
      <c:catAx>
        <c:axId val="394731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4731752"/>
        <c:crosses val="autoZero"/>
        <c:auto val="1"/>
        <c:lblAlgn val="ctr"/>
        <c:lblOffset val="100"/>
        <c:tickLblSkip val="1"/>
        <c:tickMarkSkip val="1"/>
        <c:noMultiLvlLbl val="0"/>
      </c:catAx>
      <c:valAx>
        <c:axId val="394731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47313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164822</c:v>
                </c:pt>
                <c:pt idx="5">
                  <c:v>169145</c:v>
                </c:pt>
                <c:pt idx="8">
                  <c:v>174897</c:v>
                </c:pt>
                <c:pt idx="11">
                  <c:v>176741</c:v>
                </c:pt>
                <c:pt idx="14">
                  <c:v>183460</c:v>
                </c:pt>
              </c:numCache>
            </c:numRef>
          </c:val>
          <c:extLst>
            <c:ext xmlns:c16="http://schemas.microsoft.com/office/drawing/2014/chart" uri="{C3380CC4-5D6E-409C-BE32-E72D297353CC}">
              <c16:uniqueId val="{00000000-F603-4C7F-959B-AF9410572F7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603-4C7F-959B-AF9410572F7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3683</c:v>
                </c:pt>
                <c:pt idx="3">
                  <c:v>3384</c:v>
                </c:pt>
                <c:pt idx="6">
                  <c:v>3131</c:v>
                </c:pt>
                <c:pt idx="9">
                  <c:v>2687</c:v>
                </c:pt>
                <c:pt idx="12">
                  <c:v>2315</c:v>
                </c:pt>
              </c:numCache>
            </c:numRef>
          </c:val>
          <c:extLst>
            <c:ext xmlns:c16="http://schemas.microsoft.com/office/drawing/2014/chart" uri="{C3380CC4-5D6E-409C-BE32-E72D297353CC}">
              <c16:uniqueId val="{00000002-F603-4C7F-959B-AF9410572F7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926</c:v>
                </c:pt>
                <c:pt idx="3">
                  <c:v>838</c:v>
                </c:pt>
                <c:pt idx="6">
                  <c:v>720</c:v>
                </c:pt>
                <c:pt idx="9">
                  <c:v>560</c:v>
                </c:pt>
                <c:pt idx="12">
                  <c:v>410</c:v>
                </c:pt>
              </c:numCache>
            </c:numRef>
          </c:val>
          <c:extLst>
            <c:ext xmlns:c16="http://schemas.microsoft.com/office/drawing/2014/chart" uri="{C3380CC4-5D6E-409C-BE32-E72D297353CC}">
              <c16:uniqueId val="{00000003-F603-4C7F-959B-AF9410572F7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3993</c:v>
                </c:pt>
                <c:pt idx="3">
                  <c:v>4396</c:v>
                </c:pt>
                <c:pt idx="6">
                  <c:v>3924</c:v>
                </c:pt>
                <c:pt idx="9">
                  <c:v>3465</c:v>
                </c:pt>
                <c:pt idx="12">
                  <c:v>3267</c:v>
                </c:pt>
              </c:numCache>
            </c:numRef>
          </c:val>
          <c:extLst>
            <c:ext xmlns:c16="http://schemas.microsoft.com/office/drawing/2014/chart" uri="{C3380CC4-5D6E-409C-BE32-E72D297353CC}">
              <c16:uniqueId val="{00000004-F603-4C7F-959B-AF9410572F7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154267</c:v>
                </c:pt>
                <c:pt idx="3">
                  <c:v>155043</c:v>
                </c:pt>
                <c:pt idx="6">
                  <c:v>154179</c:v>
                </c:pt>
                <c:pt idx="9">
                  <c:v>154652</c:v>
                </c:pt>
                <c:pt idx="12">
                  <c:v>155807</c:v>
                </c:pt>
              </c:numCache>
            </c:numRef>
          </c:val>
          <c:extLst>
            <c:ext xmlns:c16="http://schemas.microsoft.com/office/drawing/2014/chart" uri="{C3380CC4-5D6E-409C-BE32-E72D297353CC}">
              <c16:uniqueId val="{00000005-F603-4C7F-959B-AF9410572F7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33370</c:v>
                </c:pt>
                <c:pt idx="3">
                  <c:v>38931</c:v>
                </c:pt>
                <c:pt idx="6">
                  <c:v>31171</c:v>
                </c:pt>
                <c:pt idx="9">
                  <c:v>24593</c:v>
                </c:pt>
                <c:pt idx="12">
                  <c:v>18641</c:v>
                </c:pt>
              </c:numCache>
            </c:numRef>
          </c:val>
          <c:extLst>
            <c:ext xmlns:c16="http://schemas.microsoft.com/office/drawing/2014/chart" uri="{C3380CC4-5D6E-409C-BE32-E72D297353CC}">
              <c16:uniqueId val="{00000006-F603-4C7F-959B-AF9410572F7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113481</c:v>
                </c:pt>
                <c:pt idx="3">
                  <c:v>123715</c:v>
                </c:pt>
                <c:pt idx="6">
                  <c:v>120768</c:v>
                </c:pt>
                <c:pt idx="9">
                  <c:v>120028</c:v>
                </c:pt>
                <c:pt idx="12">
                  <c:v>118519</c:v>
                </c:pt>
              </c:numCache>
            </c:numRef>
          </c:val>
          <c:extLst>
            <c:ext xmlns:c16="http://schemas.microsoft.com/office/drawing/2014/chart" uri="{C3380CC4-5D6E-409C-BE32-E72D297353CC}">
              <c16:uniqueId val="{00000007-F603-4C7F-959B-AF9410572F7F}"/>
            </c:ext>
          </c:extLst>
        </c:ser>
        <c:dLbls>
          <c:showLegendKey val="0"/>
          <c:showVal val="0"/>
          <c:showCatName val="0"/>
          <c:showSerName val="0"/>
          <c:showPercent val="0"/>
          <c:showBubbleSize val="0"/>
        </c:dLbls>
        <c:gapWidth val="100"/>
        <c:overlap val="100"/>
        <c:axId val="394732536"/>
        <c:axId val="3947329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144898</c:v>
                </c:pt>
                <c:pt idx="2">
                  <c:v>#N/A</c:v>
                </c:pt>
                <c:pt idx="3">
                  <c:v>#N/A</c:v>
                </c:pt>
                <c:pt idx="4">
                  <c:v>157162</c:v>
                </c:pt>
                <c:pt idx="5">
                  <c:v>#N/A</c:v>
                </c:pt>
                <c:pt idx="6">
                  <c:v>#N/A</c:v>
                </c:pt>
                <c:pt idx="7">
                  <c:v>138996</c:v>
                </c:pt>
                <c:pt idx="8">
                  <c:v>#N/A</c:v>
                </c:pt>
                <c:pt idx="9">
                  <c:v>#N/A</c:v>
                </c:pt>
                <c:pt idx="10">
                  <c:v>129244</c:v>
                </c:pt>
                <c:pt idx="11">
                  <c:v>#N/A</c:v>
                </c:pt>
                <c:pt idx="12">
                  <c:v>#N/A</c:v>
                </c:pt>
                <c:pt idx="13">
                  <c:v>115499</c:v>
                </c:pt>
                <c:pt idx="14">
                  <c:v>#N/A</c:v>
                </c:pt>
              </c:numCache>
            </c:numRef>
          </c:val>
          <c:smooth val="0"/>
          <c:extLst>
            <c:ext xmlns:c16="http://schemas.microsoft.com/office/drawing/2014/chart" uri="{C3380CC4-5D6E-409C-BE32-E72D297353CC}">
              <c16:uniqueId val="{00000008-F603-4C7F-959B-AF9410572F7F}"/>
            </c:ext>
          </c:extLst>
        </c:ser>
        <c:dLbls>
          <c:showLegendKey val="0"/>
          <c:showVal val="0"/>
          <c:showCatName val="0"/>
          <c:showSerName val="0"/>
          <c:showPercent val="0"/>
          <c:showBubbleSize val="0"/>
        </c:dLbls>
        <c:marker val="1"/>
        <c:smooth val="0"/>
        <c:axId val="394732536"/>
        <c:axId val="394732928"/>
      </c:lineChart>
      <c:catAx>
        <c:axId val="394732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4732928"/>
        <c:crosses val="autoZero"/>
        <c:auto val="1"/>
        <c:lblAlgn val="ctr"/>
        <c:lblOffset val="100"/>
        <c:tickLblSkip val="1"/>
        <c:tickMarkSkip val="1"/>
        <c:noMultiLvlLbl val="0"/>
      </c:catAx>
      <c:valAx>
        <c:axId val="394732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4732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2284369</c:v>
                </c:pt>
                <c:pt idx="5">
                  <c:v>2392739</c:v>
                </c:pt>
                <c:pt idx="8">
                  <c:v>2410432</c:v>
                </c:pt>
                <c:pt idx="11">
                  <c:v>2422781</c:v>
                </c:pt>
                <c:pt idx="14">
                  <c:v>2414161</c:v>
                </c:pt>
              </c:numCache>
            </c:numRef>
          </c:val>
          <c:extLst>
            <c:ext xmlns:c16="http://schemas.microsoft.com/office/drawing/2014/chart" uri="{C3380CC4-5D6E-409C-BE32-E72D297353CC}">
              <c16:uniqueId val="{00000000-02E8-43ED-B89B-F93EC9C7A0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133588</c:v>
                </c:pt>
                <c:pt idx="5">
                  <c:v>128078</c:v>
                </c:pt>
                <c:pt idx="8">
                  <c:v>115142</c:v>
                </c:pt>
                <c:pt idx="11">
                  <c:v>107932</c:v>
                </c:pt>
                <c:pt idx="14">
                  <c:v>97209</c:v>
                </c:pt>
              </c:numCache>
            </c:numRef>
          </c:val>
          <c:extLst>
            <c:ext xmlns:c16="http://schemas.microsoft.com/office/drawing/2014/chart" uri="{C3380CC4-5D6E-409C-BE32-E72D297353CC}">
              <c16:uniqueId val="{00000001-02E8-43ED-B89B-F93EC9C7A0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582809</c:v>
                </c:pt>
                <c:pt idx="5">
                  <c:v>640582</c:v>
                </c:pt>
                <c:pt idx="8">
                  <c:v>667619</c:v>
                </c:pt>
                <c:pt idx="11">
                  <c:v>693780</c:v>
                </c:pt>
                <c:pt idx="14">
                  <c:v>749957</c:v>
                </c:pt>
              </c:numCache>
            </c:numRef>
          </c:val>
          <c:extLst>
            <c:ext xmlns:c16="http://schemas.microsoft.com/office/drawing/2014/chart" uri="{C3380CC4-5D6E-409C-BE32-E72D297353CC}">
              <c16:uniqueId val="{00000002-02E8-43ED-B89B-F93EC9C7A0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2588</c:v>
                </c:pt>
                <c:pt idx="3">
                  <c:v>0</c:v>
                </c:pt>
                <c:pt idx="6">
                  <c:v>0</c:v>
                </c:pt>
                <c:pt idx="9">
                  <c:v>0</c:v>
                </c:pt>
                <c:pt idx="12">
                  <c:v>0</c:v>
                </c:pt>
              </c:numCache>
            </c:numRef>
          </c:val>
          <c:extLst>
            <c:ext xmlns:c16="http://schemas.microsoft.com/office/drawing/2014/chart" uri="{C3380CC4-5D6E-409C-BE32-E72D297353CC}">
              <c16:uniqueId val="{00000003-02E8-43ED-B89B-F93EC9C7A0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2E8-43ED-B89B-F93EC9C7A0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12270</c:v>
                </c:pt>
                <c:pt idx="3">
                  <c:v>12070</c:v>
                </c:pt>
                <c:pt idx="6">
                  <c:v>11709</c:v>
                </c:pt>
                <c:pt idx="9">
                  <c:v>12962</c:v>
                </c:pt>
                <c:pt idx="12">
                  <c:v>14599</c:v>
                </c:pt>
              </c:numCache>
            </c:numRef>
          </c:val>
          <c:extLst>
            <c:ext xmlns:c16="http://schemas.microsoft.com/office/drawing/2014/chart" uri="{C3380CC4-5D6E-409C-BE32-E72D297353CC}">
              <c16:uniqueId val="{00000005-02E8-43ED-B89B-F93EC9C7A0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587961</c:v>
                </c:pt>
                <c:pt idx="3">
                  <c:v>537849</c:v>
                </c:pt>
                <c:pt idx="6">
                  <c:v>529962</c:v>
                </c:pt>
                <c:pt idx="9">
                  <c:v>508823</c:v>
                </c:pt>
                <c:pt idx="12">
                  <c:v>344444</c:v>
                </c:pt>
              </c:numCache>
            </c:numRef>
          </c:val>
          <c:extLst>
            <c:ext xmlns:c16="http://schemas.microsoft.com/office/drawing/2014/chart" uri="{C3380CC4-5D6E-409C-BE32-E72D297353CC}">
              <c16:uniqueId val="{00000006-02E8-43ED-B89B-F93EC9C7A0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2681</c:v>
                </c:pt>
                <c:pt idx="3">
                  <c:v>1941</c:v>
                </c:pt>
                <c:pt idx="6">
                  <c:v>1290</c:v>
                </c:pt>
                <c:pt idx="9">
                  <c:v>774</c:v>
                </c:pt>
                <c:pt idx="12">
                  <c:v>388</c:v>
                </c:pt>
              </c:numCache>
            </c:numRef>
          </c:val>
          <c:extLst>
            <c:ext xmlns:c16="http://schemas.microsoft.com/office/drawing/2014/chart" uri="{C3380CC4-5D6E-409C-BE32-E72D297353CC}">
              <c16:uniqueId val="{00000007-02E8-43ED-B89B-F93EC9C7A0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40237</c:v>
                </c:pt>
                <c:pt idx="3">
                  <c:v>37507</c:v>
                </c:pt>
                <c:pt idx="6">
                  <c:v>34916</c:v>
                </c:pt>
                <c:pt idx="9">
                  <c:v>32713</c:v>
                </c:pt>
                <c:pt idx="12">
                  <c:v>29808</c:v>
                </c:pt>
              </c:numCache>
            </c:numRef>
          </c:val>
          <c:extLst>
            <c:ext xmlns:c16="http://schemas.microsoft.com/office/drawing/2014/chart" uri="{C3380CC4-5D6E-409C-BE32-E72D297353CC}">
              <c16:uniqueId val="{00000008-02E8-43ED-B89B-F93EC9C7A0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27860</c:v>
                </c:pt>
                <c:pt idx="3">
                  <c:v>25119</c:v>
                </c:pt>
                <c:pt idx="6">
                  <c:v>22565</c:v>
                </c:pt>
                <c:pt idx="9">
                  <c:v>20396</c:v>
                </c:pt>
                <c:pt idx="12">
                  <c:v>18548</c:v>
                </c:pt>
              </c:numCache>
            </c:numRef>
          </c:val>
          <c:extLst>
            <c:ext xmlns:c16="http://schemas.microsoft.com/office/drawing/2014/chart" uri="{C3380CC4-5D6E-409C-BE32-E72D297353CC}">
              <c16:uniqueId val="{00000009-02E8-43ED-B89B-F93EC9C7A0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4248705</c:v>
                </c:pt>
                <c:pt idx="3">
                  <c:v>4280180</c:v>
                </c:pt>
                <c:pt idx="6">
                  <c:v>4251894</c:v>
                </c:pt>
                <c:pt idx="9">
                  <c:v>4255419</c:v>
                </c:pt>
                <c:pt idx="12">
                  <c:v>4256599</c:v>
                </c:pt>
              </c:numCache>
            </c:numRef>
          </c:val>
          <c:extLst>
            <c:ext xmlns:c16="http://schemas.microsoft.com/office/drawing/2014/chart" uri="{C3380CC4-5D6E-409C-BE32-E72D297353CC}">
              <c16:uniqueId val="{0000000A-02E8-43ED-B89B-F93EC9C7A040}"/>
            </c:ext>
          </c:extLst>
        </c:ser>
        <c:dLbls>
          <c:showLegendKey val="0"/>
          <c:showVal val="0"/>
          <c:showCatName val="0"/>
          <c:showSerName val="0"/>
          <c:showPercent val="0"/>
          <c:showBubbleSize val="0"/>
        </c:dLbls>
        <c:gapWidth val="100"/>
        <c:overlap val="100"/>
        <c:axId val="402000352"/>
        <c:axId val="4020007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1921536</c:v>
                </c:pt>
                <c:pt idx="2">
                  <c:v>#N/A</c:v>
                </c:pt>
                <c:pt idx="3">
                  <c:v>#N/A</c:v>
                </c:pt>
                <c:pt idx="4">
                  <c:v>1733266</c:v>
                </c:pt>
                <c:pt idx="5">
                  <c:v>#N/A</c:v>
                </c:pt>
                <c:pt idx="6">
                  <c:v>#N/A</c:v>
                </c:pt>
                <c:pt idx="7">
                  <c:v>1659143</c:v>
                </c:pt>
                <c:pt idx="8">
                  <c:v>#N/A</c:v>
                </c:pt>
                <c:pt idx="9">
                  <c:v>#N/A</c:v>
                </c:pt>
                <c:pt idx="10">
                  <c:v>1606592</c:v>
                </c:pt>
                <c:pt idx="11">
                  <c:v>#N/A</c:v>
                </c:pt>
                <c:pt idx="12">
                  <c:v>#N/A</c:v>
                </c:pt>
                <c:pt idx="13">
                  <c:v>1403060</c:v>
                </c:pt>
                <c:pt idx="14">
                  <c:v>#N/A</c:v>
                </c:pt>
              </c:numCache>
            </c:numRef>
          </c:val>
          <c:smooth val="0"/>
          <c:extLst>
            <c:ext xmlns:c16="http://schemas.microsoft.com/office/drawing/2014/chart" uri="{C3380CC4-5D6E-409C-BE32-E72D297353CC}">
              <c16:uniqueId val="{0000000B-02E8-43ED-B89B-F93EC9C7A040}"/>
            </c:ext>
          </c:extLst>
        </c:ser>
        <c:dLbls>
          <c:showLegendKey val="0"/>
          <c:showVal val="0"/>
          <c:showCatName val="0"/>
          <c:showSerName val="0"/>
          <c:showPercent val="0"/>
          <c:showBubbleSize val="0"/>
        </c:dLbls>
        <c:marker val="1"/>
        <c:smooth val="0"/>
        <c:axId val="402000352"/>
        <c:axId val="402000744"/>
      </c:lineChart>
      <c:catAx>
        <c:axId val="402000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2000744"/>
        <c:crosses val="autoZero"/>
        <c:auto val="1"/>
        <c:lblAlgn val="ctr"/>
        <c:lblOffset val="100"/>
        <c:tickLblSkip val="1"/>
        <c:tickMarkSkip val="1"/>
        <c:noMultiLvlLbl val="0"/>
      </c:catAx>
      <c:valAx>
        <c:axId val="402000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2000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72504</c:v>
                </c:pt>
                <c:pt idx="1">
                  <c:v>70810</c:v>
                </c:pt>
                <c:pt idx="2">
                  <c:v>55614</c:v>
                </c:pt>
              </c:numCache>
            </c:numRef>
          </c:val>
          <c:extLst>
            <c:ext xmlns:c16="http://schemas.microsoft.com/office/drawing/2014/chart" uri="{C3380CC4-5D6E-409C-BE32-E72D297353CC}">
              <c16:uniqueId val="{00000000-8B63-4700-80BC-297F8D5BD0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72646</c:v>
                </c:pt>
                <c:pt idx="1">
                  <c:v>50850</c:v>
                </c:pt>
                <c:pt idx="2">
                  <c:v>50853</c:v>
                </c:pt>
              </c:numCache>
            </c:numRef>
          </c:val>
          <c:extLst>
            <c:ext xmlns:c16="http://schemas.microsoft.com/office/drawing/2014/chart" uri="{C3380CC4-5D6E-409C-BE32-E72D297353CC}">
              <c16:uniqueId val="{00000001-8B63-4700-80BC-297F8D5BD0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76191</c:v>
                </c:pt>
                <c:pt idx="1">
                  <c:v>72998</c:v>
                </c:pt>
                <c:pt idx="2">
                  <c:v>84732</c:v>
                </c:pt>
              </c:numCache>
            </c:numRef>
          </c:val>
          <c:extLst>
            <c:ext xmlns:c16="http://schemas.microsoft.com/office/drawing/2014/chart" uri="{C3380CC4-5D6E-409C-BE32-E72D297353CC}">
              <c16:uniqueId val="{00000002-8B63-4700-80BC-297F8D5BD012}"/>
            </c:ext>
          </c:extLst>
        </c:ser>
        <c:dLbls>
          <c:showLegendKey val="0"/>
          <c:showVal val="0"/>
          <c:showCatName val="0"/>
          <c:showSerName val="0"/>
          <c:showPercent val="0"/>
          <c:showBubbleSize val="0"/>
        </c:dLbls>
        <c:gapWidth val="120"/>
        <c:overlap val="100"/>
        <c:axId val="402001920"/>
        <c:axId val="402002312"/>
      </c:barChart>
      <c:catAx>
        <c:axId val="402001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2002312"/>
        <c:crosses val="autoZero"/>
        <c:auto val="1"/>
        <c:lblAlgn val="ctr"/>
        <c:lblOffset val="100"/>
        <c:tickLblSkip val="1"/>
        <c:tickMarkSkip val="1"/>
        <c:noMultiLvlLbl val="0"/>
      </c:catAx>
      <c:valAx>
        <c:axId val="4020023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2001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{1175B9C6-7AC8-4554-A8F5-5E24E2FB870F}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E665-4742-9DCA-760A767D6D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{1FD93D4E-BCD7-4ACF-95AD-2827037C579F}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65-4742-9DCA-760A767D6D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{E4A38F4E-7BB1-404E-9A93-B72C521114DF}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65-4742-9DCA-760A767D6D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{A01CDE18-23A3-435B-8B86-CAD3D760199D}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65-4742-9DCA-760A767D6D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{54338CEF-0E1B-4713-84CE-4E05253B3ADB}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65-4742-9DCA-760A767D6DC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{04A466D1-9308-4740-8E9E-C44B30E521F9}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E665-4742-9DCA-760A767D6DC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{0A49C925-8F7A-49C3-AB96-3E17717F4269}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E665-4742-9DCA-760A767D6DC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{EAB72FE6-8E87-43F5-9200-9762574F15A9}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E665-4742-9DCA-760A767D6DC6}"/>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{0A7F72BD-BD7E-45A0-A459-5ED55F180857}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E665-4742-9DCA-760A767D6D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71</c:v>
                </c:pt>
              </c:numCache>
            </c:numRef>
          </c:xVal>
          <c:yVal>
            <c:numRef>
              <c:f>公会計指標分析・財政指標組合せ分析表!$BP$51:$DC$51</c:f>
              <c:numCache>
                <c:formatCode>#,##0.0;"▲ "#,##0.0</c:formatCode>
                <c:ptCount val="40"/>
                <c:pt idx="32">
                  <c:v>126.2</c:v>
                </c:pt>
              </c:numCache>
            </c:numRef>
          </c:yVal>
          <c:smooth val="0"/>
          <c:extLst>
            <c:ext xmlns:c16="http://schemas.microsoft.com/office/drawing/2014/chart" uri="{C3380CC4-5D6E-409C-BE32-E72D297353CC}">
              <c16:uniqueId val="{00000009-E665-4742-9DCA-760A767D6DC6}"/>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{BCF380FD-D62B-4A40-8359-41124B3433EB}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E665-4742-9DCA-760A767D6DC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{C5A28BD3-C5FE-42C6-BD4C-9242C6C0C498}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65-4742-9DCA-760A767D6D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{479882EE-0B95-4BF2-9EFF-D4CE191E87C6}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65-4742-9DCA-760A767D6D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{C07546BD-DE1C-46EF-8C1B-8343E8DBD339}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65-4742-9DCA-760A767D6D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{6423BF81-46EC-4A54-9003-826AC6B03449}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65-4742-9DCA-760A767D6DC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{6FD453AC-6F08-4453-AED5-BCC0EDD8FF3D}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E665-4742-9DCA-760A767D6DC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{CB04A2CC-3FF7-4A2F-899B-426BAE2EA6F8}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E665-4742-9DCA-760A767D6DC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{81E1B45F-E2E5-4681-9FE7-253618E2EB88}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E665-4742-9DCA-760A767D6DC6}"/>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{25F11A4A-BF28-40BF-89DF-57EEE7AAC917}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E665-4742-9DCA-760A767D6D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60</c:v>
                </c:pt>
              </c:numCache>
            </c:numRef>
          </c:xVal>
          <c:yVal>
            <c:numRef>
              <c:f>公会計指標分析・財政指標組合せ分析表!$BP$55:$DC$55</c:f>
              <c:numCache>
                <c:formatCode>#,##0.0;"▲ "#,##0.0</c:formatCode>
                <c:ptCount val="40"/>
                <c:pt idx="32">
                  <c:v>198</c:v>
                </c:pt>
              </c:numCache>
            </c:numRef>
          </c:yVal>
          <c:smooth val="0"/>
          <c:extLst>
            <c:ext xmlns:c16="http://schemas.microsoft.com/office/drawing/2014/chart" uri="{C3380CC4-5D6E-409C-BE32-E72D297353CC}">
              <c16:uniqueId val="{00000013-E665-4742-9DCA-760A767D6DC6}"/>
            </c:ext>
          </c:extLst>
        </c:ser>
        <c:dLbls>
          <c:showLegendKey val="0"/>
          <c:showVal val="1"/>
          <c:showCatName val="0"/>
          <c:showSerName val="0"/>
          <c:showPercent val="0"/>
          <c:showBubbleSize val="0"/>
        </c:dLbls>
        <c:axId val="258964504"/>
        <c:axId val="150552952"/>
      </c:scatterChart>
      <c:valAx>
        <c:axId val="258964504"/>
        <c:scaling>
          <c:orientation val="minMax"/>
          <c:max val="72"/>
          <c:min val="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0552952"/>
        <c:crosses val="autoZero"/>
        <c:crossBetween val="midCat"/>
      </c:valAx>
      <c:valAx>
        <c:axId val="150552952"/>
        <c:scaling>
          <c:orientation val="minMax"/>
          <c:max val="210"/>
          <c:min val="1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89645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{7C7E4E30-E365-456E-8806-6CE60DD1071B}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7B39-4A0D-852D-E64957B40D6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{56D887E9-506B-4F3A-AEF2-FCFD6E5C811E}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39-4A0D-852D-E64957B40D6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{B5634BB0-C5F3-4994-A947-4D4972AC35C3}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39-4A0D-852D-E64957B40D6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{0F81F1B0-D642-4CEF-A363-51B267047218}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39-4A0D-852D-E64957B40D6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{583F49B6-32A4-4A82-BA33-F68C2308E5F7}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39-4A0D-852D-E64957B40D6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{3213EDBF-A116-4480-A0B1-4B05F65F358E}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7B39-4A0D-852D-E64957B40D65}"/>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{D2F24C3E-4862-404C-B529-B21CEBEB7245}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7B39-4A0D-852D-E64957B40D65}"/>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{9A12B03D-7AF7-49B4-A54D-E35FAF16A636}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7B39-4A0D-852D-E64957B40D65}"/>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{D3533590-98F9-4B54-BDBF-F571382FDB0E}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7B39-4A0D-852D-E64957B40D6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11.1</c:v>
                </c:pt>
                <c:pt idx="8">
                  <c:v>11.9</c:v>
                </c:pt>
                <c:pt idx="16">
                  <c:v>12</c:v>
                </c:pt>
                <c:pt idx="24">
                  <c:v>11.4</c:v>
                </c:pt>
                <c:pt idx="32">
                  <c:v>10.5</c:v>
                </c:pt>
              </c:numCache>
            </c:numRef>
          </c:xVal>
          <c:yVal>
            <c:numRef>
              <c:f>公会計指標分析・財政指標組合せ分析表!$BP$73:$DC$73</c:f>
              <c:numCache>
                <c:formatCode>#,##0.0;"▲ "#,##0.0</c:formatCode>
                <c:ptCount val="40"/>
                <c:pt idx="0">
                  <c:v>161.4</c:v>
                </c:pt>
                <c:pt idx="8">
                  <c:v>142.9</c:v>
                </c:pt>
                <c:pt idx="16">
                  <c:v>132.30000000000001</c:v>
                </c:pt>
                <c:pt idx="24">
                  <c:v>127</c:v>
                </c:pt>
                <c:pt idx="32">
                  <c:v>126.2</c:v>
                </c:pt>
              </c:numCache>
            </c:numRef>
          </c:yVal>
          <c:smooth val="0"/>
          <c:extLst>
            <c:ext xmlns:c16="http://schemas.microsoft.com/office/drawing/2014/chart" uri="{C3380CC4-5D6E-409C-BE32-E72D297353CC}">
              <c16:uniqueId val="{00000009-7B39-4A0D-852D-E64957B40D65}"/>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{3D572FEF-1F4B-4245-93EB-B6F13C4B2443}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7B39-4A0D-852D-E64957B40D6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{05C01E99-5243-4ACF-8C5F-87A49DB0BC92}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39-4A0D-852D-E64957B40D6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{14D9F68A-8AE8-4448-8A45-09297393F5C6}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39-4A0D-852D-E64957B40D6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{8BE1B7AE-BC2D-4D31-AC02-784844AE40B1}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39-4A0D-852D-E64957B40D6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{6C799F0D-F61F-4B48-8BE9-7C2F913A92D8}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39-4A0D-852D-E64957B40D6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{75FF47E3-6094-448A-94E9-88CB1DA9A9F8}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7B39-4A0D-852D-E64957B40D65}"/>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{F636426F-15E7-4B1C-A755-EEB35B6F8396}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7B39-4A0D-852D-E64957B40D65}"/>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{184F7DE5-7B63-4454-8F54-D6D8218651C6}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7B39-4A0D-852D-E64957B40D65}"/>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{17D638EE-2834-4885-B125-1B33F468A80F}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7B39-4A0D-852D-E64957B40D6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14.4</c:v>
                </c:pt>
                <c:pt idx="8">
                  <c:v>14.3</c:v>
                </c:pt>
                <c:pt idx="16">
                  <c:v>14</c:v>
                </c:pt>
                <c:pt idx="24">
                  <c:v>13.3</c:v>
                </c:pt>
                <c:pt idx="32">
                  <c:v>12.7</c:v>
                </c:pt>
              </c:numCache>
            </c:numRef>
          </c:xVal>
          <c:yVal>
            <c:numRef>
              <c:f>公会計指標分析・財政指標組合せ分析表!$BP$77:$DC$77</c:f>
              <c:numCache>
                <c:formatCode>#,##0.0;"▲ "#,##0.0</c:formatCode>
                <c:ptCount val="40"/>
                <c:pt idx="0">
                  <c:v>224.2</c:v>
                </c:pt>
                <c:pt idx="8">
                  <c:v>209.6</c:v>
                </c:pt>
                <c:pt idx="16">
                  <c:v>196.3</c:v>
                </c:pt>
                <c:pt idx="24">
                  <c:v>196.2</c:v>
                </c:pt>
                <c:pt idx="32">
                  <c:v>198</c:v>
                </c:pt>
              </c:numCache>
            </c:numRef>
          </c:yVal>
          <c:smooth val="0"/>
          <c:extLst>
            <c:ext xmlns:c16="http://schemas.microsoft.com/office/drawing/2014/chart" uri="{C3380CC4-5D6E-409C-BE32-E72D297353CC}">
              <c16:uniqueId val="{00000013-7B39-4A0D-852D-E64957B40D65}"/>
            </c:ext>
          </c:extLst>
        </c:ser>
        <c:dLbls>
          <c:showLegendKey val="0"/>
          <c:showVal val="1"/>
          <c:showCatName val="0"/>
          <c:showSerName val="0"/>
          <c:showPercent val="0"/>
          <c:showBubbleSize val="0"/>
        </c:dLbls>
        <c:axId val="260459544"/>
        <c:axId val="260540080"/>
      </c:scatterChart>
      <c:valAx>
        <c:axId val="260459544"/>
        <c:scaling>
          <c:orientation val="minMax"/>
          <c:max val="14.799999999999999"/>
          <c:min val="10.19999999999999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60540080"/>
        <c:crosses val="autoZero"/>
        <c:crossBetween val="midCat"/>
      </c:valAx>
      <c:valAx>
        <c:axId val="260540080"/>
        <c:scaling>
          <c:orientation val="minMax"/>
          <c:max val="241"/>
          <c:min val="1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6045954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従来から県債の発行抑制に取り組んでいることから、地方交付税の代替措置である臨時財政対策債を除く通常の県債現在高は、減少している。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年度は、臨時財政対策債の償還の本格化に伴い、算入公債費等が増加したことなどにより、実質公債費比率の分子は小さくなっている。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今後増加が見込まれる公債費負担をできるだけ軽減するため、県債管理目標の達成に向け、引き続き、県債の発行抑制に努めていく。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将来負担額の大部分を占める一般会計等に係る地方債現在高は、本県のこれまでの発行抑制の取組みにより通常の県債残高は減少しているものの、臨時財政対策債の現在高は年々増加している。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一方、県費負担教職員制度の見直しにより退職手当負担見込額が減少するなど、将来負担額の他の項目については、概ね減少傾向になっており、将来負担比率の分子の額は、減少傾向となっている。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今後も引き続き、健全化に向けて取り組んでいく。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年度は減債基金を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218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億円取り崩したこと等により基金全体では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267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年度は国民健康保険財政安定化基金に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億円の積立てを行った一方で、</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財政調整基金を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178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億円取り崩したこと等により、基金全体では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億円減少した。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・各基金の目的に従い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適正な管理・運営を行う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・地域医療介護総合確保基金：医療及び介護の総合的な確保のための医療機関・公的介護施設の整備、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居宅等における医療の提供、医療従事者・介護従事者の確保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・国民健康保険財政安定化基金：国民健康保険の財政安定化</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・国民健康保険財政安定化基金：国保制度改正に対応するための積立て（＋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・安心こども基金：保育所等の施設整備に対応するための取崩し（△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・各基金の目的に従い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適正な管理・運営を行う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・財源不足で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178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億円を取り崩したことによる減少。（</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・本県では、過去に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億円規模の税収減を経験していることから、こうした不測の事態に備えて、</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県単独で行っている福祉、医療など、県民生活に直結する事業に影響を及ぼさないよう、</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標準財政規模の５％（</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643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億円）を目安とした積立てに努めていく。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・償還財源に充当するため</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218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億円を取り崩したことによる減少。（</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・将来の償還に備え必要に応じて積み立てていく。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9C19113-9635-42A3-B504-0626DF8DFE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5CB25FA-C593-4E1A-A327-0217D34D29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xdr:cNvSpPr/>
      </xdr:nvSpPr>
      <xdr:spPr>
        <a:xfrm>
          <a:off x="150006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xdr:cNvSpPr/>
      </xdr:nvSpPr>
      <xdr:spPr>
        <a:xfrm>
          <a:off x="15018385" y="170180"/>
          <a:ext cx="343662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xdr:cNvSpPr/>
      </xdr:nvSpPr>
      <xdr:spPr>
        <a:xfrm>
          <a:off x="150285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xdr:cNvSpPr/>
      </xdr:nvSpPr>
      <xdr:spPr>
        <a:xfrm>
          <a:off x="125266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xdr:cNvSpPr/>
      </xdr:nvSpPr>
      <xdr:spPr>
        <a:xfrm>
          <a:off x="125520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xdr:cNvSpPr/>
      </xdr:nvSpPr>
      <xdr:spPr>
        <a:xfrm>
          <a:off x="125774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9,171,274
8,972,770
2,416.17
1,988,742,343
1,960,355,329
6,398,549
1,286,648,570
3,589,521,127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xdr:cNvSpPr/>
      </xdr:nvSpPr>
      <xdr:spPr>
        <a:xfrm>
          <a:off x="6090285" y="1015365"/>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60325</xdr:rowOff>
    </xdr:from>
    <xdr:ext cx="4609532" cy="259045"/>
    <xdr:sp macro="" textlink="">
      <xdr:nvSpPr>
        <xdr:cNvPr id="31" name="テキスト ボックス 30"/>
        <xdr:cNvSpPr txBox="1"/>
      </xdr:nvSpPr>
      <xdr:spPr>
        <a:xfrm>
          <a:off x="419100" y="207200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142875</xdr:rowOff>
    </xdr:from>
    <xdr:ext cx="8590942" cy="259045"/>
    <xdr:sp macro="" textlink="">
      <xdr:nvSpPr>
        <xdr:cNvPr id="32" name="テキスト ボックス 31"/>
        <xdr:cNvSpPr txBox="1"/>
      </xdr:nvSpPr>
      <xdr:spPr>
        <a:xfrm>
          <a:off x="419100" y="232219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168275</xdr:rowOff>
    </xdr:from>
    <xdr:to>
      <xdr:col>52</xdr:col>
      <xdr:colOff>73025</xdr:colOff>
      <xdr:row>15</xdr:row>
      <xdr:rowOff>15875</xdr:rowOff>
    </xdr:to>
    <xdr:sp macro="" textlink="">
      <xdr:nvSpPr>
        <xdr:cNvPr id="33" name="大かっこ 32"/>
        <xdr:cNvSpPr/>
      </xdr:nvSpPr>
      <xdr:spPr>
        <a:xfrm>
          <a:off x="675005" y="2347595"/>
          <a:ext cx="8382000" cy="1828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53975</xdr:rowOff>
    </xdr:from>
    <xdr:ext cx="9703105" cy="259045"/>
    <xdr:sp macro="" textlink="">
      <xdr:nvSpPr>
        <xdr:cNvPr id="34" name="テキスト ボックス 33"/>
        <xdr:cNvSpPr txBox="1"/>
      </xdr:nvSpPr>
      <xdr:spPr>
        <a:xfrm>
          <a:off x="419100" y="25685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0</xdr:col>
      <xdr:colOff>419100</xdr:colOff>
      <xdr:row>16</xdr:row>
      <xdr:rowOff>136525</xdr:rowOff>
    </xdr:from>
    <xdr:ext cx="8294578" cy="259045"/>
    <xdr:sp macro="" textlink="">
      <xdr:nvSpPr>
        <xdr:cNvPr id="35" name="テキスト ボックス 34"/>
        <xdr:cNvSpPr txBox="1"/>
      </xdr:nvSpPr>
      <xdr:spPr>
        <a:xfrm>
          <a:off x="419100" y="2818765"/>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1" name="正方形/長方形 40"/>
        <xdr:cNvSpPr/>
      </xdr:nvSpPr>
      <xdr:spPr>
        <a:xfrm>
          <a:off x="63874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2" name="正方形/長方形 41"/>
        <xdr:cNvSpPr/>
      </xdr:nvSpPr>
      <xdr:spPr>
        <a:xfrm>
          <a:off x="63874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3" name="正方形/長方形 42"/>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4" name="正方形/長方形 43"/>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5" name="正方形/長方形 44"/>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6" name="テキスト ボックス 45"/>
        <xdr:cNvSpPr txBox="1"/>
      </xdr:nvSpPr>
      <xdr:spPr>
        <a:xfrm>
          <a:off x="51758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本県の特徴として、都道府県平均の有形固定資産減価償却率と比較し、高い水準となっている。これは、昭和</a:t>
          </a:r>
          <a:r>
            <a:rPr kumimoji="1" lang="en-US" altLang="ja-JP" sz="1000">
              <a:latin typeface="ＭＳ Ｐゴシック" panose="020B0600070205080204" pitchFamily="50" charset="-128"/>
              <a:ea typeface="ＭＳ Ｐゴシック" panose="020B0600070205080204" pitchFamily="50" charset="-128"/>
            </a:rPr>
            <a:t>40</a:t>
          </a:r>
          <a:r>
            <a:rPr kumimoji="1" lang="ja-JP" altLang="en-US" sz="1000">
              <a:latin typeface="ＭＳ Ｐゴシック" panose="020B0600070205080204" pitchFamily="50" charset="-128"/>
              <a:ea typeface="ＭＳ Ｐゴシック" panose="020B0600070205080204" pitchFamily="50" charset="-128"/>
            </a:rPr>
            <a:t>年代から</a:t>
          </a:r>
          <a:r>
            <a:rPr kumimoji="1" lang="en-US" altLang="ja-JP" sz="1000">
              <a:latin typeface="ＭＳ Ｐゴシック" panose="020B0600070205080204" pitchFamily="50" charset="-128"/>
              <a:ea typeface="ＭＳ Ｐゴシック" panose="020B0600070205080204" pitchFamily="50" charset="-128"/>
            </a:rPr>
            <a:t>50</a:t>
          </a:r>
          <a:r>
            <a:rPr kumimoji="1" lang="ja-JP" altLang="en-US" sz="1000">
              <a:latin typeface="ＭＳ Ｐゴシック" panose="020B0600070205080204" pitchFamily="50" charset="-128"/>
              <a:ea typeface="ＭＳ Ｐゴシック" panose="020B0600070205080204" pitchFamily="50" charset="-128"/>
            </a:rPr>
            <a:t>年代にかけて行った集中的な施設整備の結果、建設後</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年以上経過した県有施設が６割以上を占めているためである。</a:t>
          </a:r>
        </a:p>
        <a:p>
          <a:r>
            <a:rPr kumimoji="1" lang="ja-JP" altLang="en-US" sz="1000">
              <a:latin typeface="ＭＳ Ｐゴシック" panose="020B0600070205080204" pitchFamily="50" charset="-128"/>
              <a:ea typeface="ＭＳ Ｐゴシック" panose="020B0600070205080204" pitchFamily="50" charset="-128"/>
            </a:rPr>
            <a:t>　本県では、人口動向や財源確保、維持更新費等を見通したうえで平成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３月に「神奈川県公共施設等総合管理計画」を策定し、庁舎等施設や道路施設等の個別施設類型ごとに、維持更新費の縮減を図るための具体的な取組みを盛り込んだ個別施設計画の策定等により、長期的な視点を持った効率的な維持管理と利活用・更新に取り組んでいる。</a:t>
          </a:r>
        </a:p>
      </xdr:txBody>
    </xdr:sp>
    <xdr:clientData/>
  </xdr:twoCellAnchor>
  <xdr:oneCellAnchor>
    <xdr:from>
      <xdr:col>4</xdr:col>
      <xdr:colOff>174625</xdr:colOff>
      <xdr:row>23</xdr:row>
      <xdr:rowOff>47625</xdr:rowOff>
    </xdr:from>
    <xdr:ext cx="349839" cy="225703"/>
    <xdr:sp macro="" textlink="">
      <xdr:nvSpPr>
        <xdr:cNvPr id="47" name="テキスト ボックス 46"/>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8" name="直線コネクタ 47"/>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49" name="テキスト ボックス 48"/>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0" name="直線コネクタ 49"/>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1" name="テキスト ボックス 50"/>
        <xdr:cNvSpPr txBox="1"/>
      </xdr:nvSpPr>
      <xdr:spPr>
        <a:xfrm>
          <a:off x="772811" y="56891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2" name="直線コネクタ 51"/>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3" name="テキスト ボックス 52"/>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4" name="直線コネクタ 53"/>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5" name="テキスト ボックス 54"/>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6" name="直線コネクタ 55"/>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7" name="テキスト ボックス 56"/>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8" name="直線コネクタ 57"/>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59" name="テキスト ボックス 58"/>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0" name="有形固定資産減価償却率グラフ枠"/>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33</xdr:row>
      <xdr:rowOff>21971</xdr:rowOff>
    </xdr:to>
    <xdr:cxnSp macro="">
      <xdr:nvCxnSpPr>
        <xdr:cNvPr id="61" name="直線コネクタ 60"/>
        <xdr:cNvCxnSpPr/>
      </xdr:nvCxnSpPr>
      <xdr:spPr>
        <a:xfrm flipV="1">
          <a:off x="4206240" y="4471035"/>
          <a:ext cx="1270" cy="1083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25798</xdr:rowOff>
    </xdr:from>
    <xdr:ext cx="405111" cy="259045"/>
    <xdr:sp macro="" textlink="">
      <xdr:nvSpPr>
        <xdr:cNvPr id="62" name="有形固定資産減価償却率最小値テキスト"/>
        <xdr:cNvSpPr txBox="1"/>
      </xdr:nvSpPr>
      <xdr:spPr>
        <a:xfrm>
          <a:off x="4258945" y="5557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21971</xdr:rowOff>
    </xdr:from>
    <xdr:to>
      <xdr:col>23</xdr:col>
      <xdr:colOff>174625</xdr:colOff>
      <xdr:row>33</xdr:row>
      <xdr:rowOff>21971</xdr:rowOff>
    </xdr:to>
    <xdr:cxnSp macro="">
      <xdr:nvCxnSpPr>
        <xdr:cNvPr id="63" name="直線コネクタ 62"/>
        <xdr:cNvCxnSpPr/>
      </xdr:nvCxnSpPr>
      <xdr:spPr>
        <a:xfrm>
          <a:off x="4119245" y="555409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64" name="有形固定資産減価償却率最大値テキスト"/>
        <xdr:cNvSpPr txBox="1"/>
      </xdr:nvSpPr>
      <xdr:spPr>
        <a:xfrm>
          <a:off x="4258945" y="4250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65" name="直線コネクタ 64"/>
        <xdr:cNvCxnSpPr/>
      </xdr:nvCxnSpPr>
      <xdr:spPr>
        <a:xfrm>
          <a:off x="4119245" y="447103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652</xdr:rowOff>
    </xdr:from>
    <xdr:ext cx="405111" cy="259045"/>
    <xdr:sp macro="" textlink="">
      <xdr:nvSpPr>
        <xdr:cNvPr id="66" name="有形固定資産減価償却率平均値テキスト"/>
        <xdr:cNvSpPr txBox="1"/>
      </xdr:nvSpPr>
      <xdr:spPr>
        <a:xfrm>
          <a:off x="4258945" y="4862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22225</xdr:rowOff>
    </xdr:from>
    <xdr:to>
      <xdr:col>23</xdr:col>
      <xdr:colOff>136525</xdr:colOff>
      <xdr:row>29</xdr:row>
      <xdr:rowOff>123825</xdr:rowOff>
    </xdr:to>
    <xdr:sp macro="" textlink="">
      <xdr:nvSpPr>
        <xdr:cNvPr id="67" name="フローチャート: 判断 66"/>
        <xdr:cNvSpPr/>
      </xdr:nvSpPr>
      <xdr:spPr>
        <a:xfrm>
          <a:off x="4157345" y="488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138811</xdr:rowOff>
    </xdr:from>
    <xdr:to>
      <xdr:col>19</xdr:col>
      <xdr:colOff>187325</xdr:colOff>
      <xdr:row>30</xdr:row>
      <xdr:rowOff>68961</xdr:rowOff>
    </xdr:to>
    <xdr:sp macro="" textlink="">
      <xdr:nvSpPr>
        <xdr:cNvPr id="68" name="フローチャート: 判断 67"/>
        <xdr:cNvSpPr/>
      </xdr:nvSpPr>
      <xdr:spPr>
        <a:xfrm>
          <a:off x="3537585" y="50003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19177</xdr:rowOff>
    </xdr:from>
    <xdr:to>
      <xdr:col>15</xdr:col>
      <xdr:colOff>187325</xdr:colOff>
      <xdr:row>30</xdr:row>
      <xdr:rowOff>120777</xdr:rowOff>
    </xdr:to>
    <xdr:sp macro="" textlink="">
      <xdr:nvSpPr>
        <xdr:cNvPr id="69" name="フローチャート: 判断 68"/>
        <xdr:cNvSpPr/>
      </xdr:nvSpPr>
      <xdr:spPr>
        <a:xfrm>
          <a:off x="2867025" y="50483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0" name="テキスト ボックス 69"/>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1" name="テキスト ボックス 70"/>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2" name="テキスト ボックス 71"/>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3" name="テキスト ボックス 72"/>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4" name="テキスト ボックス 73"/>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61595</xdr:rowOff>
    </xdr:from>
    <xdr:to>
      <xdr:col>23</xdr:col>
      <xdr:colOff>136525</xdr:colOff>
      <xdr:row>26</xdr:row>
      <xdr:rowOff>163195</xdr:rowOff>
    </xdr:to>
    <xdr:sp macro="" textlink="">
      <xdr:nvSpPr>
        <xdr:cNvPr id="75" name="楕円 74"/>
        <xdr:cNvSpPr/>
      </xdr:nvSpPr>
      <xdr:spPr>
        <a:xfrm>
          <a:off x="4157345" y="442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14622</xdr:rowOff>
    </xdr:from>
    <xdr:ext cx="405111" cy="259045"/>
    <xdr:sp macro="" textlink="">
      <xdr:nvSpPr>
        <xdr:cNvPr id="76" name="有形固定資産減価償却率該当値テキスト"/>
        <xdr:cNvSpPr txBox="1"/>
      </xdr:nvSpPr>
      <xdr:spPr>
        <a:xfrm>
          <a:off x="4258945" y="437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85488</xdr:rowOff>
    </xdr:from>
    <xdr:ext cx="405111" cy="259045"/>
    <xdr:sp macro="" textlink="">
      <xdr:nvSpPr>
        <xdr:cNvPr id="77" name="n_1aveValue有形固定資産減価償却率"/>
        <xdr:cNvSpPr txBox="1"/>
      </xdr:nvSpPr>
      <xdr:spPr>
        <a:xfrm>
          <a:off x="3395989" y="477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137304</xdr:rowOff>
    </xdr:from>
    <xdr:ext cx="405111" cy="259045"/>
    <xdr:sp macro="" textlink="">
      <xdr:nvSpPr>
        <xdr:cNvPr id="78" name="n_2aveValue有形固定資産減価償却率"/>
        <xdr:cNvSpPr txBox="1"/>
      </xdr:nvSpPr>
      <xdr:spPr>
        <a:xfrm>
          <a:off x="2738129" y="483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79" name="正方形/長方形 78"/>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0" name="正方形/長方形 79"/>
        <xdr:cNvSpPr/>
      </xdr:nvSpPr>
      <xdr:spPr>
        <a:xfrm>
          <a:off x="10785706" y="3769297"/>
          <a:ext cx="115777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81" name="正方形/長方形 80"/>
        <xdr:cNvSpPr/>
      </xdr:nvSpPr>
      <xdr:spPr>
        <a:xfrm>
          <a:off x="12208504" y="3752626"/>
          <a:ext cx="76328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2" name="正方形/長方形 81"/>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3" name="正方形/長方形 82"/>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84" name="正方形/長方形 83"/>
        <xdr:cNvSpPr/>
      </xdr:nvSpPr>
      <xdr:spPr>
        <a:xfrm>
          <a:off x="152088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85" name="正方形/長方形 84"/>
        <xdr:cNvSpPr/>
      </xdr:nvSpPr>
      <xdr:spPr>
        <a:xfrm>
          <a:off x="152088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86" name="正方形/長方形 85"/>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87" name="正方形/長方形 86"/>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88" name="正方形/長方形 87"/>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89" name="テキスト ボックス 88"/>
        <xdr:cNvSpPr txBox="1"/>
      </xdr:nvSpPr>
      <xdr:spPr>
        <a:xfrm>
          <a:off x="14012545" y="4374515"/>
          <a:ext cx="401828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債務償還可能年数は類似団体平均を下回っている。要因としては、県債の発行抑制により将来負担額が減少していることが考えられる。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0" name="テキスト ボックス 89"/>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1" name="直線コネクタ 90"/>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92" name="テキスト ボックス 91"/>
        <xdr:cNvSpPr txBox="1"/>
      </xdr:nvSpPr>
      <xdr:spPr>
        <a:xfrm>
          <a:off x="9645528" y="610951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93" name="直線コネクタ 92"/>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34</xdr:row>
      <xdr:rowOff>108946</xdr:rowOff>
    </xdr:from>
    <xdr:ext cx="359394" cy="225703"/>
    <xdr:sp macro="" textlink="">
      <xdr:nvSpPr>
        <xdr:cNvPr id="94" name="テキスト ボックス 93"/>
        <xdr:cNvSpPr txBox="1"/>
      </xdr:nvSpPr>
      <xdr:spPr>
        <a:xfrm>
          <a:off x="959423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95" name="直線コネクタ 94"/>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143417</xdr:rowOff>
    </xdr:from>
    <xdr:ext cx="359394" cy="225703"/>
    <xdr:sp macro="" textlink="">
      <xdr:nvSpPr>
        <xdr:cNvPr id="96" name="テキスト ボックス 95"/>
        <xdr:cNvSpPr txBox="1"/>
      </xdr:nvSpPr>
      <xdr:spPr>
        <a:xfrm>
          <a:off x="959423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97" name="直線コネクタ 96"/>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31</xdr:row>
      <xdr:rowOff>6438</xdr:rowOff>
    </xdr:from>
    <xdr:ext cx="359394" cy="225703"/>
    <xdr:sp macro="" textlink="">
      <xdr:nvSpPr>
        <xdr:cNvPr id="98" name="テキスト ボックス 97"/>
        <xdr:cNvSpPr txBox="1"/>
      </xdr:nvSpPr>
      <xdr:spPr>
        <a:xfrm>
          <a:off x="959423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99" name="直線コネクタ 98"/>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00" name="テキスト ボックス 99"/>
        <xdr:cNvSpPr txBox="1"/>
      </xdr:nvSpPr>
      <xdr:spPr>
        <a:xfrm>
          <a:off x="959423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1" name="直線コネクタ 100"/>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02" name="テキスト ボックス 101"/>
        <xdr:cNvSpPr txBox="1"/>
      </xdr:nvSpPr>
      <xdr:spPr>
        <a:xfrm>
          <a:off x="959423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03" name="直線コネクタ 102"/>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04" name="テキスト ボックス 103"/>
        <xdr:cNvSpPr txBox="1"/>
      </xdr:nvSpPr>
      <xdr:spPr>
        <a:xfrm>
          <a:off x="959423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5" name="直線コネクタ 104"/>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6" name="テキスト ボックス 105"/>
        <xdr:cNvSpPr txBox="1"/>
      </xdr:nvSpPr>
      <xdr:spPr>
        <a:xfrm>
          <a:off x="959423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07" name="債務償還可能年数グラフ枠"/>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109311</xdr:rowOff>
    </xdr:from>
    <xdr:to>
      <xdr:col>76</xdr:col>
      <xdr:colOff>21589</xdr:colOff>
      <xdr:row>34</xdr:row>
      <xdr:rowOff>125640</xdr:rowOff>
    </xdr:to>
    <xdr:cxnSp macro="">
      <xdr:nvCxnSpPr>
        <xdr:cNvPr id="108" name="直線コネクタ 107"/>
        <xdr:cNvCxnSpPr/>
      </xdr:nvCxnSpPr>
      <xdr:spPr>
        <a:xfrm flipV="1">
          <a:off x="13027660" y="4467951"/>
          <a:ext cx="1269" cy="1357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129467</xdr:rowOff>
    </xdr:from>
    <xdr:ext cx="405111" cy="259045"/>
    <xdr:sp macro="" textlink="">
      <xdr:nvSpPr>
        <xdr:cNvPr id="109" name="債務償還可能年数最小値テキスト"/>
        <xdr:cNvSpPr txBox="1"/>
      </xdr:nvSpPr>
      <xdr:spPr>
        <a:xfrm>
          <a:off x="13080365" y="582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125640</xdr:rowOff>
    </xdr:from>
    <xdr:to>
      <xdr:col>76</xdr:col>
      <xdr:colOff>111125</xdr:colOff>
      <xdr:row>34</xdr:row>
      <xdr:rowOff>125640</xdr:rowOff>
    </xdr:to>
    <xdr:cxnSp macro="">
      <xdr:nvCxnSpPr>
        <xdr:cNvPr id="110" name="直線コネクタ 109"/>
        <xdr:cNvCxnSpPr/>
      </xdr:nvCxnSpPr>
      <xdr:spPr>
        <a:xfrm>
          <a:off x="12963525" y="5825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55988</xdr:rowOff>
    </xdr:from>
    <xdr:ext cx="405111" cy="259045"/>
    <xdr:sp macro="" textlink="">
      <xdr:nvSpPr>
        <xdr:cNvPr id="111" name="債務償還可能年数最大値テキスト"/>
        <xdr:cNvSpPr txBox="1"/>
      </xdr:nvSpPr>
      <xdr:spPr>
        <a:xfrm>
          <a:off x="13080365" y="424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109311</xdr:rowOff>
    </xdr:from>
    <xdr:to>
      <xdr:col>76</xdr:col>
      <xdr:colOff>111125</xdr:colOff>
      <xdr:row>26</xdr:row>
      <xdr:rowOff>109311</xdr:rowOff>
    </xdr:to>
    <xdr:cxnSp macro="">
      <xdr:nvCxnSpPr>
        <xdr:cNvPr id="112" name="直線コネクタ 111"/>
        <xdr:cNvCxnSpPr/>
      </xdr:nvCxnSpPr>
      <xdr:spPr>
        <a:xfrm>
          <a:off x="12963525" y="44679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74130</xdr:rowOff>
    </xdr:from>
    <xdr:ext cx="405111" cy="259045"/>
    <xdr:sp macro="" textlink="">
      <xdr:nvSpPr>
        <xdr:cNvPr id="113" name="債務償還可能年数平均値テキスト"/>
        <xdr:cNvSpPr txBox="1"/>
      </xdr:nvSpPr>
      <xdr:spPr>
        <a:xfrm>
          <a:off x="13080365" y="4935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51253</xdr:rowOff>
    </xdr:from>
    <xdr:to>
      <xdr:col>76</xdr:col>
      <xdr:colOff>73025</xdr:colOff>
      <xdr:row>30</xdr:row>
      <xdr:rowOff>152853</xdr:rowOff>
    </xdr:to>
    <xdr:sp macro="" textlink="">
      <xdr:nvSpPr>
        <xdr:cNvPr id="114" name="フローチャート: 判断 113"/>
        <xdr:cNvSpPr/>
      </xdr:nvSpPr>
      <xdr:spPr>
        <a:xfrm>
          <a:off x="13001625" y="50804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5" name="テキスト ボックス 114"/>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6" name="テキスト ボックス 115"/>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17" name="テキスト ボックス 116"/>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18" name="テキスト ボックス 117"/>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19" name="テキスト ボックス 118"/>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157389</xdr:rowOff>
    </xdr:from>
    <xdr:to>
      <xdr:col>76</xdr:col>
      <xdr:colOff>73025</xdr:colOff>
      <xdr:row>32</xdr:row>
      <xdr:rowOff>87539</xdr:rowOff>
    </xdr:to>
    <xdr:sp macro="" textlink="">
      <xdr:nvSpPr>
        <xdr:cNvPr id="120" name="楕円 119"/>
        <xdr:cNvSpPr/>
      </xdr:nvSpPr>
      <xdr:spPr>
        <a:xfrm>
          <a:off x="13001625" y="53542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135816</xdr:rowOff>
    </xdr:from>
    <xdr:ext cx="405111" cy="259045"/>
    <xdr:sp macro="" textlink="">
      <xdr:nvSpPr>
        <xdr:cNvPr id="121" name="債務償還可能年数該当値テキスト"/>
        <xdr:cNvSpPr txBox="1"/>
      </xdr:nvSpPr>
      <xdr:spPr>
        <a:xfrm>
          <a:off x="13080365" y="5332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2" name="正方形/長方形 121"/>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3" name="正方形/長方形 122"/>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4" name="テキスト ボックス 123"/>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5" name="テキスト ボックス 124"/>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6" name="テキスト ボックス 125"/>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7" name="テキスト ボックス 126"/>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9,171,274
8,972,770
2,416.17
1,988,742,343
1,960,355,329
6,398,549
1,286,648,570
3,589,521,127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xdr:cNvSpPr txBox="1"/>
      </xdr:nvSpPr>
      <xdr:spPr>
        <a:xfrm>
          <a:off x="629920" y="273304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xdr:cNvSpPr/>
      </xdr:nvSpPr>
      <xdr:spPr>
        <a:xfrm>
          <a:off x="834390" y="2983230"/>
          <a:ext cx="8382000" cy="1866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xdr:cNvSpPr txBox="1"/>
      </xdr:nvSpPr>
      <xdr:spPr>
        <a:xfrm>
          <a:off x="629920" y="298323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9703105" cy="259045"/>
    <xdr:sp macro="" textlink="">
      <xdr:nvSpPr>
        <xdr:cNvPr id="32" name="テキスト ボックス 31"/>
        <xdr:cNvSpPr txBox="1"/>
      </xdr:nvSpPr>
      <xdr:spPr>
        <a:xfrm>
          <a:off x="629920"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29920" y="34798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4" name="正方形/長方形 33"/>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5" name="正方形/長方形 34"/>
        <xdr:cNvSpPr/>
      </xdr:nvSpPr>
      <xdr:spPr>
        <a:xfrm>
          <a:off x="11328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6" name="正方形/長方形 35"/>
        <xdr:cNvSpPr/>
      </xdr:nvSpPr>
      <xdr:spPr>
        <a:xfrm>
          <a:off x="11328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7" name="正方形/長方形 36"/>
        <xdr:cNvSpPr/>
      </xdr:nvSpPr>
      <xdr:spPr>
        <a:xfrm>
          <a:off x="25781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8" name="正方形/長方形 37"/>
        <xdr:cNvSpPr/>
      </xdr:nvSpPr>
      <xdr:spPr>
        <a:xfrm>
          <a:off x="25781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3" name="直線コネクタ 42"/>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4" name="テキスト ボックス 43"/>
        <xdr:cNvSpPr txBox="1"/>
      </xdr:nvSpPr>
      <xdr:spPr>
        <a:xfrm>
          <a:off x="336081" y="69949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5" name="直線コネクタ 44"/>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6" name="テキスト ボックス 45"/>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7" name="直線コネクタ 46"/>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8" name="テキスト ボックス 47"/>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9" name="直線コネクタ 48"/>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0" name="テキスト ボックス 49"/>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1" name="直線コネクタ 50"/>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2" name="テキスト ボックス 51"/>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3" name="直線コネクタ 52"/>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4" name="テキスト ボックス 53"/>
        <xdr:cNvSpPr txBox="1"/>
      </xdr:nvSpPr>
      <xdr:spPr>
        <a:xfrm>
          <a:off x="336081" y="53964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5" name="直線コネクタ 54"/>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6" name="テキスト ボックス 55"/>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5987</xdr:rowOff>
    </xdr:from>
    <xdr:to>
      <xdr:col>24</xdr:col>
      <xdr:colOff>62865</xdr:colOff>
      <xdr:row>41</xdr:row>
      <xdr:rowOff>48441</xdr:rowOff>
    </xdr:to>
    <xdr:cxnSp macro="">
      <xdr:nvCxnSpPr>
        <xdr:cNvPr id="58" name="直線コネクタ 57"/>
        <xdr:cNvCxnSpPr/>
      </xdr:nvCxnSpPr>
      <xdr:spPr>
        <a:xfrm flipV="1">
          <a:off x="4084955" y="5538107"/>
          <a:ext cx="1270" cy="138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52268</xdr:rowOff>
    </xdr:from>
    <xdr:ext cx="405111" cy="259045"/>
    <xdr:sp macro="" textlink="">
      <xdr:nvSpPr>
        <xdr:cNvPr id="59" name="【道路】&#10;有形固定資産減価償却率最小値テキスト"/>
        <xdr:cNvSpPr txBox="1"/>
      </xdr:nvSpPr>
      <xdr:spPr>
        <a:xfrm>
          <a:off x="4137660" y="692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48441</xdr:rowOff>
    </xdr:from>
    <xdr:to>
      <xdr:col>24</xdr:col>
      <xdr:colOff>152400</xdr:colOff>
      <xdr:row>41</xdr:row>
      <xdr:rowOff>48441</xdr:rowOff>
    </xdr:to>
    <xdr:cxnSp macro="">
      <xdr:nvCxnSpPr>
        <xdr:cNvPr id="60" name="直線コネクタ 59"/>
        <xdr:cNvCxnSpPr/>
      </xdr:nvCxnSpPr>
      <xdr:spPr>
        <a:xfrm>
          <a:off x="4020820" y="69216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124114</xdr:rowOff>
    </xdr:from>
    <xdr:ext cx="405111" cy="259045"/>
    <xdr:sp macro="" textlink="">
      <xdr:nvSpPr>
        <xdr:cNvPr id="61" name="【道路】&#10;有形固定資産減価償却率最大値テキスト"/>
        <xdr:cNvSpPr txBox="1"/>
      </xdr:nvSpPr>
      <xdr:spPr>
        <a:xfrm>
          <a:off x="4137660" y="5320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5987</xdr:rowOff>
    </xdr:from>
    <xdr:to>
      <xdr:col>24</xdr:col>
      <xdr:colOff>152400</xdr:colOff>
      <xdr:row>33</xdr:row>
      <xdr:rowOff>5987</xdr:rowOff>
    </xdr:to>
    <xdr:cxnSp macro="">
      <xdr:nvCxnSpPr>
        <xdr:cNvPr id="62" name="直線コネクタ 61"/>
        <xdr:cNvCxnSpPr/>
      </xdr:nvCxnSpPr>
      <xdr:spPr>
        <a:xfrm>
          <a:off x="4020820" y="5538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134455</xdr:rowOff>
    </xdr:from>
    <xdr:ext cx="405111" cy="259045"/>
    <xdr:sp macro="" textlink="">
      <xdr:nvSpPr>
        <xdr:cNvPr id="63" name="【道路】&#10;有形固定資産減価償却率平均値テキスト"/>
        <xdr:cNvSpPr txBox="1"/>
      </xdr:nvSpPr>
      <xdr:spPr>
        <a:xfrm>
          <a:off x="4137660" y="6169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156028</xdr:rowOff>
    </xdr:from>
    <xdr:to>
      <xdr:col>24</xdr:col>
      <xdr:colOff>114300</xdr:colOff>
      <xdr:row>37</xdr:row>
      <xdr:rowOff>86178</xdr:rowOff>
    </xdr:to>
    <xdr:sp macro="" textlink="">
      <xdr:nvSpPr>
        <xdr:cNvPr id="64" name="フローチャート: 判断 63"/>
        <xdr:cNvSpPr/>
      </xdr:nvSpPr>
      <xdr:spPr>
        <a:xfrm>
          <a:off x="4036060" y="61910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xdr:cNvSpPr/>
      </xdr:nvSpPr>
      <xdr:spPr>
        <a:xfrm>
          <a:off x="3312160" y="62982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85816</xdr:rowOff>
    </xdr:from>
    <xdr:to>
      <xdr:col>15</xdr:col>
      <xdr:colOff>101600</xdr:colOff>
      <xdr:row>38</xdr:row>
      <xdr:rowOff>15966</xdr:rowOff>
    </xdr:to>
    <xdr:sp macro="" textlink="">
      <xdr:nvSpPr>
        <xdr:cNvPr id="66" name="フローチャート: 判断 65"/>
        <xdr:cNvSpPr/>
      </xdr:nvSpPr>
      <xdr:spPr>
        <a:xfrm>
          <a:off x="2514600" y="62884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80917</xdr:rowOff>
    </xdr:from>
    <xdr:to>
      <xdr:col>24</xdr:col>
      <xdr:colOff>114300</xdr:colOff>
      <xdr:row>35</xdr:row>
      <xdr:rowOff>11067</xdr:rowOff>
    </xdr:to>
    <xdr:sp macro="" textlink="">
      <xdr:nvSpPr>
        <xdr:cNvPr id="72" name="楕円 71"/>
        <xdr:cNvSpPr/>
      </xdr:nvSpPr>
      <xdr:spPr>
        <a:xfrm>
          <a:off x="4036060" y="57806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103794</xdr:rowOff>
    </xdr:from>
    <xdr:ext cx="405111" cy="259045"/>
    <xdr:sp macro="" textlink="">
      <xdr:nvSpPr>
        <xdr:cNvPr id="73" name="【道路】&#10;有形固定資産減価償却率該当値テキスト"/>
        <xdr:cNvSpPr txBox="1"/>
      </xdr:nvSpPr>
      <xdr:spPr>
        <a:xfrm>
          <a:off x="4137660" y="56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42290</xdr:rowOff>
    </xdr:from>
    <xdr:ext cx="405111" cy="259045"/>
    <xdr:sp macro="" textlink="">
      <xdr:nvSpPr>
        <xdr:cNvPr id="74" name="n_1aveValue【道路】&#10;有形固定資産減価償却率"/>
        <xdr:cNvSpPr txBox="1"/>
      </xdr:nvSpPr>
      <xdr:spPr>
        <a:xfrm>
          <a:off x="317056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32493</xdr:rowOff>
    </xdr:from>
    <xdr:ext cx="405111" cy="259045"/>
    <xdr:sp macro="" textlink="">
      <xdr:nvSpPr>
        <xdr:cNvPr id="75" name="n_2aveValue【道路】&#10;有形固定資産減価償却率"/>
        <xdr:cNvSpPr txBox="1"/>
      </xdr:nvSpPr>
      <xdr:spPr>
        <a:xfrm>
          <a:off x="238570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77" name="正方形/長方形 76"/>
        <xdr:cNvSpPr/>
      </xdr:nvSpPr>
      <xdr:spPr>
        <a:xfrm>
          <a:off x="62661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78" name="正方形/長方形 77"/>
        <xdr:cNvSpPr/>
      </xdr:nvSpPr>
      <xdr:spPr>
        <a:xfrm>
          <a:off x="62661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79" name="正方形/長方形 78"/>
        <xdr:cNvSpPr/>
      </xdr:nvSpPr>
      <xdr:spPr>
        <a:xfrm>
          <a:off x="7711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80" name="正方形/長方形 79"/>
        <xdr:cNvSpPr/>
      </xdr:nvSpPr>
      <xdr:spPr>
        <a:xfrm>
          <a:off x="7711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82" name="テキスト ボックス 81"/>
        <xdr:cNvSpPr txBox="1"/>
      </xdr:nvSpPr>
      <xdr:spPr>
        <a:xfrm>
          <a:off x="5788660" y="5029200"/>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84" name="直線コネクタ 83"/>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85" name="テキスト ボックス 84"/>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6" name="直線コネクタ 8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87" name="テキスト ボックス 86"/>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88" name="直線コネクタ 87"/>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89" name="テキスト ボックス 88"/>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0" name="直線コネクタ 89"/>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1" name="テキスト ボックス 90"/>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2"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162497</xdr:rowOff>
    </xdr:from>
    <xdr:to>
      <xdr:col>54</xdr:col>
      <xdr:colOff>189865</xdr:colOff>
      <xdr:row>40</xdr:row>
      <xdr:rowOff>115062</xdr:rowOff>
    </xdr:to>
    <xdr:cxnSp macro="">
      <xdr:nvCxnSpPr>
        <xdr:cNvPr id="93" name="直線コネクタ 92"/>
        <xdr:cNvCxnSpPr/>
      </xdr:nvCxnSpPr>
      <xdr:spPr>
        <a:xfrm flipV="1">
          <a:off x="9218295" y="5694617"/>
          <a:ext cx="1270" cy="1126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118889</xdr:rowOff>
    </xdr:from>
    <xdr:ext cx="469744" cy="259045"/>
    <xdr:sp macro="" textlink="">
      <xdr:nvSpPr>
        <xdr:cNvPr id="94" name="【道路】&#10;一人当たり延長最小値テキスト"/>
        <xdr:cNvSpPr txBox="1"/>
      </xdr:nvSpPr>
      <xdr:spPr>
        <a:xfrm>
          <a:off x="9271000" y="6824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115062</xdr:rowOff>
    </xdr:from>
    <xdr:to>
      <xdr:col>55</xdr:col>
      <xdr:colOff>88900</xdr:colOff>
      <xdr:row>40</xdr:row>
      <xdr:rowOff>115062</xdr:rowOff>
    </xdr:to>
    <xdr:cxnSp macro="">
      <xdr:nvCxnSpPr>
        <xdr:cNvPr id="95" name="直線コネクタ 94"/>
        <xdr:cNvCxnSpPr/>
      </xdr:nvCxnSpPr>
      <xdr:spPr>
        <a:xfrm>
          <a:off x="9154160" y="68206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109174</xdr:rowOff>
    </xdr:from>
    <xdr:ext cx="469744" cy="259045"/>
    <xdr:sp macro="" textlink="">
      <xdr:nvSpPr>
        <xdr:cNvPr id="96" name="【道路】&#10;一人当たり延長最大値テキスト"/>
        <xdr:cNvSpPr txBox="1"/>
      </xdr:nvSpPr>
      <xdr:spPr>
        <a:xfrm>
          <a:off x="9271000" y="547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162497</xdr:rowOff>
    </xdr:from>
    <xdr:to>
      <xdr:col>55</xdr:col>
      <xdr:colOff>88900</xdr:colOff>
      <xdr:row>33</xdr:row>
      <xdr:rowOff>162497</xdr:rowOff>
    </xdr:to>
    <xdr:cxnSp macro="">
      <xdr:nvCxnSpPr>
        <xdr:cNvPr id="97" name="直線コネクタ 96"/>
        <xdr:cNvCxnSpPr/>
      </xdr:nvCxnSpPr>
      <xdr:spPr>
        <a:xfrm>
          <a:off x="9154160" y="5694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155147</xdr:rowOff>
    </xdr:from>
    <xdr:ext cx="469744" cy="259045"/>
    <xdr:sp macro="" textlink="">
      <xdr:nvSpPr>
        <xdr:cNvPr id="98" name="【道路】&#10;一人当たり延長平均値テキスト"/>
        <xdr:cNvSpPr txBox="1"/>
      </xdr:nvSpPr>
      <xdr:spPr>
        <a:xfrm>
          <a:off x="9271000" y="635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132270</xdr:rowOff>
    </xdr:from>
    <xdr:to>
      <xdr:col>55</xdr:col>
      <xdr:colOff>50800</xdr:colOff>
      <xdr:row>39</xdr:row>
      <xdr:rowOff>62420</xdr:rowOff>
    </xdr:to>
    <xdr:sp macro="" textlink="">
      <xdr:nvSpPr>
        <xdr:cNvPr id="99" name="フローチャート: 判断 98"/>
        <xdr:cNvSpPr/>
      </xdr:nvSpPr>
      <xdr:spPr>
        <a:xfrm>
          <a:off x="9192260" y="6502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101409</xdr:rowOff>
    </xdr:from>
    <xdr:to>
      <xdr:col>50</xdr:col>
      <xdr:colOff>165100</xdr:colOff>
      <xdr:row>39</xdr:row>
      <xdr:rowOff>31559</xdr:rowOff>
    </xdr:to>
    <xdr:sp macro="" textlink="">
      <xdr:nvSpPr>
        <xdr:cNvPr id="100" name="フローチャート: 判断 99"/>
        <xdr:cNvSpPr/>
      </xdr:nvSpPr>
      <xdr:spPr>
        <a:xfrm>
          <a:off x="8445500" y="64717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107696</xdr:rowOff>
    </xdr:from>
    <xdr:to>
      <xdr:col>46</xdr:col>
      <xdr:colOff>38100</xdr:colOff>
      <xdr:row>39</xdr:row>
      <xdr:rowOff>37846</xdr:rowOff>
    </xdr:to>
    <xdr:sp macro="" textlink="">
      <xdr:nvSpPr>
        <xdr:cNvPr id="101" name="フローチャート: 判断 100"/>
        <xdr:cNvSpPr/>
      </xdr:nvSpPr>
      <xdr:spPr>
        <a:xfrm>
          <a:off x="7670800" y="64780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2" name="テキスト ボックス 101"/>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3" name="テキスト ボックス 102"/>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4" name="テキスト ボックス 103"/>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5" name="テキスト ボックス 104"/>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6" name="テキスト ボックス 105"/>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07" name="楕円 106"/>
        <xdr:cNvSpPr/>
      </xdr:nvSpPr>
      <xdr:spPr>
        <a:xfrm>
          <a:off x="9192260" y="6765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39</xdr:row>
      <xdr:rowOff>146067</xdr:rowOff>
    </xdr:from>
    <xdr:ext cx="469744" cy="259045"/>
    <xdr:sp macro="" textlink="">
      <xdr:nvSpPr>
        <xdr:cNvPr id="108" name="【道路】&#10;一人当たり延長該当値テキスト"/>
        <xdr:cNvSpPr txBox="1"/>
      </xdr:nvSpPr>
      <xdr:spPr>
        <a:xfrm>
          <a:off x="9271000" y="668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48086</xdr:rowOff>
    </xdr:from>
    <xdr:ext cx="469744" cy="259045"/>
    <xdr:sp macro="" textlink="">
      <xdr:nvSpPr>
        <xdr:cNvPr id="109" name="n_1aveValue【道路】&#10;一人当たり延長"/>
        <xdr:cNvSpPr txBox="1"/>
      </xdr:nvSpPr>
      <xdr:spPr>
        <a:xfrm>
          <a:off x="8271587" y="625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54373</xdr:rowOff>
    </xdr:from>
    <xdr:ext cx="469744" cy="259045"/>
    <xdr:sp macro="" textlink="">
      <xdr:nvSpPr>
        <xdr:cNvPr id="110" name="n_2aveValue【道路】&#10;一人当たり延長"/>
        <xdr:cNvSpPr txBox="1"/>
      </xdr:nvSpPr>
      <xdr:spPr>
        <a:xfrm>
          <a:off x="7509587" y="625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1" name="正方形/長方形 110"/>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12" name="正方形/長方形 111"/>
        <xdr:cNvSpPr/>
      </xdr:nvSpPr>
      <xdr:spPr>
        <a:xfrm>
          <a:off x="11328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13" name="正方形/長方形 112"/>
        <xdr:cNvSpPr/>
      </xdr:nvSpPr>
      <xdr:spPr>
        <a:xfrm>
          <a:off x="11328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14" name="正方形/長方形 113"/>
        <xdr:cNvSpPr/>
      </xdr:nvSpPr>
      <xdr:spPr>
        <a:xfrm>
          <a:off x="25781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15" name="正方形/長方形 114"/>
        <xdr:cNvSpPr/>
      </xdr:nvSpPr>
      <xdr:spPr>
        <a:xfrm>
          <a:off x="25781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16" name="正方形/長方形 11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17" name="テキスト ボックス 11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18" name="直線コネクタ 11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19" name="テキスト ボックス 118"/>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20" name="直線コネクタ 119"/>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21" name="テキスト ボックス 120"/>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22" name="直線コネクタ 121"/>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23" name="テキスト ボックス 122"/>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24" name="直線コネクタ 123"/>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25" name="テキスト ボックス 124"/>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26" name="直線コネクタ 125"/>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27" name="テキスト ボックス 126"/>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28" name="直線コネクタ 127"/>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29" name="テキスト ボックス 128"/>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0"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153162</xdr:rowOff>
    </xdr:from>
    <xdr:to>
      <xdr:col>24</xdr:col>
      <xdr:colOff>62865</xdr:colOff>
      <xdr:row>62</xdr:row>
      <xdr:rowOff>160020</xdr:rowOff>
    </xdr:to>
    <xdr:cxnSp macro="">
      <xdr:nvCxnSpPr>
        <xdr:cNvPr id="131" name="直線コネクタ 130"/>
        <xdr:cNvCxnSpPr/>
      </xdr:nvCxnSpPr>
      <xdr:spPr>
        <a:xfrm flipV="1">
          <a:off x="4084955" y="9373362"/>
          <a:ext cx="1270" cy="1180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163847</xdr:rowOff>
    </xdr:from>
    <xdr:ext cx="405111" cy="259045"/>
    <xdr:sp macro="" textlink="">
      <xdr:nvSpPr>
        <xdr:cNvPr id="132" name="【橋りょう・トンネル】&#10;有形固定資産減価償却率最小値テキスト"/>
        <xdr:cNvSpPr txBox="1"/>
      </xdr:nvSpPr>
      <xdr:spPr>
        <a:xfrm>
          <a:off x="413766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133" name="直線コネクタ 132"/>
        <xdr:cNvCxnSpPr/>
      </xdr:nvCxnSpPr>
      <xdr:spPr>
        <a:xfrm>
          <a:off x="4020820" y="10553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99839</xdr:rowOff>
    </xdr:from>
    <xdr:ext cx="405111" cy="259045"/>
    <xdr:sp macro="" textlink="">
      <xdr:nvSpPr>
        <xdr:cNvPr id="134" name="【橋りょう・トンネル】&#10;有形固定資産減価償却率最大値テキスト"/>
        <xdr:cNvSpPr txBox="1"/>
      </xdr:nvSpPr>
      <xdr:spPr>
        <a:xfrm>
          <a:off x="4137660" y="9152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153162</xdr:rowOff>
    </xdr:from>
    <xdr:to>
      <xdr:col>24</xdr:col>
      <xdr:colOff>152400</xdr:colOff>
      <xdr:row>55</xdr:row>
      <xdr:rowOff>153162</xdr:rowOff>
    </xdr:to>
    <xdr:cxnSp macro="">
      <xdr:nvCxnSpPr>
        <xdr:cNvPr id="135" name="直線コネクタ 134"/>
        <xdr:cNvCxnSpPr/>
      </xdr:nvCxnSpPr>
      <xdr:spPr>
        <a:xfrm>
          <a:off x="4020820" y="93733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7637</xdr:rowOff>
    </xdr:from>
    <xdr:ext cx="405111" cy="259045"/>
    <xdr:sp macro="" textlink="">
      <xdr:nvSpPr>
        <xdr:cNvPr id="136" name="【橋りょう・トンネル】&#10;有形固定資産減価償却率平均値テキスト"/>
        <xdr:cNvSpPr txBox="1"/>
      </xdr:nvSpPr>
      <xdr:spPr>
        <a:xfrm>
          <a:off x="4137660" y="9898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29210</xdr:rowOff>
    </xdr:from>
    <xdr:to>
      <xdr:col>24</xdr:col>
      <xdr:colOff>114300</xdr:colOff>
      <xdr:row>59</xdr:row>
      <xdr:rowOff>130810</xdr:rowOff>
    </xdr:to>
    <xdr:sp macro="" textlink="">
      <xdr:nvSpPr>
        <xdr:cNvPr id="137" name="フローチャート: 判断 136"/>
        <xdr:cNvSpPr/>
      </xdr:nvSpPr>
      <xdr:spPr>
        <a:xfrm>
          <a:off x="403606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61214</xdr:rowOff>
    </xdr:from>
    <xdr:to>
      <xdr:col>20</xdr:col>
      <xdr:colOff>38100</xdr:colOff>
      <xdr:row>59</xdr:row>
      <xdr:rowOff>162814</xdr:rowOff>
    </xdr:to>
    <xdr:sp macro="" textlink="">
      <xdr:nvSpPr>
        <xdr:cNvPr id="138" name="フローチャート: 判断 137"/>
        <xdr:cNvSpPr/>
      </xdr:nvSpPr>
      <xdr:spPr>
        <a:xfrm>
          <a:off x="3312160" y="99519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39" name="フローチャート: 判断 138"/>
        <xdr:cNvSpPr/>
      </xdr:nvSpPr>
      <xdr:spPr>
        <a:xfrm>
          <a:off x="25146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0" name="テキスト ボックス 139"/>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1" name="テキスト ボックス 140"/>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2" name="テキスト ボックス 141"/>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43" name="テキスト ボックス 142"/>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44" name="テキスト ボックス 143"/>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170942</xdr:rowOff>
    </xdr:from>
    <xdr:to>
      <xdr:col>24</xdr:col>
      <xdr:colOff>114300</xdr:colOff>
      <xdr:row>58</xdr:row>
      <xdr:rowOff>101092</xdr:rowOff>
    </xdr:to>
    <xdr:sp macro="" textlink="">
      <xdr:nvSpPr>
        <xdr:cNvPr id="145" name="楕円 144"/>
        <xdr:cNvSpPr/>
      </xdr:nvSpPr>
      <xdr:spPr>
        <a:xfrm>
          <a:off x="4036060" y="97264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22369</xdr:rowOff>
    </xdr:from>
    <xdr:ext cx="405111" cy="259045"/>
    <xdr:sp macro="" textlink="">
      <xdr:nvSpPr>
        <xdr:cNvPr id="146" name="【橋りょう・トンネル】&#10;有形固定資産減価償却率該当値テキスト"/>
        <xdr:cNvSpPr txBox="1"/>
      </xdr:nvSpPr>
      <xdr:spPr>
        <a:xfrm>
          <a:off x="4137660" y="957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7891</xdr:rowOff>
    </xdr:from>
    <xdr:ext cx="405111" cy="259045"/>
    <xdr:sp macro="" textlink="">
      <xdr:nvSpPr>
        <xdr:cNvPr id="147" name="n_1aveValue【橋りょう・トンネル】&#10;有形固定資産減価償却率"/>
        <xdr:cNvSpPr txBox="1"/>
      </xdr:nvSpPr>
      <xdr:spPr>
        <a:xfrm>
          <a:off x="3170564" y="973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48" name="n_2aveValue【橋りょう・トンネル】&#10;有形固定資産減価償却率"/>
        <xdr:cNvSpPr txBox="1"/>
      </xdr:nvSpPr>
      <xdr:spPr>
        <a:xfrm>
          <a:off x="238570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49" name="正方形/長方形 148"/>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50" name="正方形/長方形 149"/>
        <xdr:cNvSpPr/>
      </xdr:nvSpPr>
      <xdr:spPr>
        <a:xfrm>
          <a:off x="62661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51" name="正方形/長方形 150"/>
        <xdr:cNvSpPr/>
      </xdr:nvSpPr>
      <xdr:spPr>
        <a:xfrm>
          <a:off x="62661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52" name="正方形/長方形 151"/>
        <xdr:cNvSpPr/>
      </xdr:nvSpPr>
      <xdr:spPr>
        <a:xfrm>
          <a:off x="7711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53" name="正方形/長方形 152"/>
        <xdr:cNvSpPr/>
      </xdr:nvSpPr>
      <xdr:spPr>
        <a:xfrm>
          <a:off x="7711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4" name="正方形/長方形 15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55" name="テキスト ボックス 15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56" name="直線コネクタ 15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57" name="直線コネクタ 156"/>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58" name="テキスト ボックス 157"/>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59" name="直線コネクタ 158"/>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60" name="テキスト ボックス 159"/>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61" name="直線コネクタ 160"/>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62" name="テキスト ボックス 161"/>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63" name="直線コネクタ 162"/>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64" name="テキスト ボックス 163"/>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65" name="直線コネクタ 16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66" name="テキスト ボックス 165"/>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67"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116087</xdr:rowOff>
    </xdr:from>
    <xdr:to>
      <xdr:col>54</xdr:col>
      <xdr:colOff>189865</xdr:colOff>
      <xdr:row>62</xdr:row>
      <xdr:rowOff>163856</xdr:rowOff>
    </xdr:to>
    <xdr:cxnSp macro="">
      <xdr:nvCxnSpPr>
        <xdr:cNvPr id="168" name="直線コネクタ 167"/>
        <xdr:cNvCxnSpPr/>
      </xdr:nvCxnSpPr>
      <xdr:spPr>
        <a:xfrm flipV="1">
          <a:off x="9218295" y="9503927"/>
          <a:ext cx="1270" cy="1053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62</xdr:row>
      <xdr:rowOff>167683</xdr:rowOff>
    </xdr:from>
    <xdr:ext cx="534377" cy="259045"/>
    <xdr:sp macro="" textlink="">
      <xdr:nvSpPr>
        <xdr:cNvPr id="169" name="【橋りょう・トンネル】&#10;一人当たり有形固定資産（償却資産）額最小値テキスト"/>
        <xdr:cNvSpPr txBox="1"/>
      </xdr:nvSpPr>
      <xdr:spPr>
        <a:xfrm>
          <a:off x="9271000" y="1056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163856</xdr:rowOff>
    </xdr:from>
    <xdr:to>
      <xdr:col>55</xdr:col>
      <xdr:colOff>88900</xdr:colOff>
      <xdr:row>62</xdr:row>
      <xdr:rowOff>163856</xdr:rowOff>
    </xdr:to>
    <xdr:cxnSp macro="">
      <xdr:nvCxnSpPr>
        <xdr:cNvPr id="170" name="直線コネクタ 169"/>
        <xdr:cNvCxnSpPr/>
      </xdr:nvCxnSpPr>
      <xdr:spPr>
        <a:xfrm>
          <a:off x="9154160" y="105575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62764</xdr:rowOff>
    </xdr:from>
    <xdr:ext cx="599010" cy="259045"/>
    <xdr:sp macro="" textlink="">
      <xdr:nvSpPr>
        <xdr:cNvPr id="171" name="【橋りょう・トンネル】&#10;一人当たり有形固定資産（償却資産）額最大値テキスト"/>
        <xdr:cNvSpPr txBox="1"/>
      </xdr:nvSpPr>
      <xdr:spPr>
        <a:xfrm>
          <a:off x="9271000" y="928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116087</xdr:rowOff>
    </xdr:from>
    <xdr:to>
      <xdr:col>55</xdr:col>
      <xdr:colOff>88900</xdr:colOff>
      <xdr:row>56</xdr:row>
      <xdr:rowOff>116087</xdr:rowOff>
    </xdr:to>
    <xdr:cxnSp macro="">
      <xdr:nvCxnSpPr>
        <xdr:cNvPr id="172" name="直線コネクタ 171"/>
        <xdr:cNvCxnSpPr/>
      </xdr:nvCxnSpPr>
      <xdr:spPr>
        <a:xfrm>
          <a:off x="9154160" y="95039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128380</xdr:rowOff>
    </xdr:from>
    <xdr:ext cx="599010" cy="259045"/>
    <xdr:sp macro="" textlink="">
      <xdr:nvSpPr>
        <xdr:cNvPr id="173" name="【橋りょう・トンネル】&#10;一人当たり有形固定資産（償却資産）額平均値テキスト"/>
        <xdr:cNvSpPr txBox="1"/>
      </xdr:nvSpPr>
      <xdr:spPr>
        <a:xfrm>
          <a:off x="9271000" y="100191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105503</xdr:rowOff>
    </xdr:from>
    <xdr:to>
      <xdr:col>55</xdr:col>
      <xdr:colOff>50800</xdr:colOff>
      <xdr:row>61</xdr:row>
      <xdr:rowOff>35653</xdr:rowOff>
    </xdr:to>
    <xdr:sp macro="" textlink="">
      <xdr:nvSpPr>
        <xdr:cNvPr id="174" name="フローチャート: 判断 173"/>
        <xdr:cNvSpPr/>
      </xdr:nvSpPr>
      <xdr:spPr>
        <a:xfrm>
          <a:off x="9192260" y="101639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61287</xdr:rowOff>
    </xdr:from>
    <xdr:to>
      <xdr:col>50</xdr:col>
      <xdr:colOff>165100</xdr:colOff>
      <xdr:row>60</xdr:row>
      <xdr:rowOff>162887</xdr:rowOff>
    </xdr:to>
    <xdr:sp macro="" textlink="">
      <xdr:nvSpPr>
        <xdr:cNvPr id="175" name="フローチャート: 判断 174"/>
        <xdr:cNvSpPr/>
      </xdr:nvSpPr>
      <xdr:spPr>
        <a:xfrm>
          <a:off x="8445500" y="1011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167339</xdr:rowOff>
    </xdr:from>
    <xdr:to>
      <xdr:col>46</xdr:col>
      <xdr:colOff>38100</xdr:colOff>
      <xdr:row>60</xdr:row>
      <xdr:rowOff>97489</xdr:rowOff>
    </xdr:to>
    <xdr:sp macro="" textlink="">
      <xdr:nvSpPr>
        <xdr:cNvPr id="176" name="フローチャート: 判断 175"/>
        <xdr:cNvSpPr/>
      </xdr:nvSpPr>
      <xdr:spPr>
        <a:xfrm>
          <a:off x="7670800" y="100580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77" name="テキスト ボックス 176"/>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78" name="テキスト ボックス 177"/>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79" name="テキスト ボックス 178"/>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0" name="テキスト ボックス 179"/>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81" name="テキスト ボックス 180"/>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113056</xdr:rowOff>
    </xdr:from>
    <xdr:to>
      <xdr:col>55</xdr:col>
      <xdr:colOff>50800</xdr:colOff>
      <xdr:row>63</xdr:row>
      <xdr:rowOff>43206</xdr:rowOff>
    </xdr:to>
    <xdr:sp macro="" textlink="">
      <xdr:nvSpPr>
        <xdr:cNvPr id="182" name="楕円 181"/>
        <xdr:cNvSpPr/>
      </xdr:nvSpPr>
      <xdr:spPr>
        <a:xfrm>
          <a:off x="9192260" y="105067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62</xdr:row>
      <xdr:rowOff>27983</xdr:rowOff>
    </xdr:from>
    <xdr:ext cx="534377" cy="259045"/>
    <xdr:sp macro="" textlink="">
      <xdr:nvSpPr>
        <xdr:cNvPr id="183" name="【橋りょう・トンネル】&#10;一人当たり有形固定資産（償却資産）額該当値テキスト"/>
        <xdr:cNvSpPr txBox="1"/>
      </xdr:nvSpPr>
      <xdr:spPr>
        <a:xfrm>
          <a:off x="9271000" y="1042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7964</xdr:rowOff>
    </xdr:from>
    <xdr:ext cx="599010" cy="259045"/>
    <xdr:sp macro="" textlink="">
      <xdr:nvSpPr>
        <xdr:cNvPr id="184" name="n_1aveValue【橋りょう・トンネル】&#10;一人当たり有形固定資産（償却資産）額"/>
        <xdr:cNvSpPr txBox="1"/>
      </xdr:nvSpPr>
      <xdr:spPr>
        <a:xfrm>
          <a:off x="8214575" y="989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114016</xdr:rowOff>
    </xdr:from>
    <xdr:ext cx="599010" cy="259045"/>
    <xdr:sp macro="" textlink="">
      <xdr:nvSpPr>
        <xdr:cNvPr id="185" name="n_2aveValue【橋りょう・トンネル】&#10;一人当たり有形固定資産（償却資産）額"/>
        <xdr:cNvSpPr txBox="1"/>
      </xdr:nvSpPr>
      <xdr:spPr>
        <a:xfrm>
          <a:off x="7444955" y="983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86" name="正方形/長方形 18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187" name="正方形/長方形 186"/>
        <xdr:cNvSpPr/>
      </xdr:nvSpPr>
      <xdr:spPr>
        <a:xfrm>
          <a:off x="11328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188" name="正方形/長方形 187"/>
        <xdr:cNvSpPr/>
      </xdr:nvSpPr>
      <xdr:spPr>
        <a:xfrm>
          <a:off x="11328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189" name="正方形/長方形 188"/>
        <xdr:cNvSpPr/>
      </xdr:nvSpPr>
      <xdr:spPr>
        <a:xfrm>
          <a:off x="2578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190" name="正方形/長方形 189"/>
        <xdr:cNvSpPr/>
      </xdr:nvSpPr>
      <xdr:spPr>
        <a:xfrm>
          <a:off x="2578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91" name="正方形/長方形 190"/>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92" name="テキスト ボックス 191"/>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93" name="直線コネクタ 192"/>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94" name="テキスト ボックス 193"/>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95" name="直線コネクタ 194"/>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196" name="テキスト ボックス 195"/>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97" name="直線コネクタ 196"/>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98" name="テキスト ボックス 197"/>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99" name="直線コネクタ 198"/>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00" name="テキスト ボックス 199"/>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01" name="直線コネクタ 200"/>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02" name="テキスト ボックス 201"/>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03" name="直線コネクタ 202"/>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04" name="テキスト ボックス 203"/>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05" name="直線コネクタ 204"/>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06" name="テキスト ボックス 205"/>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07" name="直線コネクタ 20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08" name="テキスト ボックス 207"/>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09"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108313</xdr:rowOff>
    </xdr:from>
    <xdr:to>
      <xdr:col>24</xdr:col>
      <xdr:colOff>62865</xdr:colOff>
      <xdr:row>86</xdr:row>
      <xdr:rowOff>57694</xdr:rowOff>
    </xdr:to>
    <xdr:cxnSp macro="">
      <xdr:nvCxnSpPr>
        <xdr:cNvPr id="210" name="直線コネクタ 209"/>
        <xdr:cNvCxnSpPr/>
      </xdr:nvCxnSpPr>
      <xdr:spPr>
        <a:xfrm flipV="1">
          <a:off x="4084955" y="13016593"/>
          <a:ext cx="127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86</xdr:row>
      <xdr:rowOff>61521</xdr:rowOff>
    </xdr:from>
    <xdr:ext cx="405111" cy="259045"/>
    <xdr:sp macro="" textlink="">
      <xdr:nvSpPr>
        <xdr:cNvPr id="211" name="【公営住宅】&#10;有形固定資産減価償却率最小値テキスト"/>
        <xdr:cNvSpPr txBox="1"/>
      </xdr:nvSpPr>
      <xdr:spPr>
        <a:xfrm>
          <a:off x="4137660"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57694</xdr:rowOff>
    </xdr:from>
    <xdr:to>
      <xdr:col>24</xdr:col>
      <xdr:colOff>152400</xdr:colOff>
      <xdr:row>86</xdr:row>
      <xdr:rowOff>57694</xdr:rowOff>
    </xdr:to>
    <xdr:cxnSp macro="">
      <xdr:nvCxnSpPr>
        <xdr:cNvPr id="212" name="直線コネクタ 211"/>
        <xdr:cNvCxnSpPr/>
      </xdr:nvCxnSpPr>
      <xdr:spPr>
        <a:xfrm>
          <a:off x="4020820" y="144747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54990</xdr:rowOff>
    </xdr:from>
    <xdr:ext cx="405111" cy="259045"/>
    <xdr:sp macro="" textlink="">
      <xdr:nvSpPr>
        <xdr:cNvPr id="213" name="【公営住宅】&#10;有形固定資産減価償却率最大値テキスト"/>
        <xdr:cNvSpPr txBox="1"/>
      </xdr:nvSpPr>
      <xdr:spPr>
        <a:xfrm>
          <a:off x="4137660" y="12795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108313</xdr:rowOff>
    </xdr:from>
    <xdr:to>
      <xdr:col>24</xdr:col>
      <xdr:colOff>152400</xdr:colOff>
      <xdr:row>77</xdr:row>
      <xdr:rowOff>108313</xdr:rowOff>
    </xdr:to>
    <xdr:cxnSp macro="">
      <xdr:nvCxnSpPr>
        <xdr:cNvPr id="214" name="直線コネクタ 213"/>
        <xdr:cNvCxnSpPr/>
      </xdr:nvCxnSpPr>
      <xdr:spPr>
        <a:xfrm>
          <a:off x="4020820" y="130165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119215</xdr:rowOff>
    </xdr:from>
    <xdr:ext cx="405111" cy="259045"/>
    <xdr:sp macro="" textlink="">
      <xdr:nvSpPr>
        <xdr:cNvPr id="215" name="【公営住宅】&#10;有形固定資産減価償却率平均値テキスト"/>
        <xdr:cNvSpPr txBox="1"/>
      </xdr:nvSpPr>
      <xdr:spPr>
        <a:xfrm>
          <a:off x="4137660" y="13530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140788</xdr:rowOff>
    </xdr:from>
    <xdr:to>
      <xdr:col>24</xdr:col>
      <xdr:colOff>114300</xdr:colOff>
      <xdr:row>81</xdr:row>
      <xdr:rowOff>70938</xdr:rowOff>
    </xdr:to>
    <xdr:sp macro="" textlink="">
      <xdr:nvSpPr>
        <xdr:cNvPr id="216" name="フローチャート: 判断 215"/>
        <xdr:cNvSpPr/>
      </xdr:nvSpPr>
      <xdr:spPr>
        <a:xfrm>
          <a:off x="4036060" y="135519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60779</xdr:rowOff>
    </xdr:from>
    <xdr:to>
      <xdr:col>20</xdr:col>
      <xdr:colOff>38100</xdr:colOff>
      <xdr:row>81</xdr:row>
      <xdr:rowOff>162379</xdr:rowOff>
    </xdr:to>
    <xdr:sp macro="" textlink="">
      <xdr:nvSpPr>
        <xdr:cNvPr id="217" name="フローチャート: 判断 216"/>
        <xdr:cNvSpPr/>
      </xdr:nvSpPr>
      <xdr:spPr>
        <a:xfrm>
          <a:off x="3312160" y="136396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72208</xdr:rowOff>
    </xdr:from>
    <xdr:to>
      <xdr:col>15</xdr:col>
      <xdr:colOff>101600</xdr:colOff>
      <xdr:row>81</xdr:row>
      <xdr:rowOff>2358</xdr:rowOff>
    </xdr:to>
    <xdr:sp macro="" textlink="">
      <xdr:nvSpPr>
        <xdr:cNvPr id="218" name="フローチャート: 判断 217"/>
        <xdr:cNvSpPr/>
      </xdr:nvSpPr>
      <xdr:spPr>
        <a:xfrm>
          <a:off x="2514600" y="134834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19" name="テキスト ボックス 21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20" name="テキスト ボックス 21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21" name="テキスト ボックス 22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22" name="テキスト ボックス 22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23" name="テキスト ボックス 22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29755</xdr:rowOff>
    </xdr:from>
    <xdr:to>
      <xdr:col>24</xdr:col>
      <xdr:colOff>114300</xdr:colOff>
      <xdr:row>78</xdr:row>
      <xdr:rowOff>131355</xdr:rowOff>
    </xdr:to>
    <xdr:sp macro="" textlink="">
      <xdr:nvSpPr>
        <xdr:cNvPr id="224" name="楕円 223"/>
        <xdr:cNvSpPr/>
      </xdr:nvSpPr>
      <xdr:spPr>
        <a:xfrm>
          <a:off x="4036060" y="1310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52632</xdr:rowOff>
    </xdr:from>
    <xdr:ext cx="405111" cy="259045"/>
    <xdr:sp macro="" textlink="">
      <xdr:nvSpPr>
        <xdr:cNvPr id="225" name="【公営住宅】&#10;有形固定資産減価償却率該当値テキスト"/>
        <xdr:cNvSpPr txBox="1"/>
      </xdr:nvSpPr>
      <xdr:spPr>
        <a:xfrm>
          <a:off x="4137660" y="1296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7456</xdr:rowOff>
    </xdr:from>
    <xdr:ext cx="405111" cy="259045"/>
    <xdr:sp macro="" textlink="">
      <xdr:nvSpPr>
        <xdr:cNvPr id="226" name="n_1aveValue【公営住宅】&#10;有形固定資産減価償却率"/>
        <xdr:cNvSpPr txBox="1"/>
      </xdr:nvSpPr>
      <xdr:spPr>
        <a:xfrm>
          <a:off x="3170564" y="1341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18885</xdr:rowOff>
    </xdr:from>
    <xdr:ext cx="405111" cy="259045"/>
    <xdr:sp macro="" textlink="">
      <xdr:nvSpPr>
        <xdr:cNvPr id="227" name="n_2aveValue【公営住宅】&#10;有形固定資産減価償却率"/>
        <xdr:cNvSpPr txBox="1"/>
      </xdr:nvSpPr>
      <xdr:spPr>
        <a:xfrm>
          <a:off x="2385704" y="1326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8" name="正方形/長方形 227"/>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29" name="正方形/長方形 228"/>
        <xdr:cNvSpPr/>
      </xdr:nvSpPr>
      <xdr:spPr>
        <a:xfrm>
          <a:off x="62661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30" name="正方形/長方形 229"/>
        <xdr:cNvSpPr/>
      </xdr:nvSpPr>
      <xdr:spPr>
        <a:xfrm>
          <a:off x="62661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31" name="正方形/長方形 230"/>
        <xdr:cNvSpPr/>
      </xdr:nvSpPr>
      <xdr:spPr>
        <a:xfrm>
          <a:off x="7711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32" name="正方形/長方形 231"/>
        <xdr:cNvSpPr/>
      </xdr:nvSpPr>
      <xdr:spPr>
        <a:xfrm>
          <a:off x="7711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3" name="正方形/長方形 232"/>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4" name="テキスト ボックス 233"/>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5" name="直線コネクタ 234"/>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6" name="直線コネクタ 235"/>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7" name="テキスト ボックス 236"/>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8" name="直線コネクタ 237"/>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9" name="テキスト ボックス 238"/>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40" name="直線コネクタ 239"/>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41" name="テキスト ボックス 240"/>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42" name="直線コネクタ 241"/>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3" name="テキスト ボックス 242"/>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4" name="直線コネクタ 243"/>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5" name="テキスト ボックス 244"/>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6" name="直線コネクタ 245"/>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7" name="テキスト ボックス 246"/>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8" name="直線コネクタ 247"/>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9" name="テキスト ボックス 248"/>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0"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25037</xdr:rowOff>
    </xdr:from>
    <xdr:to>
      <xdr:col>54</xdr:col>
      <xdr:colOff>189865</xdr:colOff>
      <xdr:row>85</xdr:row>
      <xdr:rowOff>124642</xdr:rowOff>
    </xdr:to>
    <xdr:cxnSp macro="">
      <xdr:nvCxnSpPr>
        <xdr:cNvPr id="251" name="直線コネクタ 250"/>
        <xdr:cNvCxnSpPr/>
      </xdr:nvCxnSpPr>
      <xdr:spPr>
        <a:xfrm flipV="1">
          <a:off x="9218295" y="13100957"/>
          <a:ext cx="1270" cy="1273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128469</xdr:rowOff>
    </xdr:from>
    <xdr:ext cx="469744" cy="259045"/>
    <xdr:sp macro="" textlink="">
      <xdr:nvSpPr>
        <xdr:cNvPr id="252" name="【公営住宅】&#10;一人当たり面積最小値テキスト"/>
        <xdr:cNvSpPr txBox="1"/>
      </xdr:nvSpPr>
      <xdr:spPr>
        <a:xfrm>
          <a:off x="9271000" y="1437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124642</xdr:rowOff>
    </xdr:from>
    <xdr:to>
      <xdr:col>55</xdr:col>
      <xdr:colOff>88900</xdr:colOff>
      <xdr:row>85</xdr:row>
      <xdr:rowOff>124642</xdr:rowOff>
    </xdr:to>
    <xdr:cxnSp macro="">
      <xdr:nvCxnSpPr>
        <xdr:cNvPr id="253" name="直線コネクタ 252"/>
        <xdr:cNvCxnSpPr/>
      </xdr:nvCxnSpPr>
      <xdr:spPr>
        <a:xfrm>
          <a:off x="9154160" y="143740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143164</xdr:rowOff>
    </xdr:from>
    <xdr:ext cx="469744" cy="259045"/>
    <xdr:sp macro="" textlink="">
      <xdr:nvSpPr>
        <xdr:cNvPr id="254" name="【公営住宅】&#10;一人当たり面積最大値テキスト"/>
        <xdr:cNvSpPr txBox="1"/>
      </xdr:nvSpPr>
      <xdr:spPr>
        <a:xfrm>
          <a:off x="9271000" y="1288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25037</xdr:rowOff>
    </xdr:from>
    <xdr:to>
      <xdr:col>55</xdr:col>
      <xdr:colOff>88900</xdr:colOff>
      <xdr:row>78</xdr:row>
      <xdr:rowOff>25037</xdr:rowOff>
    </xdr:to>
    <xdr:cxnSp macro="">
      <xdr:nvCxnSpPr>
        <xdr:cNvPr id="255" name="直線コネクタ 254"/>
        <xdr:cNvCxnSpPr/>
      </xdr:nvCxnSpPr>
      <xdr:spPr>
        <a:xfrm>
          <a:off x="9154160" y="131009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81</xdr:row>
      <xdr:rowOff>165298</xdr:rowOff>
    </xdr:from>
    <xdr:ext cx="469744" cy="259045"/>
    <xdr:sp macro="" textlink="">
      <xdr:nvSpPr>
        <xdr:cNvPr id="256" name="【公営住宅】&#10;一人当たり面積平均値テキスト"/>
        <xdr:cNvSpPr txBox="1"/>
      </xdr:nvSpPr>
      <xdr:spPr>
        <a:xfrm>
          <a:off x="9271000" y="13744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142421</xdr:rowOff>
    </xdr:from>
    <xdr:to>
      <xdr:col>55</xdr:col>
      <xdr:colOff>50800</xdr:colOff>
      <xdr:row>83</xdr:row>
      <xdr:rowOff>72571</xdr:rowOff>
    </xdr:to>
    <xdr:sp macro="" textlink="">
      <xdr:nvSpPr>
        <xdr:cNvPr id="257" name="フローチャート: 判断 256"/>
        <xdr:cNvSpPr/>
      </xdr:nvSpPr>
      <xdr:spPr>
        <a:xfrm>
          <a:off x="9192260" y="13888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114663</xdr:rowOff>
    </xdr:from>
    <xdr:to>
      <xdr:col>50</xdr:col>
      <xdr:colOff>165100</xdr:colOff>
      <xdr:row>83</xdr:row>
      <xdr:rowOff>44813</xdr:rowOff>
    </xdr:to>
    <xdr:sp macro="" textlink="">
      <xdr:nvSpPr>
        <xdr:cNvPr id="258" name="フローチャート: 判断 257"/>
        <xdr:cNvSpPr/>
      </xdr:nvSpPr>
      <xdr:spPr>
        <a:xfrm>
          <a:off x="8445500" y="138611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80</xdr:row>
      <xdr:rowOff>126093</xdr:rowOff>
    </xdr:from>
    <xdr:to>
      <xdr:col>46</xdr:col>
      <xdr:colOff>38100</xdr:colOff>
      <xdr:row>81</xdr:row>
      <xdr:rowOff>56243</xdr:rowOff>
    </xdr:to>
    <xdr:sp macro="" textlink="">
      <xdr:nvSpPr>
        <xdr:cNvPr id="259" name="フローチャート: 判断 258"/>
        <xdr:cNvSpPr/>
      </xdr:nvSpPr>
      <xdr:spPr>
        <a:xfrm>
          <a:off x="7670800" y="135372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0" name="テキスト ボックス 259"/>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1" name="テキスト ボックス 260"/>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2" name="テキスト ボックス 261"/>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3" name="テキスト ボックス 262"/>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4" name="テキスト ボックス 263"/>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157118</xdr:rowOff>
    </xdr:from>
    <xdr:to>
      <xdr:col>55</xdr:col>
      <xdr:colOff>50800</xdr:colOff>
      <xdr:row>84</xdr:row>
      <xdr:rowOff>87268</xdr:rowOff>
    </xdr:to>
    <xdr:sp macro="" textlink="">
      <xdr:nvSpPr>
        <xdr:cNvPr id="265" name="楕円 264"/>
        <xdr:cNvSpPr/>
      </xdr:nvSpPr>
      <xdr:spPr>
        <a:xfrm>
          <a:off x="9192260" y="140712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83</xdr:row>
      <xdr:rowOff>135545</xdr:rowOff>
    </xdr:from>
    <xdr:ext cx="469744" cy="259045"/>
    <xdr:sp macro="" textlink="">
      <xdr:nvSpPr>
        <xdr:cNvPr id="266" name="【公営住宅】&#10;一人当たり面積該当値テキスト"/>
        <xdr:cNvSpPr txBox="1"/>
      </xdr:nvSpPr>
      <xdr:spPr>
        <a:xfrm>
          <a:off x="9271000" y="1404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61340</xdr:rowOff>
    </xdr:from>
    <xdr:ext cx="469744" cy="259045"/>
    <xdr:sp macro="" textlink="">
      <xdr:nvSpPr>
        <xdr:cNvPr id="267" name="n_1aveValue【公営住宅】&#10;一人当たり面積"/>
        <xdr:cNvSpPr txBox="1"/>
      </xdr:nvSpPr>
      <xdr:spPr>
        <a:xfrm>
          <a:off x="8271587" y="1364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72770</xdr:rowOff>
    </xdr:from>
    <xdr:ext cx="469744" cy="259045"/>
    <xdr:sp macro="" textlink="">
      <xdr:nvSpPr>
        <xdr:cNvPr id="268" name="n_2aveValue【公営住宅】&#10;一人当たり面積"/>
        <xdr:cNvSpPr txBox="1"/>
      </xdr:nvSpPr>
      <xdr:spPr>
        <a:xfrm>
          <a:off x="7509587" y="1331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9" name="正方形/長方形 268"/>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270" name="正方形/長方形 269"/>
        <xdr:cNvSpPr/>
      </xdr:nvSpPr>
      <xdr:spPr>
        <a:xfrm>
          <a:off x="11328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271" name="正方形/長方形 270"/>
        <xdr:cNvSpPr/>
      </xdr:nvSpPr>
      <xdr:spPr>
        <a:xfrm>
          <a:off x="11328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272" name="正方形/長方形 271"/>
        <xdr:cNvSpPr/>
      </xdr:nvSpPr>
      <xdr:spPr>
        <a:xfrm>
          <a:off x="2578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273" name="正方形/長方形 272"/>
        <xdr:cNvSpPr/>
      </xdr:nvSpPr>
      <xdr:spPr>
        <a:xfrm>
          <a:off x="2578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4" name="正方形/長方形 273"/>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5" name="テキスト ボックス 274"/>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6" name="直線コネクタ 275"/>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77" name="テキスト ボックス 276"/>
        <xdr:cNvSpPr txBox="1"/>
      </xdr:nvSpPr>
      <xdr:spPr>
        <a:xfrm>
          <a:off x="33608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78" name="直線コネクタ 277"/>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79" name="テキスト ボックス 278"/>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0" name="直線コネクタ 279"/>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1" name="テキスト ボックス 280"/>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82" name="直線コネクタ 281"/>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83" name="テキスト ボックス 282"/>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84" name="直線コネクタ 283"/>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85" name="テキスト ボックス 284"/>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6" name="直線コネクタ 285"/>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87" name="テキスト ボックス 286"/>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8" name="直線コネクタ 287"/>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9" name="テキスト ボックス 288"/>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0" name="【港湾・漁港】&#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110489</xdr:rowOff>
    </xdr:from>
    <xdr:to>
      <xdr:col>24</xdr:col>
      <xdr:colOff>62865</xdr:colOff>
      <xdr:row>108</xdr:row>
      <xdr:rowOff>0</xdr:rowOff>
    </xdr:to>
    <xdr:cxnSp macro="">
      <xdr:nvCxnSpPr>
        <xdr:cNvPr id="291" name="直線コネクタ 290"/>
        <xdr:cNvCxnSpPr/>
      </xdr:nvCxnSpPr>
      <xdr:spPr>
        <a:xfrm flipV="1">
          <a:off x="4084955" y="16874489"/>
          <a:ext cx="1270" cy="1230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3827</xdr:rowOff>
    </xdr:from>
    <xdr:ext cx="405111" cy="259045"/>
    <xdr:sp macro="" textlink="">
      <xdr:nvSpPr>
        <xdr:cNvPr id="292" name="【港湾・漁港】&#10;有形固定資産減価償却率最小値テキスト"/>
        <xdr:cNvSpPr txBox="1"/>
      </xdr:nvSpPr>
      <xdr:spPr>
        <a:xfrm>
          <a:off x="413766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0</xdr:rowOff>
    </xdr:from>
    <xdr:to>
      <xdr:col>24</xdr:col>
      <xdr:colOff>152400</xdr:colOff>
      <xdr:row>108</xdr:row>
      <xdr:rowOff>0</xdr:rowOff>
    </xdr:to>
    <xdr:cxnSp macro="">
      <xdr:nvCxnSpPr>
        <xdr:cNvPr id="293" name="直線コネクタ 292"/>
        <xdr:cNvCxnSpPr/>
      </xdr:nvCxnSpPr>
      <xdr:spPr>
        <a:xfrm>
          <a:off x="4020820" y="18105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57166</xdr:rowOff>
    </xdr:from>
    <xdr:ext cx="405111" cy="259045"/>
    <xdr:sp macro="" textlink="">
      <xdr:nvSpPr>
        <xdr:cNvPr id="294" name="【港湾・漁港】&#10;有形固定資産減価償却率最大値テキスト"/>
        <xdr:cNvSpPr txBox="1"/>
      </xdr:nvSpPr>
      <xdr:spPr>
        <a:xfrm>
          <a:off x="4137660" y="16653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110489</xdr:rowOff>
    </xdr:from>
    <xdr:to>
      <xdr:col>24</xdr:col>
      <xdr:colOff>152400</xdr:colOff>
      <xdr:row>100</xdr:row>
      <xdr:rowOff>110489</xdr:rowOff>
    </xdr:to>
    <xdr:cxnSp macro="">
      <xdr:nvCxnSpPr>
        <xdr:cNvPr id="295" name="直線コネクタ 294"/>
        <xdr:cNvCxnSpPr/>
      </xdr:nvCxnSpPr>
      <xdr:spPr>
        <a:xfrm>
          <a:off x="4020820" y="168744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103</xdr:row>
      <xdr:rowOff>10177</xdr:rowOff>
    </xdr:from>
    <xdr:ext cx="405111" cy="259045"/>
    <xdr:sp macro="" textlink="">
      <xdr:nvSpPr>
        <xdr:cNvPr id="296" name="【港湾・漁港】&#10;有形固定資産減価償却率平均値テキスト"/>
        <xdr:cNvSpPr txBox="1"/>
      </xdr:nvSpPr>
      <xdr:spPr>
        <a:xfrm>
          <a:off x="4137660" y="17277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158750</xdr:rowOff>
    </xdr:from>
    <xdr:to>
      <xdr:col>24</xdr:col>
      <xdr:colOff>114300</xdr:colOff>
      <xdr:row>104</xdr:row>
      <xdr:rowOff>88900</xdr:rowOff>
    </xdr:to>
    <xdr:sp macro="" textlink="">
      <xdr:nvSpPr>
        <xdr:cNvPr id="297" name="フローチャート: 判断 296"/>
        <xdr:cNvSpPr/>
      </xdr:nvSpPr>
      <xdr:spPr>
        <a:xfrm>
          <a:off x="4036060" y="17425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162561</xdr:rowOff>
    </xdr:from>
    <xdr:to>
      <xdr:col>20</xdr:col>
      <xdr:colOff>38100</xdr:colOff>
      <xdr:row>104</xdr:row>
      <xdr:rowOff>92711</xdr:rowOff>
    </xdr:to>
    <xdr:sp macro="" textlink="">
      <xdr:nvSpPr>
        <xdr:cNvPr id="298" name="フローチャート: 判断 297"/>
        <xdr:cNvSpPr/>
      </xdr:nvSpPr>
      <xdr:spPr>
        <a:xfrm>
          <a:off x="3312160" y="174294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29211</xdr:rowOff>
    </xdr:from>
    <xdr:to>
      <xdr:col>15</xdr:col>
      <xdr:colOff>101600</xdr:colOff>
      <xdr:row>105</xdr:row>
      <xdr:rowOff>130811</xdr:rowOff>
    </xdr:to>
    <xdr:sp macro="" textlink="">
      <xdr:nvSpPr>
        <xdr:cNvPr id="299" name="フローチャート: 判断 298"/>
        <xdr:cNvSpPr/>
      </xdr:nvSpPr>
      <xdr:spPr>
        <a:xfrm>
          <a:off x="25146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0" name="テキスト ボックス 299"/>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1" name="テキスト ボックス 300"/>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2" name="テキスト ボックス 301"/>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3" name="テキスト ボックス 302"/>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4" name="テキスト ボックス 303"/>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93980</xdr:rowOff>
    </xdr:from>
    <xdr:to>
      <xdr:col>24</xdr:col>
      <xdr:colOff>114300</xdr:colOff>
      <xdr:row>106</xdr:row>
      <xdr:rowOff>24130</xdr:rowOff>
    </xdr:to>
    <xdr:sp macro="" textlink="">
      <xdr:nvSpPr>
        <xdr:cNvPr id="305" name="楕円 304"/>
        <xdr:cNvSpPr/>
      </xdr:nvSpPr>
      <xdr:spPr>
        <a:xfrm>
          <a:off x="4036060" y="17696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105</xdr:row>
      <xdr:rowOff>72407</xdr:rowOff>
    </xdr:from>
    <xdr:ext cx="405111" cy="259045"/>
    <xdr:sp macro="" textlink="">
      <xdr:nvSpPr>
        <xdr:cNvPr id="306" name="【港湾・漁港】&#10;有形固定資産減価償却率該当値テキスト"/>
        <xdr:cNvSpPr txBox="1"/>
      </xdr:nvSpPr>
      <xdr:spPr>
        <a:xfrm>
          <a:off x="4137660" y="176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109238</xdr:rowOff>
    </xdr:from>
    <xdr:ext cx="405111" cy="259045"/>
    <xdr:sp macro="" textlink="">
      <xdr:nvSpPr>
        <xdr:cNvPr id="307" name="n_1aveValue【港湾・漁港】&#10;有形固定資産減価償却率"/>
        <xdr:cNvSpPr txBox="1"/>
      </xdr:nvSpPr>
      <xdr:spPr>
        <a:xfrm>
          <a:off x="3170564" y="17208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147338</xdr:rowOff>
    </xdr:from>
    <xdr:ext cx="405111" cy="259045"/>
    <xdr:sp macro="" textlink="">
      <xdr:nvSpPr>
        <xdr:cNvPr id="308" name="n_2aveValue【港湾・漁港】&#10;有形固定資産減価償却率"/>
        <xdr:cNvSpPr txBox="1"/>
      </xdr:nvSpPr>
      <xdr:spPr>
        <a:xfrm>
          <a:off x="2385704" y="17414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10" name="正方形/長方形 309"/>
        <xdr:cNvSpPr/>
      </xdr:nvSpPr>
      <xdr:spPr>
        <a:xfrm>
          <a:off x="62661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11" name="正方形/長方形 310"/>
        <xdr:cNvSpPr/>
      </xdr:nvSpPr>
      <xdr:spPr>
        <a:xfrm>
          <a:off x="62661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12" name="正方形/長方形 311"/>
        <xdr:cNvSpPr/>
      </xdr:nvSpPr>
      <xdr:spPr>
        <a:xfrm>
          <a:off x="7711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13" name="正方形/長方形 312"/>
        <xdr:cNvSpPr/>
      </xdr:nvSpPr>
      <xdr:spPr>
        <a:xfrm>
          <a:off x="7711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4" name="正方形/長方形 313"/>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5" name="テキスト ボックス 314"/>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6" name="直線コネクタ 315"/>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17" name="直線コネクタ 316"/>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18" name="テキスト ボックス 317"/>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19" name="直線コネクタ 318"/>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20" name="テキスト ボックス 319"/>
        <xdr:cNvSpPr txBox="1"/>
      </xdr:nvSpPr>
      <xdr:spPr>
        <a:xfrm>
          <a:off x="5299921" y="175971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21" name="直線コネクタ 320"/>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22" name="テキスト ボックス 321"/>
        <xdr:cNvSpPr txBox="1"/>
      </xdr:nvSpPr>
      <xdr:spPr>
        <a:xfrm>
          <a:off x="5299921" y="171475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23" name="直線コネクタ 322"/>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24" name="テキスト ボックス 323"/>
        <xdr:cNvSpPr txBox="1"/>
      </xdr:nvSpPr>
      <xdr:spPr>
        <a:xfrm>
          <a:off x="5299921" y="1670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5" name="直線コネクタ 324"/>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26" name="テキスト ボックス 325"/>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7" name="【港湾・漁港】&#10;一人当たり有形固定資産（償却資産）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93779</xdr:rowOff>
    </xdr:from>
    <xdr:to>
      <xdr:col>54</xdr:col>
      <xdr:colOff>189865</xdr:colOff>
      <xdr:row>108</xdr:row>
      <xdr:rowOff>22730</xdr:rowOff>
    </xdr:to>
    <xdr:cxnSp macro="">
      <xdr:nvCxnSpPr>
        <xdr:cNvPr id="328" name="直線コネクタ 327"/>
        <xdr:cNvCxnSpPr/>
      </xdr:nvCxnSpPr>
      <xdr:spPr>
        <a:xfrm flipV="1">
          <a:off x="9218295" y="16857779"/>
          <a:ext cx="1270" cy="127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26557</xdr:rowOff>
    </xdr:from>
    <xdr:ext cx="534377" cy="259045"/>
    <xdr:sp macro="" textlink="">
      <xdr:nvSpPr>
        <xdr:cNvPr id="329" name="【港湾・漁港】&#10;一人当たり有形固定資産（償却資産）額最小値テキスト"/>
        <xdr:cNvSpPr txBox="1"/>
      </xdr:nvSpPr>
      <xdr:spPr>
        <a:xfrm>
          <a:off x="9271000" y="1813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22730</xdr:rowOff>
    </xdr:from>
    <xdr:to>
      <xdr:col>55</xdr:col>
      <xdr:colOff>88900</xdr:colOff>
      <xdr:row>108</xdr:row>
      <xdr:rowOff>22730</xdr:rowOff>
    </xdr:to>
    <xdr:cxnSp macro="">
      <xdr:nvCxnSpPr>
        <xdr:cNvPr id="330" name="直線コネクタ 329"/>
        <xdr:cNvCxnSpPr/>
      </xdr:nvCxnSpPr>
      <xdr:spPr>
        <a:xfrm>
          <a:off x="9154160" y="18127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40456</xdr:rowOff>
    </xdr:from>
    <xdr:ext cx="599010" cy="259045"/>
    <xdr:sp macro="" textlink="">
      <xdr:nvSpPr>
        <xdr:cNvPr id="331" name="【港湾・漁港】&#10;一人当たり有形固定資産（償却資産）額最大値テキスト"/>
        <xdr:cNvSpPr txBox="1"/>
      </xdr:nvSpPr>
      <xdr:spPr>
        <a:xfrm>
          <a:off x="9271000" y="1663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93779</xdr:rowOff>
    </xdr:from>
    <xdr:to>
      <xdr:col>55</xdr:col>
      <xdr:colOff>88900</xdr:colOff>
      <xdr:row>100</xdr:row>
      <xdr:rowOff>93779</xdr:rowOff>
    </xdr:to>
    <xdr:cxnSp macro="">
      <xdr:nvCxnSpPr>
        <xdr:cNvPr id="332" name="直線コネクタ 331"/>
        <xdr:cNvCxnSpPr/>
      </xdr:nvCxnSpPr>
      <xdr:spPr>
        <a:xfrm>
          <a:off x="9154160" y="16857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105</xdr:row>
      <xdr:rowOff>5187</xdr:rowOff>
    </xdr:from>
    <xdr:ext cx="534377" cy="259045"/>
    <xdr:sp macro="" textlink="">
      <xdr:nvSpPr>
        <xdr:cNvPr id="333" name="【港湾・漁港】&#10;一人当たり有形固定資産（償却資産）額平均値テキスト"/>
        <xdr:cNvSpPr txBox="1"/>
      </xdr:nvSpPr>
      <xdr:spPr>
        <a:xfrm>
          <a:off x="9271000" y="17607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153760</xdr:rowOff>
    </xdr:from>
    <xdr:to>
      <xdr:col>55</xdr:col>
      <xdr:colOff>50800</xdr:colOff>
      <xdr:row>106</xdr:row>
      <xdr:rowOff>83910</xdr:rowOff>
    </xdr:to>
    <xdr:sp macro="" textlink="">
      <xdr:nvSpPr>
        <xdr:cNvPr id="334" name="フローチャート: 判断 333"/>
        <xdr:cNvSpPr/>
      </xdr:nvSpPr>
      <xdr:spPr>
        <a:xfrm>
          <a:off x="9192260" y="17755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105437</xdr:rowOff>
    </xdr:from>
    <xdr:to>
      <xdr:col>50</xdr:col>
      <xdr:colOff>165100</xdr:colOff>
      <xdr:row>106</xdr:row>
      <xdr:rowOff>35587</xdr:rowOff>
    </xdr:to>
    <xdr:sp macro="" textlink="">
      <xdr:nvSpPr>
        <xdr:cNvPr id="335" name="フローチャート: 判断 334"/>
        <xdr:cNvSpPr/>
      </xdr:nvSpPr>
      <xdr:spPr>
        <a:xfrm>
          <a:off x="8445500" y="177076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44576</xdr:rowOff>
    </xdr:from>
    <xdr:to>
      <xdr:col>46</xdr:col>
      <xdr:colOff>38100</xdr:colOff>
      <xdr:row>106</xdr:row>
      <xdr:rowOff>146176</xdr:rowOff>
    </xdr:to>
    <xdr:sp macro="" textlink="">
      <xdr:nvSpPr>
        <xdr:cNvPr id="336" name="フローチャート: 判断 335"/>
        <xdr:cNvSpPr/>
      </xdr:nvSpPr>
      <xdr:spPr>
        <a:xfrm>
          <a:off x="7670800" y="178144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37" name="テキスト ボックス 336"/>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8" name="テキスト ボックス 337"/>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9" name="テキスト ボックス 338"/>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0" name="テキスト ボックス 339"/>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1" name="テキスト ボックス 340"/>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143380</xdr:rowOff>
    </xdr:from>
    <xdr:to>
      <xdr:col>55</xdr:col>
      <xdr:colOff>50800</xdr:colOff>
      <xdr:row>108</xdr:row>
      <xdr:rowOff>73530</xdr:rowOff>
    </xdr:to>
    <xdr:sp macro="" textlink="">
      <xdr:nvSpPr>
        <xdr:cNvPr id="342" name="楕円 341"/>
        <xdr:cNvSpPr/>
      </xdr:nvSpPr>
      <xdr:spPr>
        <a:xfrm>
          <a:off x="9192260" y="180808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107</xdr:row>
      <xdr:rowOff>58307</xdr:rowOff>
    </xdr:from>
    <xdr:ext cx="534377" cy="259045"/>
    <xdr:sp macro="" textlink="">
      <xdr:nvSpPr>
        <xdr:cNvPr id="343" name="【港湾・漁港】&#10;一人当たり有形固定資産（償却資産）額該当値テキスト"/>
        <xdr:cNvSpPr txBox="1"/>
      </xdr:nvSpPr>
      <xdr:spPr>
        <a:xfrm>
          <a:off x="9271000" y="1799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104</xdr:row>
      <xdr:rowOff>52114</xdr:rowOff>
    </xdr:from>
    <xdr:ext cx="534377" cy="259045"/>
    <xdr:sp macro="" textlink="">
      <xdr:nvSpPr>
        <xdr:cNvPr id="344" name="n_1aveValue【港湾・漁港】&#10;一人当たり有形固定資産（償却資産）額"/>
        <xdr:cNvSpPr txBox="1"/>
      </xdr:nvSpPr>
      <xdr:spPr>
        <a:xfrm>
          <a:off x="8239271" y="174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162703</xdr:rowOff>
    </xdr:from>
    <xdr:ext cx="534377" cy="259045"/>
    <xdr:sp macro="" textlink="">
      <xdr:nvSpPr>
        <xdr:cNvPr id="345" name="n_2aveValue【港湾・漁港】&#10;一人当たり有形固定資産（償却資産）額"/>
        <xdr:cNvSpPr txBox="1"/>
      </xdr:nvSpPr>
      <xdr:spPr>
        <a:xfrm>
          <a:off x="7477271" y="1759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6" name="正方形/長方形 345"/>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47" name="正方形/長方形 346"/>
        <xdr:cNvSpPr/>
      </xdr:nvSpPr>
      <xdr:spPr>
        <a:xfrm>
          <a:off x="113995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48" name="正方形/長方形 347"/>
        <xdr:cNvSpPr/>
      </xdr:nvSpPr>
      <xdr:spPr>
        <a:xfrm>
          <a:off x="113995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349" name="正方形/長方形 348"/>
        <xdr:cNvSpPr/>
      </xdr:nvSpPr>
      <xdr:spPr>
        <a:xfrm>
          <a:off x="128676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350" name="正方形/長方形 349"/>
        <xdr:cNvSpPr/>
      </xdr:nvSpPr>
      <xdr:spPr>
        <a:xfrm>
          <a:off x="128676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1" name="正方形/長方形 350"/>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353" name="正方形/長方形 352"/>
        <xdr:cNvSpPr/>
      </xdr:nvSpPr>
      <xdr:spPr>
        <a:xfrm>
          <a:off x="165557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354" name="正方形/長方形 353"/>
        <xdr:cNvSpPr/>
      </xdr:nvSpPr>
      <xdr:spPr>
        <a:xfrm>
          <a:off x="165557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355" name="正方形/長方形 354"/>
        <xdr:cNvSpPr/>
      </xdr:nvSpPr>
      <xdr:spPr>
        <a:xfrm>
          <a:off x="180009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356" name="正方形/長方形 355"/>
        <xdr:cNvSpPr/>
      </xdr:nvSpPr>
      <xdr:spPr>
        <a:xfrm>
          <a:off x="180009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58" name="正方形/長方形 357"/>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359" name="正方形/長方形 358"/>
        <xdr:cNvSpPr/>
      </xdr:nvSpPr>
      <xdr:spPr>
        <a:xfrm>
          <a:off x="113995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360" name="正方形/長方形 359"/>
        <xdr:cNvSpPr/>
      </xdr:nvSpPr>
      <xdr:spPr>
        <a:xfrm>
          <a:off x="113995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361" name="正方形/長方形 360"/>
        <xdr:cNvSpPr/>
      </xdr:nvSpPr>
      <xdr:spPr>
        <a:xfrm>
          <a:off x="128676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362" name="正方形/長方形 361"/>
        <xdr:cNvSpPr/>
      </xdr:nvSpPr>
      <xdr:spPr>
        <a:xfrm>
          <a:off x="128676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3" name="正方形/長方形 362"/>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64" name="テキスト ボックス 363"/>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65" name="直線コネクタ 364"/>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66" name="テキスト ボックス 365"/>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367" name="直線コネクタ 366"/>
        <xdr:cNvCxnSpPr/>
      </xdr:nvCxnSpPr>
      <xdr:spPr>
        <a:xfrm>
          <a:off x="10960100" y="10618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368" name="テキスト ボックス 367"/>
        <xdr:cNvSpPr txBox="1"/>
      </xdr:nvSpPr>
      <xdr:spPr>
        <a:xfrm>
          <a:off x="1060276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69" name="直線コネクタ 368"/>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70" name="テキスト ボックス 369"/>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371" name="直線コネクタ 370"/>
        <xdr:cNvCxnSpPr/>
      </xdr:nvCxnSpPr>
      <xdr:spPr>
        <a:xfrm>
          <a:off x="10960100" y="9502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372" name="テキスト ボックス 371"/>
        <xdr:cNvSpPr txBox="1"/>
      </xdr:nvSpPr>
      <xdr:spPr>
        <a:xfrm>
          <a:off x="1060276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73" name="直線コネクタ 372"/>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74" name="テキスト ボックス 373"/>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5"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51435</xdr:rowOff>
    </xdr:from>
    <xdr:to>
      <xdr:col>85</xdr:col>
      <xdr:colOff>126364</xdr:colOff>
      <xdr:row>64</xdr:row>
      <xdr:rowOff>11430</xdr:rowOff>
    </xdr:to>
    <xdr:cxnSp macro="">
      <xdr:nvCxnSpPr>
        <xdr:cNvPr id="376" name="直線コネクタ 375"/>
        <xdr:cNvCxnSpPr/>
      </xdr:nvCxnSpPr>
      <xdr:spPr>
        <a:xfrm flipV="1">
          <a:off x="14374495" y="9606915"/>
          <a:ext cx="1269"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64</xdr:row>
      <xdr:rowOff>15257</xdr:rowOff>
    </xdr:from>
    <xdr:ext cx="405111" cy="259045"/>
    <xdr:sp macro="" textlink="">
      <xdr:nvSpPr>
        <xdr:cNvPr id="377" name="【学校施設】&#10;有形固定資産減価償却率最小値テキスト"/>
        <xdr:cNvSpPr txBox="1"/>
      </xdr:nvSpPr>
      <xdr:spPr>
        <a:xfrm>
          <a:off x="14419580"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xdr:rowOff>
    </xdr:from>
    <xdr:to>
      <xdr:col>86</xdr:col>
      <xdr:colOff>25400</xdr:colOff>
      <xdr:row>64</xdr:row>
      <xdr:rowOff>11430</xdr:rowOff>
    </xdr:to>
    <xdr:cxnSp macro="">
      <xdr:nvCxnSpPr>
        <xdr:cNvPr id="378" name="直線コネクタ 377"/>
        <xdr:cNvCxnSpPr/>
      </xdr:nvCxnSpPr>
      <xdr:spPr>
        <a:xfrm>
          <a:off x="14287500" y="107403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169562</xdr:rowOff>
    </xdr:from>
    <xdr:ext cx="405111" cy="259045"/>
    <xdr:sp macro="" textlink="">
      <xdr:nvSpPr>
        <xdr:cNvPr id="379" name="【学校施設】&#10;有形固定資産減価償却率最大値テキスト"/>
        <xdr:cNvSpPr txBox="1"/>
      </xdr:nvSpPr>
      <xdr:spPr>
        <a:xfrm>
          <a:off x="14419580" y="938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51435</xdr:rowOff>
    </xdr:from>
    <xdr:to>
      <xdr:col>86</xdr:col>
      <xdr:colOff>25400</xdr:colOff>
      <xdr:row>57</xdr:row>
      <xdr:rowOff>51435</xdr:rowOff>
    </xdr:to>
    <xdr:cxnSp macro="">
      <xdr:nvCxnSpPr>
        <xdr:cNvPr id="380" name="直線コネクタ 379"/>
        <xdr:cNvCxnSpPr/>
      </xdr:nvCxnSpPr>
      <xdr:spPr>
        <a:xfrm>
          <a:off x="14287500" y="96069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104792</xdr:rowOff>
    </xdr:from>
    <xdr:ext cx="405111" cy="259045"/>
    <xdr:sp macro="" textlink="">
      <xdr:nvSpPr>
        <xdr:cNvPr id="381" name="【学校施設】&#10;有形固定資産減価償却率平均値テキスト"/>
        <xdr:cNvSpPr txBox="1"/>
      </xdr:nvSpPr>
      <xdr:spPr>
        <a:xfrm>
          <a:off x="14419580" y="9995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126365</xdr:rowOff>
    </xdr:from>
    <xdr:to>
      <xdr:col>85</xdr:col>
      <xdr:colOff>177800</xdr:colOff>
      <xdr:row>60</xdr:row>
      <xdr:rowOff>56515</xdr:rowOff>
    </xdr:to>
    <xdr:sp macro="" textlink="">
      <xdr:nvSpPr>
        <xdr:cNvPr id="382" name="フローチャート: 判断 381"/>
        <xdr:cNvSpPr/>
      </xdr:nvSpPr>
      <xdr:spPr>
        <a:xfrm>
          <a:off x="14325600" y="1001712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383" name="フローチャート: 判断 382"/>
        <xdr:cNvSpPr/>
      </xdr:nvSpPr>
      <xdr:spPr>
        <a:xfrm>
          <a:off x="1357884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384" name="フローチャート: 判断 383"/>
        <xdr:cNvSpPr/>
      </xdr:nvSpPr>
      <xdr:spPr>
        <a:xfrm>
          <a:off x="12804140" y="9994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85" name="テキスト ボックス 384"/>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6" name="テキスト ボックス 385"/>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7" name="テキスト ボックス 386"/>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8" name="テキスト ボックス 387"/>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9" name="テキスト ボックス 388"/>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63500</xdr:rowOff>
    </xdr:from>
    <xdr:to>
      <xdr:col>85</xdr:col>
      <xdr:colOff>177800</xdr:colOff>
      <xdr:row>58</xdr:row>
      <xdr:rowOff>165100</xdr:rowOff>
    </xdr:to>
    <xdr:sp macro="" textlink="">
      <xdr:nvSpPr>
        <xdr:cNvPr id="390" name="楕円 389"/>
        <xdr:cNvSpPr/>
      </xdr:nvSpPr>
      <xdr:spPr>
        <a:xfrm>
          <a:off x="14325600" y="97866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86377</xdr:rowOff>
    </xdr:from>
    <xdr:ext cx="405111" cy="259045"/>
    <xdr:sp macro="" textlink="">
      <xdr:nvSpPr>
        <xdr:cNvPr id="391" name="【学校施設】&#10;有形固定資産減価償却率該当値テキスト"/>
        <xdr:cNvSpPr txBox="1"/>
      </xdr:nvSpPr>
      <xdr:spPr>
        <a:xfrm>
          <a:off x="14419580"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158767</xdr:rowOff>
    </xdr:from>
    <xdr:ext cx="405111" cy="259045"/>
    <xdr:sp macro="" textlink="">
      <xdr:nvSpPr>
        <xdr:cNvPr id="392" name="n_1aveValue【学校施設】&#10;有形固定資産減価償却率"/>
        <xdr:cNvSpPr txBox="1"/>
      </xdr:nvSpPr>
      <xdr:spPr>
        <a:xfrm>
          <a:off x="134372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50182</xdr:rowOff>
    </xdr:from>
    <xdr:ext cx="405111" cy="259045"/>
    <xdr:sp macro="" textlink="">
      <xdr:nvSpPr>
        <xdr:cNvPr id="393" name="n_2aveValue【学校施設】&#10;有形固定資産減価償却率"/>
        <xdr:cNvSpPr txBox="1"/>
      </xdr:nvSpPr>
      <xdr:spPr>
        <a:xfrm>
          <a:off x="126752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4" name="正方形/長方形 39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395" name="正方形/長方形 394"/>
        <xdr:cNvSpPr/>
      </xdr:nvSpPr>
      <xdr:spPr>
        <a:xfrm>
          <a:off x="165557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396" name="正方形/長方形 395"/>
        <xdr:cNvSpPr/>
      </xdr:nvSpPr>
      <xdr:spPr>
        <a:xfrm>
          <a:off x="165557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397" name="正方形/長方形 396"/>
        <xdr:cNvSpPr/>
      </xdr:nvSpPr>
      <xdr:spPr>
        <a:xfrm>
          <a:off x="180009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398" name="正方形/長方形 397"/>
        <xdr:cNvSpPr/>
      </xdr:nvSpPr>
      <xdr:spPr>
        <a:xfrm>
          <a:off x="180009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9" name="正方形/長方形 39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0" name="テキスト ボックス 39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1" name="直線コネクタ 40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02" name="テキスト ボックス 401"/>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03" name="直線コネクタ 402"/>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04" name="テキスト ボックス 403"/>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05" name="直線コネクタ 404"/>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06" name="テキスト ボックス 405"/>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07" name="直線コネクタ 406"/>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08" name="テキスト ボックス 407"/>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09" name="直線コネクタ 408"/>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10" name="テキスト ボックス 409"/>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11" name="直線コネクタ 410"/>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12" name="テキスト ボックス 411"/>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13" name="直線コネクタ 412"/>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14" name="テキスト ボックス 413"/>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5" name="直線コネクタ 41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6" name="テキスト ボックス 41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7"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75112</xdr:rowOff>
    </xdr:from>
    <xdr:to>
      <xdr:col>116</xdr:col>
      <xdr:colOff>62864</xdr:colOff>
      <xdr:row>63</xdr:row>
      <xdr:rowOff>93073</xdr:rowOff>
    </xdr:to>
    <xdr:cxnSp macro="">
      <xdr:nvCxnSpPr>
        <xdr:cNvPr id="418" name="直線コネクタ 417"/>
        <xdr:cNvCxnSpPr/>
      </xdr:nvCxnSpPr>
      <xdr:spPr>
        <a:xfrm flipV="1">
          <a:off x="19507835" y="9462952"/>
          <a:ext cx="1269" cy="1191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96900</xdr:rowOff>
    </xdr:from>
    <xdr:ext cx="469744" cy="259045"/>
    <xdr:sp macro="" textlink="">
      <xdr:nvSpPr>
        <xdr:cNvPr id="419" name="【学校施設】&#10;一人当たり面積最小値テキスト"/>
        <xdr:cNvSpPr txBox="1"/>
      </xdr:nvSpPr>
      <xdr:spPr>
        <a:xfrm>
          <a:off x="19560540" y="1065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93073</xdr:rowOff>
    </xdr:from>
    <xdr:to>
      <xdr:col>116</xdr:col>
      <xdr:colOff>152400</xdr:colOff>
      <xdr:row>63</xdr:row>
      <xdr:rowOff>93073</xdr:rowOff>
    </xdr:to>
    <xdr:cxnSp macro="">
      <xdr:nvCxnSpPr>
        <xdr:cNvPr id="420" name="直線コネクタ 419"/>
        <xdr:cNvCxnSpPr/>
      </xdr:nvCxnSpPr>
      <xdr:spPr>
        <a:xfrm>
          <a:off x="19443700" y="10654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21789</xdr:rowOff>
    </xdr:from>
    <xdr:ext cx="469744" cy="259045"/>
    <xdr:sp macro="" textlink="">
      <xdr:nvSpPr>
        <xdr:cNvPr id="421" name="【学校施設】&#10;一人当たり面積最大値テキスト"/>
        <xdr:cNvSpPr txBox="1"/>
      </xdr:nvSpPr>
      <xdr:spPr>
        <a:xfrm>
          <a:off x="19560540" y="9241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75112</xdr:rowOff>
    </xdr:from>
    <xdr:to>
      <xdr:col>116</xdr:col>
      <xdr:colOff>152400</xdr:colOff>
      <xdr:row>56</xdr:row>
      <xdr:rowOff>75112</xdr:rowOff>
    </xdr:to>
    <xdr:cxnSp macro="">
      <xdr:nvCxnSpPr>
        <xdr:cNvPr id="422" name="直線コネクタ 421"/>
        <xdr:cNvCxnSpPr/>
      </xdr:nvCxnSpPr>
      <xdr:spPr>
        <a:xfrm>
          <a:off x="19443700" y="9462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60</xdr:row>
      <xdr:rowOff>19430</xdr:rowOff>
    </xdr:from>
    <xdr:ext cx="469744" cy="259045"/>
    <xdr:sp macro="" textlink="">
      <xdr:nvSpPr>
        <xdr:cNvPr id="423" name="【学校施設】&#10;一人当たり面積平均値テキスト"/>
        <xdr:cNvSpPr txBox="1"/>
      </xdr:nvSpPr>
      <xdr:spPr>
        <a:xfrm>
          <a:off x="19560540" y="100778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168003</xdr:rowOff>
    </xdr:from>
    <xdr:to>
      <xdr:col>116</xdr:col>
      <xdr:colOff>114300</xdr:colOff>
      <xdr:row>61</xdr:row>
      <xdr:rowOff>98153</xdr:rowOff>
    </xdr:to>
    <xdr:sp macro="" textlink="">
      <xdr:nvSpPr>
        <xdr:cNvPr id="424" name="フローチャート: 判断 423"/>
        <xdr:cNvSpPr/>
      </xdr:nvSpPr>
      <xdr:spPr>
        <a:xfrm>
          <a:off x="19458940" y="102264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125549</xdr:rowOff>
    </xdr:from>
    <xdr:to>
      <xdr:col>112</xdr:col>
      <xdr:colOff>38100</xdr:colOff>
      <xdr:row>61</xdr:row>
      <xdr:rowOff>55699</xdr:rowOff>
    </xdr:to>
    <xdr:sp macro="" textlink="">
      <xdr:nvSpPr>
        <xdr:cNvPr id="425" name="フローチャート: 判断 424"/>
        <xdr:cNvSpPr/>
      </xdr:nvSpPr>
      <xdr:spPr>
        <a:xfrm>
          <a:off x="18735040" y="101839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158206</xdr:rowOff>
    </xdr:from>
    <xdr:to>
      <xdr:col>107</xdr:col>
      <xdr:colOff>101600</xdr:colOff>
      <xdr:row>61</xdr:row>
      <xdr:rowOff>88356</xdr:rowOff>
    </xdr:to>
    <xdr:sp macro="" textlink="">
      <xdr:nvSpPr>
        <xdr:cNvPr id="426" name="フローチャート: 判断 425"/>
        <xdr:cNvSpPr/>
      </xdr:nvSpPr>
      <xdr:spPr>
        <a:xfrm>
          <a:off x="17937480" y="10216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7" name="テキスト ボックス 426"/>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8" name="テキスト ボックス 427"/>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9" name="テキスト ボックス 428"/>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0" name="テキスト ボックス 429"/>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1" name="テキスト ボックス 430"/>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432" name="楕円 431"/>
        <xdr:cNvSpPr/>
      </xdr:nvSpPr>
      <xdr:spPr>
        <a:xfrm>
          <a:off x="1945894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62</xdr:row>
      <xdr:rowOff>128650</xdr:rowOff>
    </xdr:from>
    <xdr:ext cx="469744" cy="259045"/>
    <xdr:sp macro="" textlink="">
      <xdr:nvSpPr>
        <xdr:cNvPr id="433" name="【学校施設】&#10;一人当たり面積該当値テキスト"/>
        <xdr:cNvSpPr txBox="1"/>
      </xdr:nvSpPr>
      <xdr:spPr>
        <a:xfrm>
          <a:off x="19560540" y="1052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72226</xdr:rowOff>
    </xdr:from>
    <xdr:ext cx="469744" cy="259045"/>
    <xdr:sp macro="" textlink="">
      <xdr:nvSpPr>
        <xdr:cNvPr id="434" name="n_1aveValue【学校施設】&#10;一人当たり面積"/>
        <xdr:cNvSpPr txBox="1"/>
      </xdr:nvSpPr>
      <xdr:spPr>
        <a:xfrm>
          <a:off x="18561127" y="996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104883</xdr:rowOff>
    </xdr:from>
    <xdr:ext cx="469744" cy="259045"/>
    <xdr:sp macro="" textlink="">
      <xdr:nvSpPr>
        <xdr:cNvPr id="435" name="n_2aveValue【学校施設】&#10;一人当たり面積"/>
        <xdr:cNvSpPr txBox="1"/>
      </xdr:nvSpPr>
      <xdr:spPr>
        <a:xfrm>
          <a:off x="17776267" y="999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6" name="正方形/長方形 435"/>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437" name="正方形/長方形 436"/>
        <xdr:cNvSpPr/>
      </xdr:nvSpPr>
      <xdr:spPr>
        <a:xfrm>
          <a:off x="113995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438" name="正方形/長方形 437"/>
        <xdr:cNvSpPr/>
      </xdr:nvSpPr>
      <xdr:spPr>
        <a:xfrm>
          <a:off x="113995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439" name="正方形/長方形 438"/>
        <xdr:cNvSpPr/>
      </xdr:nvSpPr>
      <xdr:spPr>
        <a:xfrm>
          <a:off x="128676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440" name="正方形/長方形 439"/>
        <xdr:cNvSpPr/>
      </xdr:nvSpPr>
      <xdr:spPr>
        <a:xfrm>
          <a:off x="128676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1" name="正方形/長方形 440"/>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2" name="テキスト ボックス 441"/>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3" name="直線コネクタ 442"/>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444" name="テキスト ボックス 443"/>
        <xdr:cNvSpPr txBox="1"/>
      </xdr:nvSpPr>
      <xdr:spPr>
        <a:xfrm>
          <a:off x="1060276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445" name="直線コネクタ 444"/>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446" name="テキスト ボックス 445"/>
        <xdr:cNvSpPr txBox="1"/>
      </xdr:nvSpPr>
      <xdr:spPr>
        <a:xfrm>
          <a:off x="1060276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447" name="直線コネクタ 446"/>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448" name="テキスト ボックス 447"/>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449" name="直線コネクタ 448"/>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450" name="テキスト ボックス 449"/>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451" name="直線コネクタ 450"/>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77</xdr:row>
      <xdr:rowOff>67327</xdr:rowOff>
    </xdr:from>
    <xdr:ext cx="467179" cy="259045"/>
    <xdr:sp macro="" textlink="">
      <xdr:nvSpPr>
        <xdr:cNvPr id="452" name="テキスト ボックス 451"/>
        <xdr:cNvSpPr txBox="1"/>
      </xdr:nvSpPr>
      <xdr:spPr>
        <a:xfrm>
          <a:off x="105615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3" name="直線コネクタ 452"/>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54" name="テキスト ボックス 453"/>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5" name="【図書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38100</xdr:rowOff>
    </xdr:from>
    <xdr:to>
      <xdr:col>85</xdr:col>
      <xdr:colOff>126364</xdr:colOff>
      <xdr:row>86</xdr:row>
      <xdr:rowOff>102108</xdr:rowOff>
    </xdr:to>
    <xdr:cxnSp macro="">
      <xdr:nvCxnSpPr>
        <xdr:cNvPr id="456" name="直線コネクタ 455"/>
        <xdr:cNvCxnSpPr/>
      </xdr:nvCxnSpPr>
      <xdr:spPr>
        <a:xfrm flipV="1">
          <a:off x="14374495" y="13114020"/>
          <a:ext cx="1269" cy="140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105935</xdr:rowOff>
    </xdr:from>
    <xdr:ext cx="405111" cy="259045"/>
    <xdr:sp macro="" textlink="">
      <xdr:nvSpPr>
        <xdr:cNvPr id="457" name="【図書館】&#10;有形固定資産減価償却率最小値テキスト"/>
        <xdr:cNvSpPr txBox="1"/>
      </xdr:nvSpPr>
      <xdr:spPr>
        <a:xfrm>
          <a:off x="14419580" y="1452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102108</xdr:rowOff>
    </xdr:from>
    <xdr:to>
      <xdr:col>86</xdr:col>
      <xdr:colOff>25400</xdr:colOff>
      <xdr:row>86</xdr:row>
      <xdr:rowOff>102108</xdr:rowOff>
    </xdr:to>
    <xdr:cxnSp macro="">
      <xdr:nvCxnSpPr>
        <xdr:cNvPr id="458" name="直線コネクタ 457"/>
        <xdr:cNvCxnSpPr/>
      </xdr:nvCxnSpPr>
      <xdr:spPr>
        <a:xfrm>
          <a:off x="14287500" y="145191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156227</xdr:rowOff>
    </xdr:from>
    <xdr:ext cx="469744" cy="259045"/>
    <xdr:sp macro="" textlink="">
      <xdr:nvSpPr>
        <xdr:cNvPr id="459" name="【図書館】&#10;有形固定資産減価償却率最大値テキスト"/>
        <xdr:cNvSpPr txBox="1"/>
      </xdr:nvSpPr>
      <xdr:spPr>
        <a:xfrm>
          <a:off x="1441958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460" name="直線コネクタ 459"/>
        <xdr:cNvCxnSpPr/>
      </xdr:nvCxnSpPr>
      <xdr:spPr>
        <a:xfrm>
          <a:off x="142875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83</xdr:row>
      <xdr:rowOff>98314</xdr:rowOff>
    </xdr:from>
    <xdr:ext cx="405111" cy="259045"/>
    <xdr:sp macro="" textlink="">
      <xdr:nvSpPr>
        <xdr:cNvPr id="461" name="【図書館】&#10;有形固定資産減価償却率平均値テキスト"/>
        <xdr:cNvSpPr txBox="1"/>
      </xdr:nvSpPr>
      <xdr:spPr>
        <a:xfrm>
          <a:off x="14419580" y="14012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119887</xdr:rowOff>
    </xdr:from>
    <xdr:to>
      <xdr:col>85</xdr:col>
      <xdr:colOff>177800</xdr:colOff>
      <xdr:row>84</xdr:row>
      <xdr:rowOff>50037</xdr:rowOff>
    </xdr:to>
    <xdr:sp macro="" textlink="">
      <xdr:nvSpPr>
        <xdr:cNvPr id="462" name="フローチャート: 判断 461"/>
        <xdr:cNvSpPr/>
      </xdr:nvSpPr>
      <xdr:spPr>
        <a:xfrm>
          <a:off x="14325600" y="1403400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28448</xdr:rowOff>
    </xdr:from>
    <xdr:to>
      <xdr:col>81</xdr:col>
      <xdr:colOff>101600</xdr:colOff>
      <xdr:row>84</xdr:row>
      <xdr:rowOff>130048</xdr:rowOff>
    </xdr:to>
    <xdr:sp macro="" textlink="">
      <xdr:nvSpPr>
        <xdr:cNvPr id="463" name="フローチャート: 判断 462"/>
        <xdr:cNvSpPr/>
      </xdr:nvSpPr>
      <xdr:spPr>
        <a:xfrm>
          <a:off x="1357884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119887</xdr:rowOff>
    </xdr:from>
    <xdr:to>
      <xdr:col>76</xdr:col>
      <xdr:colOff>165100</xdr:colOff>
      <xdr:row>84</xdr:row>
      <xdr:rowOff>50037</xdr:rowOff>
    </xdr:to>
    <xdr:sp macro="" textlink="">
      <xdr:nvSpPr>
        <xdr:cNvPr id="464" name="フローチャート: 判断 463"/>
        <xdr:cNvSpPr/>
      </xdr:nvSpPr>
      <xdr:spPr>
        <a:xfrm>
          <a:off x="12804140" y="140340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5" name="テキスト ボックス 464"/>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6" name="テキスト ボックス 465"/>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7" name="テキスト ボックス 466"/>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8" name="テキスト ボックス 467"/>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9" name="テキスト ボックス 468"/>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133604</xdr:rowOff>
    </xdr:from>
    <xdr:to>
      <xdr:col>85</xdr:col>
      <xdr:colOff>177800</xdr:colOff>
      <xdr:row>80</xdr:row>
      <xdr:rowOff>63754</xdr:rowOff>
    </xdr:to>
    <xdr:sp macro="" textlink="">
      <xdr:nvSpPr>
        <xdr:cNvPr id="470" name="楕円 469"/>
        <xdr:cNvSpPr/>
      </xdr:nvSpPr>
      <xdr:spPr>
        <a:xfrm>
          <a:off x="14325600" y="1337716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156481</xdr:rowOff>
    </xdr:from>
    <xdr:ext cx="405111" cy="259045"/>
    <xdr:sp macro="" textlink="">
      <xdr:nvSpPr>
        <xdr:cNvPr id="471" name="【図書館】&#10;有形固定資産減価償却率該当値テキスト"/>
        <xdr:cNvSpPr txBox="1"/>
      </xdr:nvSpPr>
      <xdr:spPr>
        <a:xfrm>
          <a:off x="14419580" y="1323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146575</xdr:rowOff>
    </xdr:from>
    <xdr:ext cx="405111" cy="259045"/>
    <xdr:sp macro="" textlink="">
      <xdr:nvSpPr>
        <xdr:cNvPr id="472" name="n_1aveValue【図書館】&#10;有形固定資産減価償却率"/>
        <xdr:cNvSpPr txBox="1"/>
      </xdr:nvSpPr>
      <xdr:spPr>
        <a:xfrm>
          <a:off x="13437244" y="13893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66564</xdr:rowOff>
    </xdr:from>
    <xdr:ext cx="405111" cy="259045"/>
    <xdr:sp macro="" textlink="">
      <xdr:nvSpPr>
        <xdr:cNvPr id="473" name="n_2aveValue【図書館】&#10;有形固定資産減価償却率"/>
        <xdr:cNvSpPr txBox="1"/>
      </xdr:nvSpPr>
      <xdr:spPr>
        <a:xfrm>
          <a:off x="12675244" y="138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4" name="正方形/長方形 47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475" name="正方形/長方形 474"/>
        <xdr:cNvSpPr/>
      </xdr:nvSpPr>
      <xdr:spPr>
        <a:xfrm>
          <a:off x="165557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476" name="正方形/長方形 475"/>
        <xdr:cNvSpPr/>
      </xdr:nvSpPr>
      <xdr:spPr>
        <a:xfrm>
          <a:off x="165557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477" name="正方形/長方形 476"/>
        <xdr:cNvSpPr/>
      </xdr:nvSpPr>
      <xdr:spPr>
        <a:xfrm>
          <a:off x="180009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478" name="正方形/長方形 477"/>
        <xdr:cNvSpPr/>
      </xdr:nvSpPr>
      <xdr:spPr>
        <a:xfrm>
          <a:off x="180009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9" name="正方形/長方形 478"/>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0" name="テキスト ボックス 479"/>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1" name="直線コネクタ 480"/>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82" name="直線コネクタ 481"/>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83" name="テキスト ボックス 482"/>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84" name="直線コネクタ 483"/>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85" name="テキスト ボックス 484"/>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86" name="直線コネクタ 485"/>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87" name="テキスト ボックス 486"/>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88" name="直線コネクタ 487"/>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89" name="テキスト ボックス 488"/>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90" name="直線コネクタ 489"/>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91" name="テキスト ボックス 490"/>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2" name="直線コネクタ 491"/>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3" name="テキスト ボックス 492"/>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4" name="【図書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77</xdr:row>
      <xdr:rowOff>133350</xdr:rowOff>
    </xdr:from>
    <xdr:to>
      <xdr:col>116</xdr:col>
      <xdr:colOff>62864</xdr:colOff>
      <xdr:row>85</xdr:row>
      <xdr:rowOff>158750</xdr:rowOff>
    </xdr:to>
    <xdr:cxnSp macro="">
      <xdr:nvCxnSpPr>
        <xdr:cNvPr id="495" name="直線コネクタ 494"/>
        <xdr:cNvCxnSpPr/>
      </xdr:nvCxnSpPr>
      <xdr:spPr>
        <a:xfrm flipV="1">
          <a:off x="19507835" y="13041630"/>
          <a:ext cx="1269" cy="1366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162577</xdr:rowOff>
    </xdr:from>
    <xdr:ext cx="469744" cy="259045"/>
    <xdr:sp macro="" textlink="">
      <xdr:nvSpPr>
        <xdr:cNvPr id="496" name="【図書館】&#10;一人当たり面積最小値テキスト"/>
        <xdr:cNvSpPr txBox="1"/>
      </xdr:nvSpPr>
      <xdr:spPr>
        <a:xfrm>
          <a:off x="19560540" y="1441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158750</xdr:rowOff>
    </xdr:from>
    <xdr:to>
      <xdr:col>116</xdr:col>
      <xdr:colOff>152400</xdr:colOff>
      <xdr:row>85</xdr:row>
      <xdr:rowOff>158750</xdr:rowOff>
    </xdr:to>
    <xdr:cxnSp macro="">
      <xdr:nvCxnSpPr>
        <xdr:cNvPr id="497" name="直線コネクタ 496"/>
        <xdr:cNvCxnSpPr/>
      </xdr:nvCxnSpPr>
      <xdr:spPr>
        <a:xfrm>
          <a:off x="19443700" y="14408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80027</xdr:rowOff>
    </xdr:from>
    <xdr:ext cx="469744" cy="259045"/>
    <xdr:sp macro="" textlink="">
      <xdr:nvSpPr>
        <xdr:cNvPr id="498" name="【図書館】&#10;一人当たり面積最大値テキスト"/>
        <xdr:cNvSpPr txBox="1"/>
      </xdr:nvSpPr>
      <xdr:spPr>
        <a:xfrm>
          <a:off x="1956054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499" name="直線コネクタ 498"/>
        <xdr:cNvCxnSpPr/>
      </xdr:nvCxnSpPr>
      <xdr:spPr>
        <a:xfrm>
          <a:off x="194437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48277</xdr:rowOff>
    </xdr:from>
    <xdr:ext cx="469744" cy="259045"/>
    <xdr:sp macro="" textlink="">
      <xdr:nvSpPr>
        <xdr:cNvPr id="500" name="【図書館】&#10;一人当たり面積平均値テキスト"/>
        <xdr:cNvSpPr txBox="1"/>
      </xdr:nvSpPr>
      <xdr:spPr>
        <a:xfrm>
          <a:off x="19560540" y="13962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501" name="フローチャート: 判断 500"/>
        <xdr:cNvSpPr/>
      </xdr:nvSpPr>
      <xdr:spPr>
        <a:xfrm>
          <a:off x="19458940" y="1410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69850</xdr:rowOff>
    </xdr:from>
    <xdr:to>
      <xdr:col>112</xdr:col>
      <xdr:colOff>38100</xdr:colOff>
      <xdr:row>84</xdr:row>
      <xdr:rowOff>0</xdr:rowOff>
    </xdr:to>
    <xdr:sp macro="" textlink="">
      <xdr:nvSpPr>
        <xdr:cNvPr id="502" name="フローチャート: 判断 501"/>
        <xdr:cNvSpPr/>
      </xdr:nvSpPr>
      <xdr:spPr>
        <a:xfrm>
          <a:off x="18735040" y="13983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114300</xdr:rowOff>
    </xdr:from>
    <xdr:to>
      <xdr:col>107</xdr:col>
      <xdr:colOff>101600</xdr:colOff>
      <xdr:row>83</xdr:row>
      <xdr:rowOff>44450</xdr:rowOff>
    </xdr:to>
    <xdr:sp macro="" textlink="">
      <xdr:nvSpPr>
        <xdr:cNvPr id="503" name="フローチャート: 判断 502"/>
        <xdr:cNvSpPr/>
      </xdr:nvSpPr>
      <xdr:spPr>
        <a:xfrm>
          <a:off x="17937480" y="13860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04" name="テキスト ボックス 503"/>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5" name="テキスト ボックス 504"/>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6" name="テキスト ボックス 505"/>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7" name="テキスト ボックス 506"/>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8" name="テキスト ボックス 507"/>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152400</xdr:rowOff>
    </xdr:from>
    <xdr:to>
      <xdr:col>116</xdr:col>
      <xdr:colOff>114300</xdr:colOff>
      <xdr:row>85</xdr:row>
      <xdr:rowOff>82550</xdr:rowOff>
    </xdr:to>
    <xdr:sp macro="" textlink="">
      <xdr:nvSpPr>
        <xdr:cNvPr id="509" name="楕円 508"/>
        <xdr:cNvSpPr/>
      </xdr:nvSpPr>
      <xdr:spPr>
        <a:xfrm>
          <a:off x="19458940" y="14234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84</xdr:row>
      <xdr:rowOff>130827</xdr:rowOff>
    </xdr:from>
    <xdr:ext cx="469744" cy="259045"/>
    <xdr:sp macro="" textlink="">
      <xdr:nvSpPr>
        <xdr:cNvPr id="510" name="【図書館】&#10;一人当たり面積該当値テキスト"/>
        <xdr:cNvSpPr txBox="1"/>
      </xdr:nvSpPr>
      <xdr:spPr>
        <a:xfrm>
          <a:off x="19560540" y="1421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16527</xdr:rowOff>
    </xdr:from>
    <xdr:ext cx="469744" cy="259045"/>
    <xdr:sp macro="" textlink="">
      <xdr:nvSpPr>
        <xdr:cNvPr id="511" name="n_1aveValue【図書館】&#10;一人当たり面積"/>
        <xdr:cNvSpPr txBox="1"/>
      </xdr:nvSpPr>
      <xdr:spPr>
        <a:xfrm>
          <a:off x="18561127" y="1376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60977</xdr:rowOff>
    </xdr:from>
    <xdr:ext cx="469744" cy="259045"/>
    <xdr:sp macro="" textlink="">
      <xdr:nvSpPr>
        <xdr:cNvPr id="512" name="n_2aveValue【図書館】&#10;一人当たり面積"/>
        <xdr:cNvSpPr txBox="1"/>
      </xdr:nvSpPr>
      <xdr:spPr>
        <a:xfrm>
          <a:off x="17776267" y="1363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3" name="正方形/長方形 512"/>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514" name="正方形/長方形 513"/>
        <xdr:cNvSpPr/>
      </xdr:nvSpPr>
      <xdr:spPr>
        <a:xfrm>
          <a:off x="113995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515" name="正方形/長方形 514"/>
        <xdr:cNvSpPr/>
      </xdr:nvSpPr>
      <xdr:spPr>
        <a:xfrm>
          <a:off x="113995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94</xdr:row>
      <xdr:rowOff>165100</xdr:rowOff>
    </xdr:from>
    <xdr:to>
      <xdr:col>84</xdr:col>
      <xdr:colOff>127000</xdr:colOff>
      <xdr:row>96</xdr:row>
      <xdr:rowOff>76200</xdr:rowOff>
    </xdr:to>
    <xdr:sp macro="" textlink="">
      <xdr:nvSpPr>
        <xdr:cNvPr id="516" name="正方形/長方形 515"/>
        <xdr:cNvSpPr/>
      </xdr:nvSpPr>
      <xdr:spPr>
        <a:xfrm>
          <a:off x="128676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96</xdr:row>
      <xdr:rowOff>25400</xdr:rowOff>
    </xdr:from>
    <xdr:to>
      <xdr:col>84</xdr:col>
      <xdr:colOff>127000</xdr:colOff>
      <xdr:row>97</xdr:row>
      <xdr:rowOff>107950</xdr:rowOff>
    </xdr:to>
    <xdr:sp macro="" textlink="">
      <xdr:nvSpPr>
        <xdr:cNvPr id="517" name="正方形/長方形 516"/>
        <xdr:cNvSpPr/>
      </xdr:nvSpPr>
      <xdr:spPr>
        <a:xfrm>
          <a:off x="128676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8" name="正方形/長方形 517"/>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9" name="テキスト ボックス 518"/>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0" name="直線コネクタ 519"/>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21" name="直線コネクタ 520"/>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22" name="テキスト ボックス 521"/>
        <xdr:cNvSpPr txBox="1"/>
      </xdr:nvSpPr>
      <xdr:spPr>
        <a:xfrm>
          <a:off x="10666881" y="181152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23" name="直線コネクタ 522"/>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24" name="テキスト ボックス 523"/>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25" name="直線コネクタ 524"/>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26" name="テキスト ボックス 525"/>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27" name="直線コネクタ 526"/>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28" name="テキスト ボックス 527"/>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29" name="直線コネクタ 528"/>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30" name="テキスト ボックス 529"/>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1" name="直線コネクタ 530"/>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2" name="テキスト ボックス 531"/>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3" name="【博物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100</xdr:row>
      <xdr:rowOff>47625</xdr:rowOff>
    </xdr:from>
    <xdr:to>
      <xdr:col>85</xdr:col>
      <xdr:colOff>126364</xdr:colOff>
      <xdr:row>108</xdr:row>
      <xdr:rowOff>0</xdr:rowOff>
    </xdr:to>
    <xdr:cxnSp macro="">
      <xdr:nvCxnSpPr>
        <xdr:cNvPr id="534" name="直線コネクタ 533"/>
        <xdr:cNvCxnSpPr/>
      </xdr:nvCxnSpPr>
      <xdr:spPr>
        <a:xfrm flipV="1">
          <a:off x="14374495" y="16811625"/>
          <a:ext cx="1269"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108</xdr:row>
      <xdr:rowOff>3827</xdr:rowOff>
    </xdr:from>
    <xdr:ext cx="340478" cy="259045"/>
    <xdr:sp macro="" textlink="">
      <xdr:nvSpPr>
        <xdr:cNvPr id="535" name="【博物館】&#10;有形固定資産減価償却率最小値テキスト"/>
        <xdr:cNvSpPr txBox="1"/>
      </xdr:nvSpPr>
      <xdr:spPr>
        <a:xfrm>
          <a:off x="14419580" y="181089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0</xdr:rowOff>
    </xdr:from>
    <xdr:to>
      <xdr:col>86</xdr:col>
      <xdr:colOff>25400</xdr:colOff>
      <xdr:row>108</xdr:row>
      <xdr:rowOff>0</xdr:rowOff>
    </xdr:to>
    <xdr:cxnSp macro="">
      <xdr:nvCxnSpPr>
        <xdr:cNvPr id="536" name="直線コネクタ 535"/>
        <xdr:cNvCxnSpPr/>
      </xdr:nvCxnSpPr>
      <xdr:spPr>
        <a:xfrm>
          <a:off x="14287500" y="18105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165752</xdr:rowOff>
    </xdr:from>
    <xdr:ext cx="405111" cy="259045"/>
    <xdr:sp macro="" textlink="">
      <xdr:nvSpPr>
        <xdr:cNvPr id="537" name="【博物館】&#10;有形固定資産減価償却率最大値テキスト"/>
        <xdr:cNvSpPr txBox="1"/>
      </xdr:nvSpPr>
      <xdr:spPr>
        <a:xfrm>
          <a:off x="14419580" y="16594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47625</xdr:rowOff>
    </xdr:from>
    <xdr:to>
      <xdr:col>86</xdr:col>
      <xdr:colOff>25400</xdr:colOff>
      <xdr:row>100</xdr:row>
      <xdr:rowOff>47625</xdr:rowOff>
    </xdr:to>
    <xdr:cxnSp macro="">
      <xdr:nvCxnSpPr>
        <xdr:cNvPr id="538" name="直線コネクタ 537"/>
        <xdr:cNvCxnSpPr/>
      </xdr:nvCxnSpPr>
      <xdr:spPr>
        <a:xfrm>
          <a:off x="14287500" y="16811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101</xdr:row>
      <xdr:rowOff>145432</xdr:rowOff>
    </xdr:from>
    <xdr:ext cx="405111" cy="259045"/>
    <xdr:sp macro="" textlink="">
      <xdr:nvSpPr>
        <xdr:cNvPr id="539" name="【博物館】&#10;有形固定資産減価償却率平均値テキスト"/>
        <xdr:cNvSpPr txBox="1"/>
      </xdr:nvSpPr>
      <xdr:spPr>
        <a:xfrm>
          <a:off x="14419580" y="17077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122555</xdr:rowOff>
    </xdr:from>
    <xdr:to>
      <xdr:col>85</xdr:col>
      <xdr:colOff>177800</xdr:colOff>
      <xdr:row>103</xdr:row>
      <xdr:rowOff>52705</xdr:rowOff>
    </xdr:to>
    <xdr:sp macro="" textlink="">
      <xdr:nvSpPr>
        <xdr:cNvPr id="540" name="フローチャート: 判断 539"/>
        <xdr:cNvSpPr/>
      </xdr:nvSpPr>
      <xdr:spPr>
        <a:xfrm>
          <a:off x="14325600" y="172218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156845</xdr:rowOff>
    </xdr:from>
    <xdr:to>
      <xdr:col>81</xdr:col>
      <xdr:colOff>101600</xdr:colOff>
      <xdr:row>103</xdr:row>
      <xdr:rowOff>86995</xdr:rowOff>
    </xdr:to>
    <xdr:sp macro="" textlink="">
      <xdr:nvSpPr>
        <xdr:cNvPr id="541" name="フローチャート: 判断 540"/>
        <xdr:cNvSpPr/>
      </xdr:nvSpPr>
      <xdr:spPr>
        <a:xfrm>
          <a:off x="13578840" y="17256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158750</xdr:rowOff>
    </xdr:from>
    <xdr:to>
      <xdr:col>76</xdr:col>
      <xdr:colOff>165100</xdr:colOff>
      <xdr:row>103</xdr:row>
      <xdr:rowOff>88900</xdr:rowOff>
    </xdr:to>
    <xdr:sp macro="" textlink="">
      <xdr:nvSpPr>
        <xdr:cNvPr id="542" name="フローチャート: 判断 541"/>
        <xdr:cNvSpPr/>
      </xdr:nvSpPr>
      <xdr:spPr>
        <a:xfrm>
          <a:off x="12804140" y="17258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3" name="テキスト ボックス 542"/>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4" name="テキスト ボックス 543"/>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5" name="テキスト ボックス 544"/>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6" name="テキスト ボックス 545"/>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7" name="テキスト ボックス 546"/>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141605</xdr:rowOff>
    </xdr:from>
    <xdr:to>
      <xdr:col>85</xdr:col>
      <xdr:colOff>177800</xdr:colOff>
      <xdr:row>103</xdr:row>
      <xdr:rowOff>71755</xdr:rowOff>
    </xdr:to>
    <xdr:sp macro="" textlink="">
      <xdr:nvSpPr>
        <xdr:cNvPr id="548" name="楕円 547"/>
        <xdr:cNvSpPr/>
      </xdr:nvSpPr>
      <xdr:spPr>
        <a:xfrm>
          <a:off x="14325600" y="172408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102</xdr:row>
      <xdr:rowOff>120032</xdr:rowOff>
    </xdr:from>
    <xdr:ext cx="405111" cy="259045"/>
    <xdr:sp macro="" textlink="">
      <xdr:nvSpPr>
        <xdr:cNvPr id="549" name="【博物館】&#10;有形固定資産減価償却率該当値テキスト"/>
        <xdr:cNvSpPr txBox="1"/>
      </xdr:nvSpPr>
      <xdr:spPr>
        <a:xfrm>
          <a:off x="14419580" y="1721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103522</xdr:rowOff>
    </xdr:from>
    <xdr:ext cx="405111" cy="259045"/>
    <xdr:sp macro="" textlink="">
      <xdr:nvSpPr>
        <xdr:cNvPr id="550" name="n_1aveValue【博物館】&#10;有形固定資産減価償却率"/>
        <xdr:cNvSpPr txBox="1"/>
      </xdr:nvSpPr>
      <xdr:spPr>
        <a:xfrm>
          <a:off x="13437244" y="1703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105427</xdr:rowOff>
    </xdr:from>
    <xdr:ext cx="405111" cy="259045"/>
    <xdr:sp macro="" textlink="">
      <xdr:nvSpPr>
        <xdr:cNvPr id="551" name="n_2aveValue【博物館】&#10;有形固定資産減価償却率"/>
        <xdr:cNvSpPr txBox="1"/>
      </xdr:nvSpPr>
      <xdr:spPr>
        <a:xfrm>
          <a:off x="12675244" y="1703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2" name="正方形/長方形 551"/>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553" name="正方形/長方形 552"/>
        <xdr:cNvSpPr/>
      </xdr:nvSpPr>
      <xdr:spPr>
        <a:xfrm>
          <a:off x="165557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554" name="正方形/長方形 553"/>
        <xdr:cNvSpPr/>
      </xdr:nvSpPr>
      <xdr:spPr>
        <a:xfrm>
          <a:off x="165557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94</xdr:row>
      <xdr:rowOff>165100</xdr:rowOff>
    </xdr:from>
    <xdr:to>
      <xdr:col>115</xdr:col>
      <xdr:colOff>63500</xdr:colOff>
      <xdr:row>96</xdr:row>
      <xdr:rowOff>76200</xdr:rowOff>
    </xdr:to>
    <xdr:sp macro="" textlink="">
      <xdr:nvSpPr>
        <xdr:cNvPr id="555" name="正方形/長方形 554"/>
        <xdr:cNvSpPr/>
      </xdr:nvSpPr>
      <xdr:spPr>
        <a:xfrm>
          <a:off x="180009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96</xdr:row>
      <xdr:rowOff>25400</xdr:rowOff>
    </xdr:from>
    <xdr:to>
      <xdr:col>115</xdr:col>
      <xdr:colOff>63500</xdr:colOff>
      <xdr:row>97</xdr:row>
      <xdr:rowOff>107950</xdr:rowOff>
    </xdr:to>
    <xdr:sp macro="" textlink="">
      <xdr:nvSpPr>
        <xdr:cNvPr id="556" name="正方形/長方形 555"/>
        <xdr:cNvSpPr/>
      </xdr:nvSpPr>
      <xdr:spPr>
        <a:xfrm>
          <a:off x="180009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7" name="正方形/長方形 556"/>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8" name="テキスト ボックス 557"/>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9" name="直線コネクタ 558"/>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60" name="直線コネクタ 559"/>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61" name="テキスト ボックス 560"/>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62" name="直線コネクタ 561"/>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63" name="テキスト ボックス 562"/>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64" name="直線コネクタ 563"/>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65" name="テキスト ボックス 564"/>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66" name="直線コネクタ 565"/>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67" name="テキスト ボックス 566"/>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8" name="直線コネクタ 567"/>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9" name="テキスト ボックス 568"/>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0" name="【博物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100</xdr:row>
      <xdr:rowOff>121920</xdr:rowOff>
    </xdr:from>
    <xdr:to>
      <xdr:col>116</xdr:col>
      <xdr:colOff>62864</xdr:colOff>
      <xdr:row>108</xdr:row>
      <xdr:rowOff>30480</xdr:rowOff>
    </xdr:to>
    <xdr:cxnSp macro="">
      <xdr:nvCxnSpPr>
        <xdr:cNvPr id="571" name="直線コネクタ 570"/>
        <xdr:cNvCxnSpPr/>
      </xdr:nvCxnSpPr>
      <xdr:spPr>
        <a:xfrm flipV="1">
          <a:off x="19507835" y="16885920"/>
          <a:ext cx="1269"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108</xdr:row>
      <xdr:rowOff>34307</xdr:rowOff>
    </xdr:from>
    <xdr:ext cx="469744" cy="259045"/>
    <xdr:sp macro="" textlink="">
      <xdr:nvSpPr>
        <xdr:cNvPr id="572" name="【博物館】&#10;一人当たり面積最小値テキスト"/>
        <xdr:cNvSpPr txBox="1"/>
      </xdr:nvSpPr>
      <xdr:spPr>
        <a:xfrm>
          <a:off x="1956054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573" name="直線コネクタ 572"/>
        <xdr:cNvCxnSpPr/>
      </xdr:nvCxnSpPr>
      <xdr:spPr>
        <a:xfrm>
          <a:off x="19443700" y="18135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68597</xdr:rowOff>
    </xdr:from>
    <xdr:ext cx="469744" cy="259045"/>
    <xdr:sp macro="" textlink="">
      <xdr:nvSpPr>
        <xdr:cNvPr id="574" name="【博物館】&#10;一人当たり面積最大値テキスト"/>
        <xdr:cNvSpPr txBox="1"/>
      </xdr:nvSpPr>
      <xdr:spPr>
        <a:xfrm>
          <a:off x="19560540" y="1666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575" name="直線コネクタ 574"/>
        <xdr:cNvCxnSpPr/>
      </xdr:nvCxnSpPr>
      <xdr:spPr>
        <a:xfrm>
          <a:off x="1944370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105</xdr:row>
      <xdr:rowOff>25416</xdr:rowOff>
    </xdr:from>
    <xdr:ext cx="469744" cy="259045"/>
    <xdr:sp macro="" textlink="">
      <xdr:nvSpPr>
        <xdr:cNvPr id="576" name="【博物館】&#10;一人当たり面積平均値テキスト"/>
        <xdr:cNvSpPr txBox="1"/>
      </xdr:nvSpPr>
      <xdr:spPr>
        <a:xfrm>
          <a:off x="19560540" y="17627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577" name="フローチャート: 判断 576"/>
        <xdr:cNvSpPr/>
      </xdr:nvSpPr>
      <xdr:spPr>
        <a:xfrm>
          <a:off x="19458940" y="1777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578" name="フローチャート: 判断 577"/>
        <xdr:cNvSpPr/>
      </xdr:nvSpPr>
      <xdr:spPr>
        <a:xfrm>
          <a:off x="18735040" y="177723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579" name="フローチャート: 判断 578"/>
        <xdr:cNvSpPr/>
      </xdr:nvSpPr>
      <xdr:spPr>
        <a:xfrm>
          <a:off x="17937480" y="1781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0" name="テキスト ボックス 579"/>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1" name="テキスト ボックス 580"/>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2" name="テキスト ボックス 581"/>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3" name="テキスト ボックス 582"/>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4" name="テキスト ボックス 583"/>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585" name="楕円 584"/>
        <xdr:cNvSpPr/>
      </xdr:nvSpPr>
      <xdr:spPr>
        <a:xfrm>
          <a:off x="1945894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106</xdr:row>
      <xdr:rowOff>163847</xdr:rowOff>
    </xdr:from>
    <xdr:ext cx="469744" cy="259045"/>
    <xdr:sp macro="" textlink="">
      <xdr:nvSpPr>
        <xdr:cNvPr id="586" name="【博物館】&#10;一人当たり面積該当値テキスト"/>
        <xdr:cNvSpPr txBox="1"/>
      </xdr:nvSpPr>
      <xdr:spPr>
        <a:xfrm>
          <a:off x="19560540" y="1793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120666</xdr:rowOff>
    </xdr:from>
    <xdr:ext cx="469744" cy="259045"/>
    <xdr:sp macro="" textlink="">
      <xdr:nvSpPr>
        <xdr:cNvPr id="587" name="n_1aveValue【博物館】&#10;一人当たり面積"/>
        <xdr:cNvSpPr txBox="1"/>
      </xdr:nvSpPr>
      <xdr:spPr>
        <a:xfrm>
          <a:off x="18561127" y="175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588" name="n_2aveValue【博物館】&#10;一人当たり面積"/>
        <xdr:cNvSpPr txBox="1"/>
      </xdr:nvSpPr>
      <xdr:spPr>
        <a:xfrm>
          <a:off x="17776267" y="176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89" name="正方形/長方形 588"/>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0" name="正方形/長方形 589"/>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1" name="テキスト ボックス 590"/>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当該表において、本県で特に有形固定資産減価償却率が高くなっている類型は、学校施設、公営住宅、図書館である。</a:t>
          </a:r>
        </a:p>
        <a:p>
          <a:r>
            <a:rPr kumimoji="1" lang="ja-JP" altLang="en-US" sz="1100">
              <a:latin typeface="ＭＳ Ｐゴシック" panose="020B0600070205080204" pitchFamily="50" charset="-128"/>
              <a:ea typeface="ＭＳ Ｐゴシック" panose="020B0600070205080204" pitchFamily="50" charset="-128"/>
            </a:rPr>
            <a:t>　学校施設については、県立高校の約</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％、県立特別支援学校の約</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％が建設後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年以上経過しており、施設全体の老朽化が進んでいること等を踏まえ、平成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年度～令和９年度を期間とする「県立学校施設再整備計画」を策定し、老朽化対策による快適な教育環境の整備と施設の長寿命化に取り組んでいるところである。</a:t>
          </a:r>
        </a:p>
        <a:p>
          <a:r>
            <a:rPr kumimoji="1" lang="ja-JP" altLang="en-US" sz="1100">
              <a:latin typeface="ＭＳ Ｐゴシック" panose="020B0600070205080204" pitchFamily="50" charset="-128"/>
              <a:ea typeface="ＭＳ Ｐゴシック" panose="020B0600070205080204" pitchFamily="50" charset="-128"/>
            </a:rPr>
            <a:t>　公営住宅については、建設後概ね </a:t>
          </a:r>
          <a:r>
            <a:rPr kumimoji="1" lang="en-US" altLang="ja-JP" sz="1100">
              <a:latin typeface="ＭＳ Ｐゴシック" panose="020B0600070205080204" pitchFamily="50" charset="-128"/>
              <a:ea typeface="ＭＳ Ｐゴシック" panose="020B0600070205080204" pitchFamily="50" charset="-128"/>
            </a:rPr>
            <a:t>50 </a:t>
          </a:r>
          <a:r>
            <a:rPr kumimoji="1" lang="ja-JP" altLang="en-US" sz="1100">
              <a:latin typeface="ＭＳ Ｐゴシック" panose="020B0600070205080204" pitchFamily="50" charset="-128"/>
              <a:ea typeface="ＭＳ Ｐゴシック" panose="020B0600070205080204" pitchFamily="50" charset="-128"/>
            </a:rPr>
            <a:t>年が経過する住宅の建替えを推進してきたが、今後 </a:t>
          </a:r>
          <a:r>
            <a:rPr kumimoji="1" lang="en-US" altLang="ja-JP" sz="1100">
              <a:latin typeface="ＭＳ Ｐゴシック" panose="020B0600070205080204" pitchFamily="50" charset="-128"/>
              <a:ea typeface="ＭＳ Ｐゴシック" panose="020B0600070205080204" pitchFamily="50" charset="-128"/>
            </a:rPr>
            <a:t>10 </a:t>
          </a:r>
          <a:r>
            <a:rPr kumimoji="1" lang="ja-JP" altLang="en-US" sz="1100">
              <a:latin typeface="ＭＳ Ｐゴシック" panose="020B0600070205080204" pitchFamily="50" charset="-128"/>
              <a:ea typeface="ＭＳ Ｐゴシック" panose="020B0600070205080204" pitchFamily="50" charset="-128"/>
            </a:rPr>
            <a:t>年間においては、建替えが必要な住宅が約２万８千戸、全体の約 </a:t>
          </a:r>
          <a:r>
            <a:rPr kumimoji="1" lang="en-US" altLang="ja-JP" sz="1100">
              <a:latin typeface="ＭＳ Ｐゴシック" panose="020B0600070205080204" pitchFamily="50" charset="-128"/>
              <a:ea typeface="ＭＳ Ｐゴシック" panose="020B0600070205080204" pitchFamily="50" charset="-128"/>
            </a:rPr>
            <a:t>62</a:t>
          </a:r>
          <a:r>
            <a:rPr kumimoji="1" lang="ja-JP" altLang="en-US" sz="1100">
              <a:latin typeface="ＭＳ Ｐゴシック" panose="020B0600070205080204" pitchFamily="50" charset="-128"/>
              <a:ea typeface="ＭＳ Ｐゴシック" panose="020B0600070205080204" pitchFamily="50" charset="-128"/>
            </a:rPr>
            <a:t>％に急増すること等を踏まえ、令和元年度～令和</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年度を期間とする「神奈川県県営住宅健康団地推進計画」を策定し、法定耐用年限である建設後</a:t>
          </a:r>
          <a:r>
            <a:rPr kumimoji="1" lang="en-US" altLang="ja-JP" sz="1100">
              <a:latin typeface="ＭＳ Ｐゴシック" panose="020B0600070205080204" pitchFamily="50" charset="-128"/>
              <a:ea typeface="ＭＳ Ｐゴシック" panose="020B0600070205080204" pitchFamily="50" charset="-128"/>
            </a:rPr>
            <a:t>70</a:t>
          </a:r>
          <a:r>
            <a:rPr kumimoji="1" lang="ja-JP" altLang="en-US" sz="1100">
              <a:latin typeface="ＭＳ Ｐゴシック" panose="020B0600070205080204" pitchFamily="50" charset="-128"/>
              <a:ea typeface="ＭＳ Ｐゴシック" panose="020B0600070205080204" pitchFamily="50" charset="-128"/>
            </a:rPr>
            <a:t>年までに建て替えることとしている。</a:t>
          </a:r>
        </a:p>
        <a:p>
          <a:r>
            <a:rPr kumimoji="1" lang="ja-JP" altLang="en-US" sz="1100">
              <a:latin typeface="ＭＳ Ｐゴシック" panose="020B0600070205080204" pitchFamily="50" charset="-128"/>
              <a:ea typeface="ＭＳ Ｐゴシック" panose="020B0600070205080204" pitchFamily="50" charset="-128"/>
            </a:rPr>
            <a:t>　図書館については、県立図書館は昭和 </a:t>
          </a:r>
          <a:r>
            <a:rPr kumimoji="1" lang="en-US" altLang="ja-JP" sz="1100">
              <a:latin typeface="ＭＳ Ｐゴシック" panose="020B0600070205080204" pitchFamily="50" charset="-128"/>
              <a:ea typeface="ＭＳ Ｐゴシック" panose="020B0600070205080204" pitchFamily="50" charset="-128"/>
            </a:rPr>
            <a:t>29 </a:t>
          </a:r>
          <a:r>
            <a:rPr kumimoji="1" lang="ja-JP" altLang="en-US" sz="1100">
              <a:latin typeface="ＭＳ Ｐゴシック" panose="020B0600070205080204" pitchFamily="50" charset="-128"/>
              <a:ea typeface="ＭＳ Ｐゴシック" panose="020B0600070205080204" pitchFamily="50" charset="-128"/>
            </a:rPr>
            <a:t>年の開館後、大規模な改修を行っていなかったため、施設・設備の老朽化が進んでいたこと等を踏まえ、「県立図書館の再整備に向けた基本的な考え方」を取りまとめ、県民サービスの低下を招かないよう、開館しながらの工事実施を基本とした再整備（整備期間７年程度を予定）を行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9,171,274
8,972,770
2,416.17
1,988,742,343
1,960,355,329
6,398,549
1,286,648,570
3,589,521,127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xdr:cNvSpPr txBox="1"/>
      </xdr:nvSpPr>
      <xdr:spPr>
        <a:xfrm>
          <a:off x="629920" y="273304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xdr:cNvSpPr/>
      </xdr:nvSpPr>
      <xdr:spPr>
        <a:xfrm>
          <a:off x="834390" y="2983230"/>
          <a:ext cx="8382000" cy="1866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xdr:cNvSpPr txBox="1"/>
      </xdr:nvSpPr>
      <xdr:spPr>
        <a:xfrm>
          <a:off x="629920" y="298323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9703105" cy="259045"/>
    <xdr:sp macro="" textlink="">
      <xdr:nvSpPr>
        <xdr:cNvPr id="32" name="テキスト ボックス 31"/>
        <xdr:cNvSpPr txBox="1"/>
      </xdr:nvSpPr>
      <xdr:spPr>
        <a:xfrm>
          <a:off x="629920"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29920" y="34798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4" name="正方形/長方形 33"/>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5" name="正方形/長方形 34"/>
        <xdr:cNvSpPr/>
      </xdr:nvSpPr>
      <xdr:spPr>
        <a:xfrm>
          <a:off x="11328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6" name="正方形/長方形 35"/>
        <xdr:cNvSpPr/>
      </xdr:nvSpPr>
      <xdr:spPr>
        <a:xfrm>
          <a:off x="11328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7" name="正方形/長方形 36"/>
        <xdr:cNvSpPr/>
      </xdr:nvSpPr>
      <xdr:spPr>
        <a:xfrm>
          <a:off x="25781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8" name="正方形/長方形 37"/>
        <xdr:cNvSpPr/>
      </xdr:nvSpPr>
      <xdr:spPr>
        <a:xfrm>
          <a:off x="25781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体育館・プール】&#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102870</xdr:rowOff>
    </xdr:from>
    <xdr:to>
      <xdr:col>24</xdr:col>
      <xdr:colOff>62865</xdr:colOff>
      <xdr:row>42</xdr:row>
      <xdr:rowOff>60960</xdr:rowOff>
    </xdr:to>
    <xdr:cxnSp macro="">
      <xdr:nvCxnSpPr>
        <xdr:cNvPr id="56" name="直線コネクタ 55"/>
        <xdr:cNvCxnSpPr/>
      </xdr:nvCxnSpPr>
      <xdr:spPr>
        <a:xfrm flipV="1">
          <a:off x="4084955" y="5634990"/>
          <a:ext cx="127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64787</xdr:rowOff>
    </xdr:from>
    <xdr:ext cx="405111" cy="259045"/>
    <xdr:sp macro="" textlink="">
      <xdr:nvSpPr>
        <xdr:cNvPr id="57" name="【体育館・プール】&#10;有形固定資産減価償却率最小値テキスト"/>
        <xdr:cNvSpPr txBox="1"/>
      </xdr:nvSpPr>
      <xdr:spPr>
        <a:xfrm>
          <a:off x="4137660"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60960</xdr:rowOff>
    </xdr:from>
    <xdr:to>
      <xdr:col>24</xdr:col>
      <xdr:colOff>152400</xdr:colOff>
      <xdr:row>42</xdr:row>
      <xdr:rowOff>60960</xdr:rowOff>
    </xdr:to>
    <xdr:cxnSp macro="">
      <xdr:nvCxnSpPr>
        <xdr:cNvPr id="58" name="直線コネクタ 57"/>
        <xdr:cNvCxnSpPr/>
      </xdr:nvCxnSpPr>
      <xdr:spPr>
        <a:xfrm>
          <a:off x="4020820" y="7101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49547</xdr:rowOff>
    </xdr:from>
    <xdr:ext cx="405111" cy="259045"/>
    <xdr:sp macro="" textlink="">
      <xdr:nvSpPr>
        <xdr:cNvPr id="59" name="【体育館・プール】&#10;有形固定資産減価償却率最大値テキスト"/>
        <xdr:cNvSpPr txBox="1"/>
      </xdr:nvSpPr>
      <xdr:spPr>
        <a:xfrm>
          <a:off x="413766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102870</xdr:rowOff>
    </xdr:from>
    <xdr:to>
      <xdr:col>24</xdr:col>
      <xdr:colOff>152400</xdr:colOff>
      <xdr:row>33</xdr:row>
      <xdr:rowOff>102870</xdr:rowOff>
    </xdr:to>
    <xdr:cxnSp macro="">
      <xdr:nvCxnSpPr>
        <xdr:cNvPr id="60" name="直線コネクタ 59"/>
        <xdr:cNvCxnSpPr/>
      </xdr:nvCxnSpPr>
      <xdr:spPr>
        <a:xfrm>
          <a:off x="4020820" y="563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80027</xdr:rowOff>
    </xdr:from>
    <xdr:ext cx="405111" cy="259045"/>
    <xdr:sp macro="" textlink="">
      <xdr:nvSpPr>
        <xdr:cNvPr id="61" name="【体育館・プール】&#10;有形固定資産減価償却率平均値テキスト"/>
        <xdr:cNvSpPr txBox="1"/>
      </xdr:nvSpPr>
      <xdr:spPr>
        <a:xfrm>
          <a:off x="4137660" y="628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2" name="フローチャート: 判断 61"/>
        <xdr:cNvSpPr/>
      </xdr:nvSpPr>
      <xdr:spPr>
        <a:xfrm>
          <a:off x="4036060" y="630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101600</xdr:rowOff>
    </xdr:from>
    <xdr:to>
      <xdr:col>20</xdr:col>
      <xdr:colOff>38100</xdr:colOff>
      <xdr:row>38</xdr:row>
      <xdr:rowOff>31750</xdr:rowOff>
    </xdr:to>
    <xdr:sp macro="" textlink="">
      <xdr:nvSpPr>
        <xdr:cNvPr id="63" name="フローチャート: 判断 62"/>
        <xdr:cNvSpPr/>
      </xdr:nvSpPr>
      <xdr:spPr>
        <a:xfrm>
          <a:off x="3312160" y="6304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97790</xdr:rowOff>
    </xdr:from>
    <xdr:to>
      <xdr:col>15</xdr:col>
      <xdr:colOff>101600</xdr:colOff>
      <xdr:row>35</xdr:row>
      <xdr:rowOff>27940</xdr:rowOff>
    </xdr:to>
    <xdr:sp macro="" textlink="">
      <xdr:nvSpPr>
        <xdr:cNvPr id="64" name="フローチャート: 判断 63"/>
        <xdr:cNvSpPr/>
      </xdr:nvSpPr>
      <xdr:spPr>
        <a:xfrm>
          <a:off x="2514600" y="5797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78740</xdr:rowOff>
    </xdr:from>
    <xdr:to>
      <xdr:col>24</xdr:col>
      <xdr:colOff>114300</xdr:colOff>
      <xdr:row>37</xdr:row>
      <xdr:rowOff>8890</xdr:rowOff>
    </xdr:to>
    <xdr:sp macro="" textlink="">
      <xdr:nvSpPr>
        <xdr:cNvPr id="70" name="楕円 69"/>
        <xdr:cNvSpPr/>
      </xdr:nvSpPr>
      <xdr:spPr>
        <a:xfrm>
          <a:off x="4036060" y="6113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101617</xdr:rowOff>
    </xdr:from>
    <xdr:ext cx="405111" cy="259045"/>
    <xdr:sp macro="" textlink="">
      <xdr:nvSpPr>
        <xdr:cNvPr id="71" name="【体育館・プール】&#10;有形固定資産減価償却率該当値テキスト"/>
        <xdr:cNvSpPr txBox="1"/>
      </xdr:nvSpPr>
      <xdr:spPr>
        <a:xfrm>
          <a:off x="4137660"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48277</xdr:rowOff>
    </xdr:from>
    <xdr:ext cx="405111" cy="259045"/>
    <xdr:sp macro="" textlink="">
      <xdr:nvSpPr>
        <xdr:cNvPr id="72" name="n_1aveValue【体育館・プール】&#10;有形固定資産減価償却率"/>
        <xdr:cNvSpPr txBox="1"/>
      </xdr:nvSpPr>
      <xdr:spPr>
        <a:xfrm>
          <a:off x="317056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44467</xdr:rowOff>
    </xdr:from>
    <xdr:ext cx="405111" cy="259045"/>
    <xdr:sp macro="" textlink="">
      <xdr:nvSpPr>
        <xdr:cNvPr id="73" name="n_2aveValue【体育館・プール】&#10;有形固定資産減価償却率"/>
        <xdr:cNvSpPr txBox="1"/>
      </xdr:nvSpPr>
      <xdr:spPr>
        <a:xfrm>
          <a:off x="2385704" y="557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75" name="正方形/長方形 74"/>
        <xdr:cNvSpPr/>
      </xdr:nvSpPr>
      <xdr:spPr>
        <a:xfrm>
          <a:off x="62661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76" name="正方形/長方形 75"/>
        <xdr:cNvSpPr/>
      </xdr:nvSpPr>
      <xdr:spPr>
        <a:xfrm>
          <a:off x="62661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77" name="正方形/長方形 76"/>
        <xdr:cNvSpPr/>
      </xdr:nvSpPr>
      <xdr:spPr>
        <a:xfrm>
          <a:off x="7711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78" name="正方形/長方形 77"/>
        <xdr:cNvSpPr/>
      </xdr:nvSpPr>
      <xdr:spPr>
        <a:xfrm>
          <a:off x="7711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79" name="正方形/長方形 7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0" name="テキスト ボックス 7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1" name="直線コネクタ 8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2" name="直線コネクタ 81"/>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3" name="テキスト ボックス 82"/>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4" name="直線コネクタ 83"/>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5" name="テキスト ボックス 84"/>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6" name="直線コネクタ 85"/>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87" name="テキスト ボックス 86"/>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88" name="直線コネクタ 87"/>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89" name="テキスト ボックス 88"/>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0" name="直線コネクタ 89"/>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1" name="テキスト ボックス 90"/>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2" name="直線コネクタ 91"/>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3" name="テキスト ボックス 92"/>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5" name="テキスト ボックス 94"/>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体育館・プール】&#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133350</xdr:rowOff>
    </xdr:from>
    <xdr:to>
      <xdr:col>54</xdr:col>
      <xdr:colOff>189865</xdr:colOff>
      <xdr:row>42</xdr:row>
      <xdr:rowOff>43543</xdr:rowOff>
    </xdr:to>
    <xdr:cxnSp macro="">
      <xdr:nvCxnSpPr>
        <xdr:cNvPr id="97" name="直線コネクタ 96"/>
        <xdr:cNvCxnSpPr/>
      </xdr:nvCxnSpPr>
      <xdr:spPr>
        <a:xfrm flipV="1">
          <a:off x="9218295" y="5665470"/>
          <a:ext cx="127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42</xdr:row>
      <xdr:rowOff>47370</xdr:rowOff>
    </xdr:from>
    <xdr:ext cx="469744" cy="259045"/>
    <xdr:sp macro="" textlink="">
      <xdr:nvSpPr>
        <xdr:cNvPr id="98" name="【体育館・プール】&#10;一人当たり面積最小値テキスト"/>
        <xdr:cNvSpPr txBox="1"/>
      </xdr:nvSpPr>
      <xdr:spPr>
        <a:xfrm>
          <a:off x="9271000" y="708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43543</xdr:rowOff>
    </xdr:from>
    <xdr:to>
      <xdr:col>55</xdr:col>
      <xdr:colOff>88900</xdr:colOff>
      <xdr:row>42</xdr:row>
      <xdr:rowOff>43543</xdr:rowOff>
    </xdr:to>
    <xdr:cxnSp macro="">
      <xdr:nvCxnSpPr>
        <xdr:cNvPr id="99" name="直線コネクタ 98"/>
        <xdr:cNvCxnSpPr/>
      </xdr:nvCxnSpPr>
      <xdr:spPr>
        <a:xfrm>
          <a:off x="9154160" y="7084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80027</xdr:rowOff>
    </xdr:from>
    <xdr:ext cx="469744" cy="259045"/>
    <xdr:sp macro="" textlink="">
      <xdr:nvSpPr>
        <xdr:cNvPr id="100" name="【体育館・プール】&#10;一人当たり面積最大値テキスト"/>
        <xdr:cNvSpPr txBox="1"/>
      </xdr:nvSpPr>
      <xdr:spPr>
        <a:xfrm>
          <a:off x="9271000" y="544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1" name="直線コネクタ 100"/>
        <xdr:cNvCxnSpPr/>
      </xdr:nvCxnSpPr>
      <xdr:spPr>
        <a:xfrm>
          <a:off x="9154160" y="566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113592</xdr:rowOff>
    </xdr:from>
    <xdr:ext cx="469744" cy="259045"/>
    <xdr:sp macro="" textlink="">
      <xdr:nvSpPr>
        <xdr:cNvPr id="102" name="【体育館・プール】&#10;一人当たり面積平均値テキスト"/>
        <xdr:cNvSpPr txBox="1"/>
      </xdr:nvSpPr>
      <xdr:spPr>
        <a:xfrm>
          <a:off x="9271000" y="6651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90715</xdr:rowOff>
    </xdr:from>
    <xdr:to>
      <xdr:col>55</xdr:col>
      <xdr:colOff>50800</xdr:colOff>
      <xdr:row>41</xdr:row>
      <xdr:rowOff>20865</xdr:rowOff>
    </xdr:to>
    <xdr:sp macro="" textlink="">
      <xdr:nvSpPr>
        <xdr:cNvPr id="103" name="フローチャート: 判断 102"/>
        <xdr:cNvSpPr/>
      </xdr:nvSpPr>
      <xdr:spPr>
        <a:xfrm>
          <a:off x="9192260" y="67963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74385</xdr:rowOff>
    </xdr:from>
    <xdr:to>
      <xdr:col>50</xdr:col>
      <xdr:colOff>165100</xdr:colOff>
      <xdr:row>41</xdr:row>
      <xdr:rowOff>4535</xdr:rowOff>
    </xdr:to>
    <xdr:sp macro="" textlink="">
      <xdr:nvSpPr>
        <xdr:cNvPr id="104" name="フローチャート: 判断 103"/>
        <xdr:cNvSpPr/>
      </xdr:nvSpPr>
      <xdr:spPr>
        <a:xfrm>
          <a:off x="8445500" y="677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66222</xdr:rowOff>
    </xdr:from>
    <xdr:to>
      <xdr:col>46</xdr:col>
      <xdr:colOff>38100</xdr:colOff>
      <xdr:row>41</xdr:row>
      <xdr:rowOff>167822</xdr:rowOff>
    </xdr:to>
    <xdr:sp macro="" textlink="">
      <xdr:nvSpPr>
        <xdr:cNvPr id="105" name="フローチャート: 判断 104"/>
        <xdr:cNvSpPr/>
      </xdr:nvSpPr>
      <xdr:spPr>
        <a:xfrm>
          <a:off x="7670800" y="69394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147865</xdr:rowOff>
    </xdr:from>
    <xdr:to>
      <xdr:col>55</xdr:col>
      <xdr:colOff>50800</xdr:colOff>
      <xdr:row>42</xdr:row>
      <xdr:rowOff>78015</xdr:rowOff>
    </xdr:to>
    <xdr:sp macro="" textlink="">
      <xdr:nvSpPr>
        <xdr:cNvPr id="111" name="楕円 110"/>
        <xdr:cNvSpPr/>
      </xdr:nvSpPr>
      <xdr:spPr>
        <a:xfrm>
          <a:off x="9192260" y="70211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41</xdr:row>
      <xdr:rowOff>62792</xdr:rowOff>
    </xdr:from>
    <xdr:ext cx="469744" cy="259045"/>
    <xdr:sp macro="" textlink="">
      <xdr:nvSpPr>
        <xdr:cNvPr id="112" name="【体育館・プール】&#10;一人当たり面積該当値テキスト"/>
        <xdr:cNvSpPr txBox="1"/>
      </xdr:nvSpPr>
      <xdr:spPr>
        <a:xfrm>
          <a:off x="9271000" y="693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21062</xdr:rowOff>
    </xdr:from>
    <xdr:ext cx="469744" cy="259045"/>
    <xdr:sp macro="" textlink="">
      <xdr:nvSpPr>
        <xdr:cNvPr id="113" name="n_1aveValue【体育館・プール】&#10;一人当たり面積"/>
        <xdr:cNvSpPr txBox="1"/>
      </xdr:nvSpPr>
      <xdr:spPr>
        <a:xfrm>
          <a:off x="8271587" y="655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12899</xdr:rowOff>
    </xdr:from>
    <xdr:ext cx="469744" cy="259045"/>
    <xdr:sp macro="" textlink="">
      <xdr:nvSpPr>
        <xdr:cNvPr id="114" name="n_2aveValue【体育館・プール】&#10;一人当たり面積"/>
        <xdr:cNvSpPr txBox="1"/>
      </xdr:nvSpPr>
      <xdr:spPr>
        <a:xfrm>
          <a:off x="7509587" y="671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16" name="正方形/長方形 115"/>
        <xdr:cNvSpPr/>
      </xdr:nvSpPr>
      <xdr:spPr>
        <a:xfrm>
          <a:off x="11328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17" name="正方形/長方形 116"/>
        <xdr:cNvSpPr/>
      </xdr:nvSpPr>
      <xdr:spPr>
        <a:xfrm>
          <a:off x="11328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18" name="正方形/長方形 117"/>
        <xdr:cNvSpPr/>
      </xdr:nvSpPr>
      <xdr:spPr>
        <a:xfrm>
          <a:off x="25781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19" name="正方形/長方形 118"/>
        <xdr:cNvSpPr/>
      </xdr:nvSpPr>
      <xdr:spPr>
        <a:xfrm>
          <a:off x="25781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0" name="正方形/長方形 119"/>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1" name="テキスト ボックス 120"/>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2" name="直線コネクタ 121"/>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3" name="テキスト ボックス 122"/>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24" name="直線コネクタ 123"/>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25" name="テキスト ボックス 124"/>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26" name="直線コネクタ 125"/>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27" name="テキスト ボックス 126"/>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28" name="直線コネクタ 127"/>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29" name="テキスト ボックス 128"/>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0" name="直線コネクタ 129"/>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1" name="テキスト ボックス 130"/>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2" name="直線コネクタ 13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3" name="テキスト ボックス 132"/>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4" name="【陸上競技場・野球場・球技場】&#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121158</xdr:rowOff>
    </xdr:from>
    <xdr:to>
      <xdr:col>24</xdr:col>
      <xdr:colOff>62865</xdr:colOff>
      <xdr:row>62</xdr:row>
      <xdr:rowOff>130302</xdr:rowOff>
    </xdr:to>
    <xdr:cxnSp macro="">
      <xdr:nvCxnSpPr>
        <xdr:cNvPr id="135" name="直線コネクタ 134"/>
        <xdr:cNvCxnSpPr/>
      </xdr:nvCxnSpPr>
      <xdr:spPr>
        <a:xfrm flipV="1">
          <a:off x="4084955" y="9341358"/>
          <a:ext cx="1270" cy="118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134129</xdr:rowOff>
    </xdr:from>
    <xdr:ext cx="405111" cy="259045"/>
    <xdr:sp macro="" textlink="">
      <xdr:nvSpPr>
        <xdr:cNvPr id="136" name="【陸上競技場・野球場・球技場】&#10;有形固定資産減価償却率最小値テキスト"/>
        <xdr:cNvSpPr txBox="1"/>
      </xdr:nvSpPr>
      <xdr:spPr>
        <a:xfrm>
          <a:off x="4137660" y="1052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130302</xdr:rowOff>
    </xdr:from>
    <xdr:to>
      <xdr:col>24</xdr:col>
      <xdr:colOff>152400</xdr:colOff>
      <xdr:row>62</xdr:row>
      <xdr:rowOff>130302</xdr:rowOff>
    </xdr:to>
    <xdr:cxnSp macro="">
      <xdr:nvCxnSpPr>
        <xdr:cNvPr id="137" name="直線コネクタ 136"/>
        <xdr:cNvCxnSpPr/>
      </xdr:nvCxnSpPr>
      <xdr:spPr>
        <a:xfrm>
          <a:off x="4020820" y="10523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67835</xdr:rowOff>
    </xdr:from>
    <xdr:ext cx="405111" cy="259045"/>
    <xdr:sp macro="" textlink="">
      <xdr:nvSpPr>
        <xdr:cNvPr id="138" name="【陸上競技場・野球場・球技場】&#10;有形固定資産減価償却率最大値テキスト"/>
        <xdr:cNvSpPr txBox="1"/>
      </xdr:nvSpPr>
      <xdr:spPr>
        <a:xfrm>
          <a:off x="4137660" y="9120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121158</xdr:rowOff>
    </xdr:from>
    <xdr:to>
      <xdr:col>24</xdr:col>
      <xdr:colOff>152400</xdr:colOff>
      <xdr:row>55</xdr:row>
      <xdr:rowOff>121158</xdr:rowOff>
    </xdr:to>
    <xdr:cxnSp macro="">
      <xdr:nvCxnSpPr>
        <xdr:cNvPr id="139" name="直線コネクタ 138"/>
        <xdr:cNvCxnSpPr/>
      </xdr:nvCxnSpPr>
      <xdr:spPr>
        <a:xfrm>
          <a:off x="4020820" y="93413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110507</xdr:rowOff>
    </xdr:from>
    <xdr:ext cx="405111" cy="259045"/>
    <xdr:sp macro="" textlink="">
      <xdr:nvSpPr>
        <xdr:cNvPr id="140" name="【陸上競技場・野球場・球技場】&#10;有形固定資産減価償却率平均値テキスト"/>
        <xdr:cNvSpPr txBox="1"/>
      </xdr:nvSpPr>
      <xdr:spPr>
        <a:xfrm>
          <a:off x="4137660" y="10001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41" name="フローチャート: 判断 140"/>
        <xdr:cNvSpPr/>
      </xdr:nvSpPr>
      <xdr:spPr>
        <a:xfrm>
          <a:off x="4036060" y="10022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xdr:rowOff>
    </xdr:from>
    <xdr:to>
      <xdr:col>20</xdr:col>
      <xdr:colOff>38100</xdr:colOff>
      <xdr:row>60</xdr:row>
      <xdr:rowOff>114808</xdr:rowOff>
    </xdr:to>
    <xdr:sp macro="" textlink="">
      <xdr:nvSpPr>
        <xdr:cNvPr id="142" name="フローチャート: 判断 141"/>
        <xdr:cNvSpPr/>
      </xdr:nvSpPr>
      <xdr:spPr>
        <a:xfrm>
          <a:off x="3312160" y="100716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47498</xdr:rowOff>
    </xdr:from>
    <xdr:to>
      <xdr:col>15</xdr:col>
      <xdr:colOff>101600</xdr:colOff>
      <xdr:row>59</xdr:row>
      <xdr:rowOff>149098</xdr:rowOff>
    </xdr:to>
    <xdr:sp macro="" textlink="">
      <xdr:nvSpPr>
        <xdr:cNvPr id="143" name="フローチャート: 判断 142"/>
        <xdr:cNvSpPr/>
      </xdr:nvSpPr>
      <xdr:spPr>
        <a:xfrm>
          <a:off x="2514600" y="993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4" name="テキスト ボックス 14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5" name="テキスト ボックス 14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6" name="テキスト ボックス 14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47" name="テキスト ボックス 14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48" name="テキスト ボックス 14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33782</xdr:rowOff>
    </xdr:from>
    <xdr:to>
      <xdr:col>24</xdr:col>
      <xdr:colOff>114300</xdr:colOff>
      <xdr:row>58</xdr:row>
      <xdr:rowOff>135382</xdr:rowOff>
    </xdr:to>
    <xdr:sp macro="" textlink="">
      <xdr:nvSpPr>
        <xdr:cNvPr id="149" name="楕円 148"/>
        <xdr:cNvSpPr/>
      </xdr:nvSpPr>
      <xdr:spPr>
        <a:xfrm>
          <a:off x="4036060" y="975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56659</xdr:rowOff>
    </xdr:from>
    <xdr:ext cx="405111" cy="259045"/>
    <xdr:sp macro="" textlink="">
      <xdr:nvSpPr>
        <xdr:cNvPr id="150" name="【陸上競技場・野球場・球技場】&#10;有形固定資産減価償却率該当値テキスト"/>
        <xdr:cNvSpPr txBox="1"/>
      </xdr:nvSpPr>
      <xdr:spPr>
        <a:xfrm>
          <a:off x="4137660" y="9612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131335</xdr:rowOff>
    </xdr:from>
    <xdr:ext cx="405111" cy="259045"/>
    <xdr:sp macro="" textlink="">
      <xdr:nvSpPr>
        <xdr:cNvPr id="151" name="n_1aveValue【陸上競技場・野球場・球技場】&#10;有形固定資産減価償却率"/>
        <xdr:cNvSpPr txBox="1"/>
      </xdr:nvSpPr>
      <xdr:spPr>
        <a:xfrm>
          <a:off x="3170564" y="9854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165625</xdr:rowOff>
    </xdr:from>
    <xdr:ext cx="405111" cy="259045"/>
    <xdr:sp macro="" textlink="">
      <xdr:nvSpPr>
        <xdr:cNvPr id="152" name="n_2aveValue【陸上競技場・野球場・球技場】&#10;有形固定資産減価償却率"/>
        <xdr:cNvSpPr txBox="1"/>
      </xdr:nvSpPr>
      <xdr:spPr>
        <a:xfrm>
          <a:off x="2385704" y="972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3" name="正方形/長方形 152"/>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54" name="正方形/長方形 153"/>
        <xdr:cNvSpPr/>
      </xdr:nvSpPr>
      <xdr:spPr>
        <a:xfrm>
          <a:off x="62661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55" name="正方形/長方形 154"/>
        <xdr:cNvSpPr/>
      </xdr:nvSpPr>
      <xdr:spPr>
        <a:xfrm>
          <a:off x="62661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56" name="正方形/長方形 155"/>
        <xdr:cNvSpPr/>
      </xdr:nvSpPr>
      <xdr:spPr>
        <a:xfrm>
          <a:off x="7711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57" name="正方形/長方形 156"/>
        <xdr:cNvSpPr/>
      </xdr:nvSpPr>
      <xdr:spPr>
        <a:xfrm>
          <a:off x="7711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8" name="正方形/長方形 157"/>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59" name="テキスト ボックス 158"/>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0" name="直線コネクタ 159"/>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61" name="直線コネクタ 160"/>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62" name="テキスト ボックス 161"/>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63" name="直線コネクタ 162"/>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64" name="テキスト ボックス 163"/>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65" name="直線コネクタ 164"/>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66" name="テキスト ボックス 165"/>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67" name="直線コネクタ 166"/>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68" name="テキスト ボックス 167"/>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69" name="直線コネクタ 168"/>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70" name="テキスト ボックス 169"/>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71" name="直線コネクタ 170"/>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72" name="テキスト ボックス 171"/>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3" name="直線コネクタ 172"/>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4" name="テキスト ボックス 173"/>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5" name="【陸上競技場・野球場・球技場】&#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54428</xdr:rowOff>
    </xdr:from>
    <xdr:to>
      <xdr:col>54</xdr:col>
      <xdr:colOff>189865</xdr:colOff>
      <xdr:row>64</xdr:row>
      <xdr:rowOff>87085</xdr:rowOff>
    </xdr:to>
    <xdr:cxnSp macro="">
      <xdr:nvCxnSpPr>
        <xdr:cNvPr id="176" name="直線コネクタ 175"/>
        <xdr:cNvCxnSpPr/>
      </xdr:nvCxnSpPr>
      <xdr:spPr>
        <a:xfrm flipV="1">
          <a:off x="9218295" y="9442268"/>
          <a:ext cx="127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64</xdr:row>
      <xdr:rowOff>90912</xdr:rowOff>
    </xdr:from>
    <xdr:ext cx="469744" cy="259045"/>
    <xdr:sp macro="" textlink="">
      <xdr:nvSpPr>
        <xdr:cNvPr id="177" name="【陸上競技場・野球場・球技場】&#10;一人当たり面積最小値テキスト"/>
        <xdr:cNvSpPr txBox="1"/>
      </xdr:nvSpPr>
      <xdr:spPr>
        <a:xfrm>
          <a:off x="9271000" y="1081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87085</xdr:rowOff>
    </xdr:from>
    <xdr:to>
      <xdr:col>55</xdr:col>
      <xdr:colOff>88900</xdr:colOff>
      <xdr:row>64</xdr:row>
      <xdr:rowOff>87085</xdr:rowOff>
    </xdr:to>
    <xdr:cxnSp macro="">
      <xdr:nvCxnSpPr>
        <xdr:cNvPr id="178" name="直線コネクタ 177"/>
        <xdr:cNvCxnSpPr/>
      </xdr:nvCxnSpPr>
      <xdr:spPr>
        <a:xfrm>
          <a:off x="9154160" y="10816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1105</xdr:rowOff>
    </xdr:from>
    <xdr:ext cx="469744" cy="259045"/>
    <xdr:sp macro="" textlink="">
      <xdr:nvSpPr>
        <xdr:cNvPr id="179" name="【陸上競技場・野球場・球技場】&#10;一人当たり面積最大値テキスト"/>
        <xdr:cNvSpPr txBox="1"/>
      </xdr:nvSpPr>
      <xdr:spPr>
        <a:xfrm>
          <a:off x="9271000" y="922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54428</xdr:rowOff>
    </xdr:from>
    <xdr:to>
      <xdr:col>55</xdr:col>
      <xdr:colOff>88900</xdr:colOff>
      <xdr:row>56</xdr:row>
      <xdr:rowOff>54428</xdr:rowOff>
    </xdr:to>
    <xdr:cxnSp macro="">
      <xdr:nvCxnSpPr>
        <xdr:cNvPr id="180" name="直線コネクタ 179"/>
        <xdr:cNvCxnSpPr/>
      </xdr:nvCxnSpPr>
      <xdr:spPr>
        <a:xfrm>
          <a:off x="9154160" y="94422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61</xdr:row>
      <xdr:rowOff>97262</xdr:rowOff>
    </xdr:from>
    <xdr:ext cx="469744" cy="259045"/>
    <xdr:sp macro="" textlink="">
      <xdr:nvSpPr>
        <xdr:cNvPr id="181" name="【陸上競技場・野球場・球技場】&#10;一人当たり面積平均値テキスト"/>
        <xdr:cNvSpPr txBox="1"/>
      </xdr:nvSpPr>
      <xdr:spPr>
        <a:xfrm>
          <a:off x="9271000" y="103233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74385</xdr:rowOff>
    </xdr:from>
    <xdr:to>
      <xdr:col>55</xdr:col>
      <xdr:colOff>50800</xdr:colOff>
      <xdr:row>63</xdr:row>
      <xdr:rowOff>4535</xdr:rowOff>
    </xdr:to>
    <xdr:sp macro="" textlink="">
      <xdr:nvSpPr>
        <xdr:cNvPr id="182" name="フローチャート: 判断 181"/>
        <xdr:cNvSpPr/>
      </xdr:nvSpPr>
      <xdr:spPr>
        <a:xfrm>
          <a:off x="9192260" y="10468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19957</xdr:rowOff>
    </xdr:from>
    <xdr:to>
      <xdr:col>50</xdr:col>
      <xdr:colOff>165100</xdr:colOff>
      <xdr:row>62</xdr:row>
      <xdr:rowOff>121557</xdr:rowOff>
    </xdr:to>
    <xdr:sp macro="" textlink="">
      <xdr:nvSpPr>
        <xdr:cNvPr id="183" name="フローチャート: 判断 182"/>
        <xdr:cNvSpPr/>
      </xdr:nvSpPr>
      <xdr:spPr>
        <a:xfrm>
          <a:off x="8445500" y="1041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33565</xdr:rowOff>
    </xdr:from>
    <xdr:to>
      <xdr:col>46</xdr:col>
      <xdr:colOff>38100</xdr:colOff>
      <xdr:row>63</xdr:row>
      <xdr:rowOff>135165</xdr:rowOff>
    </xdr:to>
    <xdr:sp macro="" textlink="">
      <xdr:nvSpPr>
        <xdr:cNvPr id="184" name="フローチャート: 判断 183"/>
        <xdr:cNvSpPr/>
      </xdr:nvSpPr>
      <xdr:spPr>
        <a:xfrm>
          <a:off x="7670800" y="105948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5" name="テキスト ボックス 184"/>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6" name="テキスト ボックス 185"/>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7" name="テキスト ボックス 186"/>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8" name="テキスト ボックス 187"/>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89" name="テキスト ボックス 188"/>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36285</xdr:rowOff>
    </xdr:from>
    <xdr:to>
      <xdr:col>55</xdr:col>
      <xdr:colOff>50800</xdr:colOff>
      <xdr:row>64</xdr:row>
      <xdr:rowOff>137885</xdr:rowOff>
    </xdr:to>
    <xdr:sp macro="" textlink="">
      <xdr:nvSpPr>
        <xdr:cNvPr id="190" name="楕円 189"/>
        <xdr:cNvSpPr/>
      </xdr:nvSpPr>
      <xdr:spPr>
        <a:xfrm>
          <a:off x="9192260" y="107652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63</xdr:row>
      <xdr:rowOff>122662</xdr:rowOff>
    </xdr:from>
    <xdr:ext cx="469744" cy="259045"/>
    <xdr:sp macro="" textlink="">
      <xdr:nvSpPr>
        <xdr:cNvPr id="191" name="【陸上競技場・野球場・球技場】&#10;一人当たり面積該当値テキスト"/>
        <xdr:cNvSpPr txBox="1"/>
      </xdr:nvSpPr>
      <xdr:spPr>
        <a:xfrm>
          <a:off x="9271000" y="10683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138084</xdr:rowOff>
    </xdr:from>
    <xdr:ext cx="469744" cy="259045"/>
    <xdr:sp macro="" textlink="">
      <xdr:nvSpPr>
        <xdr:cNvPr id="192" name="n_1aveValue【陸上競技場・野球場・球技場】&#10;一人当たり面積"/>
        <xdr:cNvSpPr txBox="1"/>
      </xdr:nvSpPr>
      <xdr:spPr>
        <a:xfrm>
          <a:off x="8271587" y="1019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151692</xdr:rowOff>
    </xdr:from>
    <xdr:ext cx="469744" cy="259045"/>
    <xdr:sp macro="" textlink="">
      <xdr:nvSpPr>
        <xdr:cNvPr id="193" name="n_2aveValue【陸上競技場・野球場・球技場】&#10;一人当たり面積"/>
        <xdr:cNvSpPr txBox="1"/>
      </xdr:nvSpPr>
      <xdr:spPr>
        <a:xfrm>
          <a:off x="7509587" y="1037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4" name="正方形/長方形 19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195" name="正方形/長方形 194"/>
        <xdr:cNvSpPr/>
      </xdr:nvSpPr>
      <xdr:spPr>
        <a:xfrm>
          <a:off x="11328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196" name="正方形/長方形 195"/>
        <xdr:cNvSpPr/>
      </xdr:nvSpPr>
      <xdr:spPr>
        <a:xfrm>
          <a:off x="11328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197" name="正方形/長方形 196"/>
        <xdr:cNvSpPr/>
      </xdr:nvSpPr>
      <xdr:spPr>
        <a:xfrm>
          <a:off x="2578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198" name="正方形/長方形 197"/>
        <xdr:cNvSpPr/>
      </xdr:nvSpPr>
      <xdr:spPr>
        <a:xfrm>
          <a:off x="2578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99" name="正方形/長方形 19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0" name="テキスト ボックス 19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1" name="直線コネクタ 20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2" name="テキスト ボックス 201"/>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87</xdr:row>
      <xdr:rowOff>38100</xdr:rowOff>
    </xdr:from>
    <xdr:to>
      <xdr:col>28</xdr:col>
      <xdr:colOff>114300</xdr:colOff>
      <xdr:row>87</xdr:row>
      <xdr:rowOff>38100</xdr:rowOff>
    </xdr:to>
    <xdr:cxnSp macro="">
      <xdr:nvCxnSpPr>
        <xdr:cNvPr id="203" name="直線コネクタ 202"/>
        <xdr:cNvCxnSpPr/>
      </xdr:nvCxnSpPr>
      <xdr:spPr>
        <a:xfrm>
          <a:off x="670560" y="14622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67327</xdr:rowOff>
    </xdr:from>
    <xdr:ext cx="403059" cy="259045"/>
    <xdr:sp macro="" textlink="">
      <xdr:nvSpPr>
        <xdr:cNvPr id="204" name="テキスト ボックス 203"/>
        <xdr:cNvSpPr txBox="1"/>
      </xdr:nvSpPr>
      <xdr:spPr>
        <a:xfrm>
          <a:off x="336081" y="14484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05" name="直線コネクタ 204"/>
        <xdr:cNvCxnSpPr/>
      </xdr:nvCxnSpPr>
      <xdr:spPr>
        <a:xfrm>
          <a:off x="67056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06" name="テキスト ボックス 205"/>
        <xdr:cNvSpPr txBox="1"/>
      </xdr:nvSpPr>
      <xdr:spPr>
        <a:xfrm>
          <a:off x="336081" y="14206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152400</xdr:rowOff>
    </xdr:from>
    <xdr:to>
      <xdr:col>28</xdr:col>
      <xdr:colOff>114300</xdr:colOff>
      <xdr:row>83</xdr:row>
      <xdr:rowOff>152400</xdr:rowOff>
    </xdr:to>
    <xdr:cxnSp macro="">
      <xdr:nvCxnSpPr>
        <xdr:cNvPr id="207" name="直線コネクタ 206"/>
        <xdr:cNvCxnSpPr/>
      </xdr:nvCxnSpPr>
      <xdr:spPr>
        <a:xfrm>
          <a:off x="670560" y="14066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10177</xdr:rowOff>
    </xdr:from>
    <xdr:ext cx="403059" cy="259045"/>
    <xdr:sp macro="" textlink="">
      <xdr:nvSpPr>
        <xdr:cNvPr id="208" name="テキスト ボックス 207"/>
        <xdr:cNvSpPr txBox="1"/>
      </xdr:nvSpPr>
      <xdr:spPr>
        <a:xfrm>
          <a:off x="336081" y="13924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09" name="直線コネクタ 208"/>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0" name="テキスト ボックス 209"/>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95250</xdr:rowOff>
    </xdr:from>
    <xdr:to>
      <xdr:col>28</xdr:col>
      <xdr:colOff>114300</xdr:colOff>
      <xdr:row>80</xdr:row>
      <xdr:rowOff>95250</xdr:rowOff>
    </xdr:to>
    <xdr:cxnSp macro="">
      <xdr:nvCxnSpPr>
        <xdr:cNvPr id="211" name="直線コネクタ 210"/>
        <xdr:cNvCxnSpPr/>
      </xdr:nvCxnSpPr>
      <xdr:spPr>
        <a:xfrm>
          <a:off x="670560" y="13506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124477</xdr:rowOff>
    </xdr:from>
    <xdr:ext cx="403059" cy="259045"/>
    <xdr:sp macro="" textlink="">
      <xdr:nvSpPr>
        <xdr:cNvPr id="212" name="テキスト ボックス 211"/>
        <xdr:cNvSpPr txBox="1"/>
      </xdr:nvSpPr>
      <xdr:spPr>
        <a:xfrm>
          <a:off x="336081" y="13368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13" name="直線コネクタ 212"/>
        <xdr:cNvCxnSpPr/>
      </xdr:nvCxnSpPr>
      <xdr:spPr>
        <a:xfrm>
          <a:off x="67056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14" name="テキスト ボックス 213"/>
        <xdr:cNvSpPr txBox="1"/>
      </xdr:nvSpPr>
      <xdr:spPr>
        <a:xfrm>
          <a:off x="336081" y="130860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38100</xdr:rowOff>
    </xdr:from>
    <xdr:to>
      <xdr:col>28</xdr:col>
      <xdr:colOff>114300</xdr:colOff>
      <xdr:row>77</xdr:row>
      <xdr:rowOff>38100</xdr:rowOff>
    </xdr:to>
    <xdr:cxnSp macro="">
      <xdr:nvCxnSpPr>
        <xdr:cNvPr id="215" name="直線コネクタ 214"/>
        <xdr:cNvCxnSpPr/>
      </xdr:nvCxnSpPr>
      <xdr:spPr>
        <a:xfrm>
          <a:off x="670560" y="12946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67327</xdr:rowOff>
    </xdr:from>
    <xdr:ext cx="403059" cy="259045"/>
    <xdr:sp macro="" textlink="">
      <xdr:nvSpPr>
        <xdr:cNvPr id="216" name="テキスト ボックス 215"/>
        <xdr:cNvSpPr txBox="1"/>
      </xdr:nvSpPr>
      <xdr:spPr>
        <a:xfrm>
          <a:off x="336081" y="12807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7" name="直線コネクタ 21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8" name="テキスト ボックス 217"/>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9" name="【県民会館】&#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78</xdr:row>
      <xdr:rowOff>18098</xdr:rowOff>
    </xdr:from>
    <xdr:to>
      <xdr:col>24</xdr:col>
      <xdr:colOff>62865</xdr:colOff>
      <xdr:row>86</xdr:row>
      <xdr:rowOff>66675</xdr:rowOff>
    </xdr:to>
    <xdr:cxnSp macro="">
      <xdr:nvCxnSpPr>
        <xdr:cNvPr id="220" name="直線コネクタ 219"/>
        <xdr:cNvCxnSpPr/>
      </xdr:nvCxnSpPr>
      <xdr:spPr>
        <a:xfrm flipV="1">
          <a:off x="4084955" y="13094018"/>
          <a:ext cx="1270" cy="1389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86</xdr:row>
      <xdr:rowOff>70502</xdr:rowOff>
    </xdr:from>
    <xdr:ext cx="405111" cy="259045"/>
    <xdr:sp macro="" textlink="">
      <xdr:nvSpPr>
        <xdr:cNvPr id="221" name="【県民会館】&#10;有形固定資産減価償却率最小値テキスト"/>
        <xdr:cNvSpPr txBox="1"/>
      </xdr:nvSpPr>
      <xdr:spPr>
        <a:xfrm>
          <a:off x="4137660" y="1448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22" name="直線コネクタ 221"/>
        <xdr:cNvCxnSpPr/>
      </xdr:nvCxnSpPr>
      <xdr:spPr>
        <a:xfrm>
          <a:off x="4020820" y="144837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136225</xdr:rowOff>
    </xdr:from>
    <xdr:ext cx="405111" cy="259045"/>
    <xdr:sp macro="" textlink="">
      <xdr:nvSpPr>
        <xdr:cNvPr id="223" name="【県民会館】&#10;有形固定資産減価償却率最大値テキスト"/>
        <xdr:cNvSpPr txBox="1"/>
      </xdr:nvSpPr>
      <xdr:spPr>
        <a:xfrm>
          <a:off x="4137660" y="1287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18098</xdr:rowOff>
    </xdr:from>
    <xdr:to>
      <xdr:col>24</xdr:col>
      <xdr:colOff>152400</xdr:colOff>
      <xdr:row>78</xdr:row>
      <xdr:rowOff>18098</xdr:rowOff>
    </xdr:to>
    <xdr:cxnSp macro="">
      <xdr:nvCxnSpPr>
        <xdr:cNvPr id="224" name="直線コネクタ 223"/>
        <xdr:cNvCxnSpPr/>
      </xdr:nvCxnSpPr>
      <xdr:spPr>
        <a:xfrm>
          <a:off x="4020820" y="130940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83</xdr:row>
      <xdr:rowOff>94315</xdr:rowOff>
    </xdr:from>
    <xdr:ext cx="405111" cy="259045"/>
    <xdr:sp macro="" textlink="">
      <xdr:nvSpPr>
        <xdr:cNvPr id="225" name="【県民会館】&#10;有形固定資産減価償却率平均値テキスト"/>
        <xdr:cNvSpPr txBox="1"/>
      </xdr:nvSpPr>
      <xdr:spPr>
        <a:xfrm>
          <a:off x="4137660" y="140084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115888</xdr:rowOff>
    </xdr:from>
    <xdr:to>
      <xdr:col>24</xdr:col>
      <xdr:colOff>114300</xdr:colOff>
      <xdr:row>84</xdr:row>
      <xdr:rowOff>46038</xdr:rowOff>
    </xdr:to>
    <xdr:sp macro="" textlink="">
      <xdr:nvSpPr>
        <xdr:cNvPr id="226" name="フローチャート: 判断 225"/>
        <xdr:cNvSpPr/>
      </xdr:nvSpPr>
      <xdr:spPr>
        <a:xfrm>
          <a:off x="4036060" y="140300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150177</xdr:rowOff>
    </xdr:from>
    <xdr:to>
      <xdr:col>20</xdr:col>
      <xdr:colOff>38100</xdr:colOff>
      <xdr:row>84</xdr:row>
      <xdr:rowOff>80327</xdr:rowOff>
    </xdr:to>
    <xdr:sp macro="" textlink="">
      <xdr:nvSpPr>
        <xdr:cNvPr id="227" name="フローチャート: 判断 226"/>
        <xdr:cNvSpPr/>
      </xdr:nvSpPr>
      <xdr:spPr>
        <a:xfrm>
          <a:off x="3312160" y="140642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104457</xdr:rowOff>
    </xdr:from>
    <xdr:to>
      <xdr:col>15</xdr:col>
      <xdr:colOff>101600</xdr:colOff>
      <xdr:row>84</xdr:row>
      <xdr:rowOff>34607</xdr:rowOff>
    </xdr:to>
    <xdr:sp macro="" textlink="">
      <xdr:nvSpPr>
        <xdr:cNvPr id="228" name="フローチャート: 判断 227"/>
        <xdr:cNvSpPr/>
      </xdr:nvSpPr>
      <xdr:spPr>
        <a:xfrm>
          <a:off x="2514600" y="140185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29" name="テキスト ボックス 22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0" name="テキスト ボックス 22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1" name="テキスト ボックス 23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2" name="テキスト ボックス 23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3" name="テキスト ボックス 23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84455</xdr:rowOff>
    </xdr:from>
    <xdr:to>
      <xdr:col>24</xdr:col>
      <xdr:colOff>114300</xdr:colOff>
      <xdr:row>84</xdr:row>
      <xdr:rowOff>14605</xdr:rowOff>
    </xdr:to>
    <xdr:sp macro="" textlink="">
      <xdr:nvSpPr>
        <xdr:cNvPr id="234" name="楕円 233"/>
        <xdr:cNvSpPr/>
      </xdr:nvSpPr>
      <xdr:spPr>
        <a:xfrm>
          <a:off x="4036060" y="13998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82</xdr:row>
      <xdr:rowOff>107332</xdr:rowOff>
    </xdr:from>
    <xdr:ext cx="405111" cy="259045"/>
    <xdr:sp macro="" textlink="">
      <xdr:nvSpPr>
        <xdr:cNvPr id="235" name="【県民会館】&#10;有形固定資産減価償却率該当値テキスト"/>
        <xdr:cNvSpPr txBox="1"/>
      </xdr:nvSpPr>
      <xdr:spPr>
        <a:xfrm>
          <a:off x="4137660" y="1385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96854</xdr:rowOff>
    </xdr:from>
    <xdr:ext cx="405111" cy="259045"/>
    <xdr:sp macro="" textlink="">
      <xdr:nvSpPr>
        <xdr:cNvPr id="236" name="n_1aveValue【県民会館】&#10;有形固定資産減価償却率"/>
        <xdr:cNvSpPr txBox="1"/>
      </xdr:nvSpPr>
      <xdr:spPr>
        <a:xfrm>
          <a:off x="3170564" y="13843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51134</xdr:rowOff>
    </xdr:from>
    <xdr:ext cx="405111" cy="259045"/>
    <xdr:sp macro="" textlink="">
      <xdr:nvSpPr>
        <xdr:cNvPr id="237" name="n_2aveValue【県民会館】&#10;有形固定資産減価償却率"/>
        <xdr:cNvSpPr txBox="1"/>
      </xdr:nvSpPr>
      <xdr:spPr>
        <a:xfrm>
          <a:off x="2385704" y="13797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8" name="正方形/長方形 237"/>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39" name="正方形/長方形 238"/>
        <xdr:cNvSpPr/>
      </xdr:nvSpPr>
      <xdr:spPr>
        <a:xfrm>
          <a:off x="62661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40" name="正方形/長方形 239"/>
        <xdr:cNvSpPr/>
      </xdr:nvSpPr>
      <xdr:spPr>
        <a:xfrm>
          <a:off x="62661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41" name="正方形/長方形 240"/>
        <xdr:cNvSpPr/>
      </xdr:nvSpPr>
      <xdr:spPr>
        <a:xfrm>
          <a:off x="7711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42" name="正方形/長方形 241"/>
        <xdr:cNvSpPr/>
      </xdr:nvSpPr>
      <xdr:spPr>
        <a:xfrm>
          <a:off x="7711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3" name="正方形/長方形 242"/>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4" name="テキスト ボックス 243"/>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5" name="直線コネクタ 244"/>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46" name="直線コネクタ 245"/>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47" name="テキスト ボックス 246"/>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48" name="直線コネクタ 247"/>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49" name="テキスト ボックス 248"/>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0" name="直線コネクタ 249"/>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1" name="テキスト ボックス 250"/>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2" name="直線コネクタ 251"/>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3" name="テキスト ボックス 252"/>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4" name="直線コネクタ 253"/>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5" name="テキスト ボックス 254"/>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6" name="直線コネクタ 255"/>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7" name="テキスト ボックス 256"/>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8" name="【県民会館】&#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19050</xdr:rowOff>
    </xdr:from>
    <xdr:to>
      <xdr:col>54</xdr:col>
      <xdr:colOff>189865</xdr:colOff>
      <xdr:row>85</xdr:row>
      <xdr:rowOff>152400</xdr:rowOff>
    </xdr:to>
    <xdr:cxnSp macro="">
      <xdr:nvCxnSpPr>
        <xdr:cNvPr id="259" name="直線コネクタ 258"/>
        <xdr:cNvCxnSpPr/>
      </xdr:nvCxnSpPr>
      <xdr:spPr>
        <a:xfrm flipV="1">
          <a:off x="9218295" y="13094970"/>
          <a:ext cx="127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156227</xdr:rowOff>
    </xdr:from>
    <xdr:ext cx="469744" cy="259045"/>
    <xdr:sp macro="" textlink="">
      <xdr:nvSpPr>
        <xdr:cNvPr id="260" name="【県民会館】&#10;一人当たり面積最小値テキスト"/>
        <xdr:cNvSpPr txBox="1"/>
      </xdr:nvSpPr>
      <xdr:spPr>
        <a:xfrm>
          <a:off x="92710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152400</xdr:rowOff>
    </xdr:from>
    <xdr:to>
      <xdr:col>55</xdr:col>
      <xdr:colOff>88900</xdr:colOff>
      <xdr:row>85</xdr:row>
      <xdr:rowOff>152400</xdr:rowOff>
    </xdr:to>
    <xdr:cxnSp macro="">
      <xdr:nvCxnSpPr>
        <xdr:cNvPr id="261" name="直線コネクタ 260"/>
        <xdr:cNvCxnSpPr/>
      </xdr:nvCxnSpPr>
      <xdr:spPr>
        <a:xfrm>
          <a:off x="9154160" y="1440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137177</xdr:rowOff>
    </xdr:from>
    <xdr:ext cx="469744" cy="259045"/>
    <xdr:sp macro="" textlink="">
      <xdr:nvSpPr>
        <xdr:cNvPr id="262" name="【県民会館】&#10;一人当たり面積最大値テキスト"/>
        <xdr:cNvSpPr txBox="1"/>
      </xdr:nvSpPr>
      <xdr:spPr>
        <a:xfrm>
          <a:off x="9271000" y="1287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19050</xdr:rowOff>
    </xdr:from>
    <xdr:to>
      <xdr:col>55</xdr:col>
      <xdr:colOff>88900</xdr:colOff>
      <xdr:row>78</xdr:row>
      <xdr:rowOff>19050</xdr:rowOff>
    </xdr:to>
    <xdr:cxnSp macro="">
      <xdr:nvCxnSpPr>
        <xdr:cNvPr id="263" name="直線コネクタ 262"/>
        <xdr:cNvCxnSpPr/>
      </xdr:nvCxnSpPr>
      <xdr:spPr>
        <a:xfrm>
          <a:off x="9154160" y="130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83</xdr:row>
      <xdr:rowOff>67327</xdr:rowOff>
    </xdr:from>
    <xdr:ext cx="469744" cy="259045"/>
    <xdr:sp macro="" textlink="">
      <xdr:nvSpPr>
        <xdr:cNvPr id="264" name="【県民会館】&#10;一人当たり面積平均値テキスト"/>
        <xdr:cNvSpPr txBox="1"/>
      </xdr:nvSpPr>
      <xdr:spPr>
        <a:xfrm>
          <a:off x="9271000" y="13981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44450</xdr:rowOff>
    </xdr:from>
    <xdr:to>
      <xdr:col>55</xdr:col>
      <xdr:colOff>50800</xdr:colOff>
      <xdr:row>84</xdr:row>
      <xdr:rowOff>146050</xdr:rowOff>
    </xdr:to>
    <xdr:sp macro="" textlink="">
      <xdr:nvSpPr>
        <xdr:cNvPr id="265" name="フローチャート: 判断 264"/>
        <xdr:cNvSpPr/>
      </xdr:nvSpPr>
      <xdr:spPr>
        <a:xfrm>
          <a:off x="9192260" y="141262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44450</xdr:rowOff>
    </xdr:from>
    <xdr:to>
      <xdr:col>50</xdr:col>
      <xdr:colOff>165100</xdr:colOff>
      <xdr:row>84</xdr:row>
      <xdr:rowOff>146050</xdr:rowOff>
    </xdr:to>
    <xdr:sp macro="" textlink="">
      <xdr:nvSpPr>
        <xdr:cNvPr id="266" name="フローチャート: 判断 265"/>
        <xdr:cNvSpPr/>
      </xdr:nvSpPr>
      <xdr:spPr>
        <a:xfrm>
          <a:off x="84455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120650</xdr:rowOff>
    </xdr:from>
    <xdr:to>
      <xdr:col>46</xdr:col>
      <xdr:colOff>38100</xdr:colOff>
      <xdr:row>84</xdr:row>
      <xdr:rowOff>50800</xdr:rowOff>
    </xdr:to>
    <xdr:sp macro="" textlink="">
      <xdr:nvSpPr>
        <xdr:cNvPr id="267" name="フローチャート: 判断 266"/>
        <xdr:cNvSpPr/>
      </xdr:nvSpPr>
      <xdr:spPr>
        <a:xfrm>
          <a:off x="767080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8" name="テキスト ボックス 26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9" name="テキスト ボックス 26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0" name="テキスト ボックス 26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1" name="テキスト ボックス 27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2" name="テキスト ボックス 27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120650</xdr:rowOff>
    </xdr:from>
    <xdr:to>
      <xdr:col>55</xdr:col>
      <xdr:colOff>50800</xdr:colOff>
      <xdr:row>85</xdr:row>
      <xdr:rowOff>50800</xdr:rowOff>
    </xdr:to>
    <xdr:sp macro="" textlink="">
      <xdr:nvSpPr>
        <xdr:cNvPr id="273" name="楕円 272"/>
        <xdr:cNvSpPr/>
      </xdr:nvSpPr>
      <xdr:spPr>
        <a:xfrm>
          <a:off x="9192260" y="14202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84</xdr:row>
      <xdr:rowOff>99077</xdr:rowOff>
    </xdr:from>
    <xdr:ext cx="469744" cy="259045"/>
    <xdr:sp macro="" textlink="">
      <xdr:nvSpPr>
        <xdr:cNvPr id="274" name="【県民会館】&#10;一人当たり面積該当値テキスト"/>
        <xdr:cNvSpPr txBox="1"/>
      </xdr:nvSpPr>
      <xdr:spPr>
        <a:xfrm>
          <a:off x="9271000" y="1418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162577</xdr:rowOff>
    </xdr:from>
    <xdr:ext cx="469744" cy="259045"/>
    <xdr:sp macro="" textlink="">
      <xdr:nvSpPr>
        <xdr:cNvPr id="275" name="n_1aveValue【県民会館】&#10;一人当たり面積"/>
        <xdr:cNvSpPr txBox="1"/>
      </xdr:nvSpPr>
      <xdr:spPr>
        <a:xfrm>
          <a:off x="8271587" y="1390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67327</xdr:rowOff>
    </xdr:from>
    <xdr:ext cx="469744" cy="259045"/>
    <xdr:sp macro="" textlink="">
      <xdr:nvSpPr>
        <xdr:cNvPr id="276" name="n_2aveValue【県民会館】&#10;一人当たり面積"/>
        <xdr:cNvSpPr txBox="1"/>
      </xdr:nvSpPr>
      <xdr:spPr>
        <a:xfrm>
          <a:off x="750958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278" name="正方形/長方形 277"/>
        <xdr:cNvSpPr/>
      </xdr:nvSpPr>
      <xdr:spPr>
        <a:xfrm>
          <a:off x="11328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279" name="正方形/長方形 278"/>
        <xdr:cNvSpPr/>
      </xdr:nvSpPr>
      <xdr:spPr>
        <a:xfrm>
          <a:off x="11328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280" name="正方形/長方形 279"/>
        <xdr:cNvSpPr/>
      </xdr:nvSpPr>
      <xdr:spPr>
        <a:xfrm>
          <a:off x="2578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281" name="正方形/長方形 280"/>
        <xdr:cNvSpPr/>
      </xdr:nvSpPr>
      <xdr:spPr>
        <a:xfrm>
          <a:off x="2578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3" name="テキスト ボックス 282"/>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4" name="直線コネクタ 283"/>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85" name="テキスト ボックス 284"/>
        <xdr:cNvSpPr txBox="1"/>
      </xdr:nvSpPr>
      <xdr:spPr>
        <a:xfrm>
          <a:off x="33608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6" name="直線コネクタ 285"/>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287" name="テキスト ボックス 286"/>
        <xdr:cNvSpPr txBox="1"/>
      </xdr:nvSpPr>
      <xdr:spPr>
        <a:xfrm>
          <a:off x="336081" y="1816972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8" name="直線コネクタ 287"/>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9" name="テキスト ボックス 288"/>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0" name="直線コネクタ 289"/>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1" name="テキスト ボックス 290"/>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2" name="直線コネクタ 291"/>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3" name="テキスト ボックス 292"/>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4" name="直線コネクタ 293"/>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5" name="テキスト ボックス 294"/>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6" name="直線コネクタ 295"/>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97" name="テキスト ボックス 296"/>
        <xdr:cNvSpPr txBox="1"/>
      </xdr:nvSpPr>
      <xdr:spPr>
        <a:xfrm>
          <a:off x="27196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99" name="テキスト ボックス 298"/>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保健所】&#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99</xdr:row>
      <xdr:rowOff>117021</xdr:rowOff>
    </xdr:from>
    <xdr:to>
      <xdr:col>24</xdr:col>
      <xdr:colOff>62865</xdr:colOff>
      <xdr:row>108</xdr:row>
      <xdr:rowOff>125186</xdr:rowOff>
    </xdr:to>
    <xdr:cxnSp macro="">
      <xdr:nvCxnSpPr>
        <xdr:cNvPr id="301" name="直線コネクタ 300"/>
        <xdr:cNvCxnSpPr/>
      </xdr:nvCxnSpPr>
      <xdr:spPr>
        <a:xfrm flipV="1">
          <a:off x="4084955" y="16713381"/>
          <a:ext cx="127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129013</xdr:rowOff>
    </xdr:from>
    <xdr:ext cx="405111" cy="259045"/>
    <xdr:sp macro="" textlink="">
      <xdr:nvSpPr>
        <xdr:cNvPr id="302" name="【保健所】&#10;有形固定資産減価償却率最小値テキスト"/>
        <xdr:cNvSpPr txBox="1"/>
      </xdr:nvSpPr>
      <xdr:spPr>
        <a:xfrm>
          <a:off x="4137660" y="1823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125186</xdr:rowOff>
    </xdr:from>
    <xdr:to>
      <xdr:col>24</xdr:col>
      <xdr:colOff>152400</xdr:colOff>
      <xdr:row>108</xdr:row>
      <xdr:rowOff>125186</xdr:rowOff>
    </xdr:to>
    <xdr:cxnSp macro="">
      <xdr:nvCxnSpPr>
        <xdr:cNvPr id="303" name="直線コネクタ 302"/>
        <xdr:cNvCxnSpPr/>
      </xdr:nvCxnSpPr>
      <xdr:spPr>
        <a:xfrm>
          <a:off x="4020820" y="18230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63698</xdr:rowOff>
    </xdr:from>
    <xdr:ext cx="469744" cy="259045"/>
    <xdr:sp macro="" textlink="">
      <xdr:nvSpPr>
        <xdr:cNvPr id="304" name="【保健所】&#10;有形固定資産減価償却率最大値テキスト"/>
        <xdr:cNvSpPr txBox="1"/>
      </xdr:nvSpPr>
      <xdr:spPr>
        <a:xfrm>
          <a:off x="413766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05" name="直線コネクタ 304"/>
        <xdr:cNvCxnSpPr/>
      </xdr:nvCxnSpPr>
      <xdr:spPr>
        <a:xfrm>
          <a:off x="402082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105</xdr:row>
      <xdr:rowOff>44648</xdr:rowOff>
    </xdr:from>
    <xdr:ext cx="405111" cy="259045"/>
    <xdr:sp macro="" textlink="">
      <xdr:nvSpPr>
        <xdr:cNvPr id="306" name="【保健所】&#10;有形固定資産減価償却率平均値テキスト"/>
        <xdr:cNvSpPr txBox="1"/>
      </xdr:nvSpPr>
      <xdr:spPr>
        <a:xfrm>
          <a:off x="4137660" y="17646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66221</xdr:rowOff>
    </xdr:from>
    <xdr:to>
      <xdr:col>24</xdr:col>
      <xdr:colOff>114300</xdr:colOff>
      <xdr:row>105</xdr:row>
      <xdr:rowOff>167821</xdr:rowOff>
    </xdr:to>
    <xdr:sp macro="" textlink="">
      <xdr:nvSpPr>
        <xdr:cNvPr id="307" name="フローチャート: 判断 306"/>
        <xdr:cNvSpPr/>
      </xdr:nvSpPr>
      <xdr:spPr>
        <a:xfrm>
          <a:off x="403606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102144</xdr:rowOff>
    </xdr:from>
    <xdr:to>
      <xdr:col>20</xdr:col>
      <xdr:colOff>38100</xdr:colOff>
      <xdr:row>106</xdr:row>
      <xdr:rowOff>32294</xdr:rowOff>
    </xdr:to>
    <xdr:sp macro="" textlink="">
      <xdr:nvSpPr>
        <xdr:cNvPr id="308" name="フローチャート: 判断 307"/>
        <xdr:cNvSpPr/>
      </xdr:nvSpPr>
      <xdr:spPr>
        <a:xfrm>
          <a:off x="3312160" y="1770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147864</xdr:rowOff>
    </xdr:from>
    <xdr:to>
      <xdr:col>15</xdr:col>
      <xdr:colOff>101600</xdr:colOff>
      <xdr:row>106</xdr:row>
      <xdr:rowOff>78014</xdr:rowOff>
    </xdr:to>
    <xdr:sp macro="" textlink="">
      <xdr:nvSpPr>
        <xdr:cNvPr id="309" name="フローチャート: 判断 308"/>
        <xdr:cNvSpPr/>
      </xdr:nvSpPr>
      <xdr:spPr>
        <a:xfrm>
          <a:off x="2514600" y="177500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0" name="テキスト ボックス 309"/>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1" name="テキスト ボックス 310"/>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2" name="テキスト ボックス 311"/>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3" name="テキスト ボックス 312"/>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4" name="テキスト ボックス 313"/>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129902</xdr:rowOff>
    </xdr:from>
    <xdr:to>
      <xdr:col>24</xdr:col>
      <xdr:colOff>114300</xdr:colOff>
      <xdr:row>105</xdr:row>
      <xdr:rowOff>60052</xdr:rowOff>
    </xdr:to>
    <xdr:sp macro="" textlink="">
      <xdr:nvSpPr>
        <xdr:cNvPr id="315" name="楕円 314"/>
        <xdr:cNvSpPr/>
      </xdr:nvSpPr>
      <xdr:spPr>
        <a:xfrm>
          <a:off x="4036060" y="175644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103</xdr:row>
      <xdr:rowOff>152779</xdr:rowOff>
    </xdr:from>
    <xdr:ext cx="405111" cy="259045"/>
    <xdr:sp macro="" textlink="">
      <xdr:nvSpPr>
        <xdr:cNvPr id="316" name="【保健所】&#10;有形固定資産減価償却率該当値テキスト"/>
        <xdr:cNvSpPr txBox="1"/>
      </xdr:nvSpPr>
      <xdr:spPr>
        <a:xfrm>
          <a:off x="4137660" y="17419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48821</xdr:rowOff>
    </xdr:from>
    <xdr:ext cx="405111" cy="259045"/>
    <xdr:sp macro="" textlink="">
      <xdr:nvSpPr>
        <xdr:cNvPr id="317" name="n_1aveValue【保健所】&#10;有形固定資産減価償却率"/>
        <xdr:cNvSpPr txBox="1"/>
      </xdr:nvSpPr>
      <xdr:spPr>
        <a:xfrm>
          <a:off x="3170564" y="1748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94541</xdr:rowOff>
    </xdr:from>
    <xdr:ext cx="405111" cy="259045"/>
    <xdr:sp macro="" textlink="">
      <xdr:nvSpPr>
        <xdr:cNvPr id="318" name="n_2aveValue【保健所】&#10;有形固定資産減価償却率"/>
        <xdr:cNvSpPr txBox="1"/>
      </xdr:nvSpPr>
      <xdr:spPr>
        <a:xfrm>
          <a:off x="2385704" y="1752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20" name="正方形/長方形 319"/>
        <xdr:cNvSpPr/>
      </xdr:nvSpPr>
      <xdr:spPr>
        <a:xfrm>
          <a:off x="62661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21" name="正方形/長方形 320"/>
        <xdr:cNvSpPr/>
      </xdr:nvSpPr>
      <xdr:spPr>
        <a:xfrm>
          <a:off x="62661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22" name="正方形/長方形 321"/>
        <xdr:cNvSpPr/>
      </xdr:nvSpPr>
      <xdr:spPr>
        <a:xfrm>
          <a:off x="7711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23" name="正方形/長方形 322"/>
        <xdr:cNvSpPr/>
      </xdr:nvSpPr>
      <xdr:spPr>
        <a:xfrm>
          <a:off x="7711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4" name="正方形/長方形 323"/>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5" name="テキスト ボックス 324"/>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6" name="直線コネクタ 325"/>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7" name="直線コネクタ 326"/>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8" name="テキスト ボックス 327"/>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9" name="直線コネクタ 328"/>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0" name="テキスト ボックス 329"/>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1" name="直線コネクタ 330"/>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2" name="テキスト ボックス 331"/>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3" name="直線コネクタ 332"/>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4" name="テキスト ボックス 333"/>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5" name="直線コネクタ 334"/>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6" name="テキスト ボックス 335"/>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7" name="直線コネクタ 336"/>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8" name="テキスト ボックス 337"/>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9" name="【保健所】&#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101</xdr:row>
      <xdr:rowOff>57150</xdr:rowOff>
    </xdr:from>
    <xdr:to>
      <xdr:col>54</xdr:col>
      <xdr:colOff>189865</xdr:colOff>
      <xdr:row>108</xdr:row>
      <xdr:rowOff>152400</xdr:rowOff>
    </xdr:to>
    <xdr:cxnSp macro="">
      <xdr:nvCxnSpPr>
        <xdr:cNvPr id="340" name="直線コネクタ 339"/>
        <xdr:cNvCxnSpPr/>
      </xdr:nvCxnSpPr>
      <xdr:spPr>
        <a:xfrm flipV="1">
          <a:off x="9218295" y="16988790"/>
          <a:ext cx="127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156227</xdr:rowOff>
    </xdr:from>
    <xdr:ext cx="469744" cy="259045"/>
    <xdr:sp macro="" textlink="">
      <xdr:nvSpPr>
        <xdr:cNvPr id="341" name="【保健所】&#10;一人当たり面積最小値テキスト"/>
        <xdr:cNvSpPr txBox="1"/>
      </xdr:nvSpPr>
      <xdr:spPr>
        <a:xfrm>
          <a:off x="92710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342" name="直線コネクタ 341"/>
        <xdr:cNvCxnSpPr/>
      </xdr:nvCxnSpPr>
      <xdr:spPr>
        <a:xfrm>
          <a:off x="915416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3827</xdr:rowOff>
    </xdr:from>
    <xdr:ext cx="469744" cy="259045"/>
    <xdr:sp macro="" textlink="">
      <xdr:nvSpPr>
        <xdr:cNvPr id="343" name="【保健所】&#10;一人当たり面積最大値テキスト"/>
        <xdr:cNvSpPr txBox="1"/>
      </xdr:nvSpPr>
      <xdr:spPr>
        <a:xfrm>
          <a:off x="92710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344" name="直線コネクタ 343"/>
        <xdr:cNvCxnSpPr/>
      </xdr:nvCxnSpPr>
      <xdr:spPr>
        <a:xfrm>
          <a:off x="9154160" y="1698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106</xdr:row>
      <xdr:rowOff>67327</xdr:rowOff>
    </xdr:from>
    <xdr:ext cx="469744" cy="259045"/>
    <xdr:sp macro="" textlink="">
      <xdr:nvSpPr>
        <xdr:cNvPr id="345" name="【保健所】&#10;一人当たり面積平均値テキスト"/>
        <xdr:cNvSpPr txBox="1"/>
      </xdr:nvSpPr>
      <xdr:spPr>
        <a:xfrm>
          <a:off x="9271000" y="17837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44450</xdr:rowOff>
    </xdr:from>
    <xdr:to>
      <xdr:col>55</xdr:col>
      <xdr:colOff>50800</xdr:colOff>
      <xdr:row>107</xdr:row>
      <xdr:rowOff>146050</xdr:rowOff>
    </xdr:to>
    <xdr:sp macro="" textlink="">
      <xdr:nvSpPr>
        <xdr:cNvPr id="346" name="フローチャート: 判断 345"/>
        <xdr:cNvSpPr/>
      </xdr:nvSpPr>
      <xdr:spPr>
        <a:xfrm>
          <a:off x="9192260" y="17981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44450</xdr:rowOff>
    </xdr:from>
    <xdr:to>
      <xdr:col>50</xdr:col>
      <xdr:colOff>165100</xdr:colOff>
      <xdr:row>107</xdr:row>
      <xdr:rowOff>146050</xdr:rowOff>
    </xdr:to>
    <xdr:sp macro="" textlink="">
      <xdr:nvSpPr>
        <xdr:cNvPr id="347" name="フローチャート: 判断 346"/>
        <xdr:cNvSpPr/>
      </xdr:nvSpPr>
      <xdr:spPr>
        <a:xfrm>
          <a:off x="8445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44450</xdr:rowOff>
    </xdr:from>
    <xdr:to>
      <xdr:col>46</xdr:col>
      <xdr:colOff>38100</xdr:colOff>
      <xdr:row>107</xdr:row>
      <xdr:rowOff>146050</xdr:rowOff>
    </xdr:to>
    <xdr:sp macro="" textlink="">
      <xdr:nvSpPr>
        <xdr:cNvPr id="348" name="フローチャート: 判断 347"/>
        <xdr:cNvSpPr/>
      </xdr:nvSpPr>
      <xdr:spPr>
        <a:xfrm>
          <a:off x="7670800" y="17981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9" name="テキスト ボックス 348"/>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0" name="テキスト ボックス 349"/>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1" name="テキスト ボックス 350"/>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2" name="テキスト ボックス 351"/>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3" name="テキスト ボックス 352"/>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25400</xdr:rowOff>
    </xdr:from>
    <xdr:to>
      <xdr:col>55</xdr:col>
      <xdr:colOff>50800</xdr:colOff>
      <xdr:row>108</xdr:row>
      <xdr:rowOff>127000</xdr:rowOff>
    </xdr:to>
    <xdr:sp macro="" textlink="">
      <xdr:nvSpPr>
        <xdr:cNvPr id="354" name="楕円 353"/>
        <xdr:cNvSpPr/>
      </xdr:nvSpPr>
      <xdr:spPr>
        <a:xfrm>
          <a:off x="9192260" y="181305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107</xdr:row>
      <xdr:rowOff>111777</xdr:rowOff>
    </xdr:from>
    <xdr:ext cx="469744" cy="259045"/>
    <xdr:sp macro="" textlink="">
      <xdr:nvSpPr>
        <xdr:cNvPr id="355" name="【保健所】&#10;一人当たり面積該当値テキスト"/>
        <xdr:cNvSpPr txBox="1"/>
      </xdr:nvSpPr>
      <xdr:spPr>
        <a:xfrm>
          <a:off x="9271000" y="1804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162577</xdr:rowOff>
    </xdr:from>
    <xdr:ext cx="469744" cy="259045"/>
    <xdr:sp macro="" textlink="">
      <xdr:nvSpPr>
        <xdr:cNvPr id="356" name="n_1aveValue【保健所】&#10;一人当たり面積"/>
        <xdr:cNvSpPr txBox="1"/>
      </xdr:nvSpPr>
      <xdr:spPr>
        <a:xfrm>
          <a:off x="827158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162577</xdr:rowOff>
    </xdr:from>
    <xdr:ext cx="469744" cy="259045"/>
    <xdr:sp macro="" textlink="">
      <xdr:nvSpPr>
        <xdr:cNvPr id="357" name="n_2aveValue【保健所】&#10;一人当たり面積"/>
        <xdr:cNvSpPr txBox="1"/>
      </xdr:nvSpPr>
      <xdr:spPr>
        <a:xfrm>
          <a:off x="750958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8" name="正方形/長方形 357"/>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59" name="正方形/長方形 358"/>
        <xdr:cNvSpPr/>
      </xdr:nvSpPr>
      <xdr:spPr>
        <a:xfrm>
          <a:off x="113995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60" name="正方形/長方形 359"/>
        <xdr:cNvSpPr/>
      </xdr:nvSpPr>
      <xdr:spPr>
        <a:xfrm>
          <a:off x="113995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361" name="正方形/長方形 360"/>
        <xdr:cNvSpPr/>
      </xdr:nvSpPr>
      <xdr:spPr>
        <a:xfrm>
          <a:off x="128676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362" name="正方形/長方形 361"/>
        <xdr:cNvSpPr/>
      </xdr:nvSpPr>
      <xdr:spPr>
        <a:xfrm>
          <a:off x="128676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3" name="正方形/長方形 362"/>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4" name="テキスト ボックス 363"/>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5" name="直線コネクタ 364"/>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66" name="テキスト ボックス 365"/>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7" name="直線コネクタ 366"/>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68" name="テキスト ボックス 367"/>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9" name="直線コネクタ 368"/>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0" name="テキスト ボックス 369"/>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1" name="直線コネクタ 370"/>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2" name="テキスト ボックス 371"/>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3" name="直線コネクタ 372"/>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4" name="テキスト ボックス 373"/>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5" name="直線コネクタ 374"/>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6" name="テキスト ボックス 375"/>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7" name="直線コネクタ 376"/>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78" name="テキスト ボックス 377"/>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9" name="【試験研究機関】&#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110490</xdr:rowOff>
    </xdr:from>
    <xdr:to>
      <xdr:col>85</xdr:col>
      <xdr:colOff>126364</xdr:colOff>
      <xdr:row>41</xdr:row>
      <xdr:rowOff>140970</xdr:rowOff>
    </xdr:to>
    <xdr:cxnSp macro="">
      <xdr:nvCxnSpPr>
        <xdr:cNvPr id="380" name="直線コネクタ 379"/>
        <xdr:cNvCxnSpPr/>
      </xdr:nvCxnSpPr>
      <xdr:spPr>
        <a:xfrm flipV="1">
          <a:off x="14374495" y="564261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41</xdr:row>
      <xdr:rowOff>144797</xdr:rowOff>
    </xdr:from>
    <xdr:ext cx="405111" cy="259045"/>
    <xdr:sp macro="" textlink="">
      <xdr:nvSpPr>
        <xdr:cNvPr id="381" name="【試験研究機関】&#10;有形固定資産減価償却率最小値テキスト"/>
        <xdr:cNvSpPr txBox="1"/>
      </xdr:nvSpPr>
      <xdr:spPr>
        <a:xfrm>
          <a:off x="14419580"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140970</xdr:rowOff>
    </xdr:from>
    <xdr:to>
      <xdr:col>86</xdr:col>
      <xdr:colOff>25400</xdr:colOff>
      <xdr:row>41</xdr:row>
      <xdr:rowOff>140970</xdr:rowOff>
    </xdr:to>
    <xdr:cxnSp macro="">
      <xdr:nvCxnSpPr>
        <xdr:cNvPr id="382" name="直線コネクタ 381"/>
        <xdr:cNvCxnSpPr/>
      </xdr:nvCxnSpPr>
      <xdr:spPr>
        <a:xfrm>
          <a:off x="14287500" y="7014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57167</xdr:rowOff>
    </xdr:from>
    <xdr:ext cx="405111" cy="259045"/>
    <xdr:sp macro="" textlink="">
      <xdr:nvSpPr>
        <xdr:cNvPr id="383" name="【試験研究機関】&#10;有形固定資産減価償却率最大値テキスト"/>
        <xdr:cNvSpPr txBox="1"/>
      </xdr:nvSpPr>
      <xdr:spPr>
        <a:xfrm>
          <a:off x="1441958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384" name="直線コネクタ 383"/>
        <xdr:cNvCxnSpPr/>
      </xdr:nvCxnSpPr>
      <xdr:spPr>
        <a:xfrm>
          <a:off x="1428750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86377</xdr:rowOff>
    </xdr:from>
    <xdr:ext cx="405111" cy="259045"/>
    <xdr:sp macro="" textlink="">
      <xdr:nvSpPr>
        <xdr:cNvPr id="385" name="【試験研究機関】&#10;有形固定資産減価償却率平均値テキスト"/>
        <xdr:cNvSpPr txBox="1"/>
      </xdr:nvSpPr>
      <xdr:spPr>
        <a:xfrm>
          <a:off x="14419580" y="6121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63500</xdr:rowOff>
    </xdr:from>
    <xdr:to>
      <xdr:col>85</xdr:col>
      <xdr:colOff>177800</xdr:colOff>
      <xdr:row>37</xdr:row>
      <xdr:rowOff>165100</xdr:rowOff>
    </xdr:to>
    <xdr:sp macro="" textlink="">
      <xdr:nvSpPr>
        <xdr:cNvPr id="386" name="フローチャート: 判断 385"/>
        <xdr:cNvSpPr/>
      </xdr:nvSpPr>
      <xdr:spPr>
        <a:xfrm>
          <a:off x="14325600" y="62661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101600</xdr:rowOff>
    </xdr:from>
    <xdr:to>
      <xdr:col>81</xdr:col>
      <xdr:colOff>101600</xdr:colOff>
      <xdr:row>38</xdr:row>
      <xdr:rowOff>31750</xdr:rowOff>
    </xdr:to>
    <xdr:sp macro="" textlink="">
      <xdr:nvSpPr>
        <xdr:cNvPr id="387" name="フローチャート: 判断 386"/>
        <xdr:cNvSpPr/>
      </xdr:nvSpPr>
      <xdr:spPr>
        <a:xfrm>
          <a:off x="13578840" y="630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120650</xdr:rowOff>
    </xdr:from>
    <xdr:to>
      <xdr:col>76</xdr:col>
      <xdr:colOff>165100</xdr:colOff>
      <xdr:row>37</xdr:row>
      <xdr:rowOff>50800</xdr:rowOff>
    </xdr:to>
    <xdr:sp macro="" textlink="">
      <xdr:nvSpPr>
        <xdr:cNvPr id="388" name="フローチャート: 判断 387"/>
        <xdr:cNvSpPr/>
      </xdr:nvSpPr>
      <xdr:spPr>
        <a:xfrm>
          <a:off x="12804140" y="615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9" name="テキスト ボックス 388"/>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0" name="テキスト ボックス 389"/>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1" name="テキスト ボックス 390"/>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2" name="テキスト ボックス 391"/>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3" name="テキスト ボックス 392"/>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394" name="楕円 393"/>
        <xdr:cNvSpPr/>
      </xdr:nvSpPr>
      <xdr:spPr>
        <a:xfrm>
          <a:off x="14325600" y="63461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121937</xdr:rowOff>
    </xdr:from>
    <xdr:ext cx="405111" cy="259045"/>
    <xdr:sp macro="" textlink="">
      <xdr:nvSpPr>
        <xdr:cNvPr id="395" name="【試験研究機関】&#10;有形固定資産減価償却率該当値テキスト"/>
        <xdr:cNvSpPr txBox="1"/>
      </xdr:nvSpPr>
      <xdr:spPr>
        <a:xfrm>
          <a:off x="14419580"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48277</xdr:rowOff>
    </xdr:from>
    <xdr:ext cx="405111" cy="259045"/>
    <xdr:sp macro="" textlink="">
      <xdr:nvSpPr>
        <xdr:cNvPr id="396" name="n_1aveValue【試験研究機関】&#10;有形固定資産減価償却率"/>
        <xdr:cNvSpPr txBox="1"/>
      </xdr:nvSpPr>
      <xdr:spPr>
        <a:xfrm>
          <a:off x="134372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67327</xdr:rowOff>
    </xdr:from>
    <xdr:ext cx="405111" cy="259045"/>
    <xdr:sp macro="" textlink="">
      <xdr:nvSpPr>
        <xdr:cNvPr id="397" name="n_2aveValue【試験研究機関】&#10;有形固定資産減価償却率"/>
        <xdr:cNvSpPr txBox="1"/>
      </xdr:nvSpPr>
      <xdr:spPr>
        <a:xfrm>
          <a:off x="126752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8" name="正方形/長方形 397"/>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399" name="正方形/長方形 398"/>
        <xdr:cNvSpPr/>
      </xdr:nvSpPr>
      <xdr:spPr>
        <a:xfrm>
          <a:off x="165557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400" name="正方形/長方形 399"/>
        <xdr:cNvSpPr/>
      </xdr:nvSpPr>
      <xdr:spPr>
        <a:xfrm>
          <a:off x="165557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401" name="正方形/長方形 400"/>
        <xdr:cNvSpPr/>
      </xdr:nvSpPr>
      <xdr:spPr>
        <a:xfrm>
          <a:off x="180009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402" name="正方形/長方形 401"/>
        <xdr:cNvSpPr/>
      </xdr:nvSpPr>
      <xdr:spPr>
        <a:xfrm>
          <a:off x="180009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4" name="テキスト ボックス 403"/>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5" name="直線コネクタ 404"/>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6" name="直線コネクタ 405"/>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7" name="テキスト ボックス 406"/>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8" name="直線コネクタ 407"/>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9" name="テキスト ボックス 408"/>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0" name="直線コネクタ 409"/>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1" name="テキスト ボックス 410"/>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2" name="直線コネクタ 411"/>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3" name="テキスト ボックス 412"/>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4" name="直線コネクタ 413"/>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5" name="テキスト ボックス 414"/>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6" name="直線コネクタ 415"/>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7" name="テキスト ボックス 416"/>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8" name="【試験研究機関】&#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114300</xdr:rowOff>
    </xdr:from>
    <xdr:to>
      <xdr:col>116</xdr:col>
      <xdr:colOff>62864</xdr:colOff>
      <xdr:row>41</xdr:row>
      <xdr:rowOff>38100</xdr:rowOff>
    </xdr:to>
    <xdr:cxnSp macro="">
      <xdr:nvCxnSpPr>
        <xdr:cNvPr id="419" name="直線コネクタ 418"/>
        <xdr:cNvCxnSpPr/>
      </xdr:nvCxnSpPr>
      <xdr:spPr>
        <a:xfrm flipV="1">
          <a:off x="19507835" y="5814060"/>
          <a:ext cx="1269"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41927</xdr:rowOff>
    </xdr:from>
    <xdr:ext cx="469744" cy="259045"/>
    <xdr:sp macro="" textlink="">
      <xdr:nvSpPr>
        <xdr:cNvPr id="420" name="【試験研究機関】&#10;一人当たり面積最小値テキスト"/>
        <xdr:cNvSpPr txBox="1"/>
      </xdr:nvSpPr>
      <xdr:spPr>
        <a:xfrm>
          <a:off x="19560540"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38100</xdr:rowOff>
    </xdr:from>
    <xdr:to>
      <xdr:col>116</xdr:col>
      <xdr:colOff>152400</xdr:colOff>
      <xdr:row>41</xdr:row>
      <xdr:rowOff>38100</xdr:rowOff>
    </xdr:to>
    <xdr:cxnSp macro="">
      <xdr:nvCxnSpPr>
        <xdr:cNvPr id="421" name="直線コネクタ 420"/>
        <xdr:cNvCxnSpPr/>
      </xdr:nvCxnSpPr>
      <xdr:spPr>
        <a:xfrm>
          <a:off x="19443700" y="691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60977</xdr:rowOff>
    </xdr:from>
    <xdr:ext cx="469744" cy="259045"/>
    <xdr:sp macro="" textlink="">
      <xdr:nvSpPr>
        <xdr:cNvPr id="422" name="【試験研究機関】&#10;一人当たり面積最大値テキスト"/>
        <xdr:cNvSpPr txBox="1"/>
      </xdr:nvSpPr>
      <xdr:spPr>
        <a:xfrm>
          <a:off x="19560540" y="559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114300</xdr:rowOff>
    </xdr:from>
    <xdr:to>
      <xdr:col>116</xdr:col>
      <xdr:colOff>152400</xdr:colOff>
      <xdr:row>34</xdr:row>
      <xdr:rowOff>114300</xdr:rowOff>
    </xdr:to>
    <xdr:cxnSp macro="">
      <xdr:nvCxnSpPr>
        <xdr:cNvPr id="423" name="直線コネクタ 422"/>
        <xdr:cNvCxnSpPr/>
      </xdr:nvCxnSpPr>
      <xdr:spPr>
        <a:xfrm>
          <a:off x="19443700" y="5814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162577</xdr:rowOff>
    </xdr:from>
    <xdr:ext cx="469744" cy="259045"/>
    <xdr:sp macro="" textlink="">
      <xdr:nvSpPr>
        <xdr:cNvPr id="424" name="【試験研究機関】&#10;一人当たり面積平均値テキスト"/>
        <xdr:cNvSpPr txBox="1"/>
      </xdr:nvSpPr>
      <xdr:spPr>
        <a:xfrm>
          <a:off x="19560540" y="6365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139700</xdr:rowOff>
    </xdr:from>
    <xdr:to>
      <xdr:col>116</xdr:col>
      <xdr:colOff>114300</xdr:colOff>
      <xdr:row>39</xdr:row>
      <xdr:rowOff>69850</xdr:rowOff>
    </xdr:to>
    <xdr:sp macro="" textlink="">
      <xdr:nvSpPr>
        <xdr:cNvPr id="425" name="フローチャート: 判断 424"/>
        <xdr:cNvSpPr/>
      </xdr:nvSpPr>
      <xdr:spPr>
        <a:xfrm>
          <a:off x="1945894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26" name="フローチャート: 判断 425"/>
        <xdr:cNvSpPr/>
      </xdr:nvSpPr>
      <xdr:spPr>
        <a:xfrm>
          <a:off x="1873504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139700</xdr:rowOff>
    </xdr:from>
    <xdr:to>
      <xdr:col>107</xdr:col>
      <xdr:colOff>101600</xdr:colOff>
      <xdr:row>39</xdr:row>
      <xdr:rowOff>69850</xdr:rowOff>
    </xdr:to>
    <xdr:sp macro="" textlink="">
      <xdr:nvSpPr>
        <xdr:cNvPr id="427" name="フローチャート: 判断 426"/>
        <xdr:cNvSpPr/>
      </xdr:nvSpPr>
      <xdr:spPr>
        <a:xfrm>
          <a:off x="1793748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8" name="テキスト ボックス 427"/>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9" name="テキスト ボックス 428"/>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0" name="テキスト ボックス 429"/>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1" name="テキスト ボックス 430"/>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2" name="テキスト ボックス 431"/>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158750</xdr:rowOff>
    </xdr:from>
    <xdr:to>
      <xdr:col>116</xdr:col>
      <xdr:colOff>114300</xdr:colOff>
      <xdr:row>41</xdr:row>
      <xdr:rowOff>88900</xdr:rowOff>
    </xdr:to>
    <xdr:sp macro="" textlink="">
      <xdr:nvSpPr>
        <xdr:cNvPr id="433" name="楕円 432"/>
        <xdr:cNvSpPr/>
      </xdr:nvSpPr>
      <xdr:spPr>
        <a:xfrm>
          <a:off x="19458940" y="6864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40</xdr:row>
      <xdr:rowOff>73677</xdr:rowOff>
    </xdr:from>
    <xdr:ext cx="469744" cy="259045"/>
    <xdr:sp macro="" textlink="">
      <xdr:nvSpPr>
        <xdr:cNvPr id="434" name="【試験研究機関】&#10;一人当たり面積該当値テキスト"/>
        <xdr:cNvSpPr txBox="1"/>
      </xdr:nvSpPr>
      <xdr:spPr>
        <a:xfrm>
          <a:off x="19560540" y="677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48277</xdr:rowOff>
    </xdr:from>
    <xdr:ext cx="469744" cy="259045"/>
    <xdr:sp macro="" textlink="">
      <xdr:nvSpPr>
        <xdr:cNvPr id="435" name="n_1aveValue【試験研究機関】&#10;一人当たり面積"/>
        <xdr:cNvSpPr txBox="1"/>
      </xdr:nvSpPr>
      <xdr:spPr>
        <a:xfrm>
          <a:off x="1856112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86377</xdr:rowOff>
    </xdr:from>
    <xdr:ext cx="469744" cy="259045"/>
    <xdr:sp macro="" textlink="">
      <xdr:nvSpPr>
        <xdr:cNvPr id="436" name="n_2aveValue【試験研究機関】&#10;一人当たり面積"/>
        <xdr:cNvSpPr txBox="1"/>
      </xdr:nvSpPr>
      <xdr:spPr>
        <a:xfrm>
          <a:off x="1777626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7" name="正方形/長方形 436"/>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438" name="正方形/長方形 437"/>
        <xdr:cNvSpPr/>
      </xdr:nvSpPr>
      <xdr:spPr>
        <a:xfrm>
          <a:off x="113995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439" name="正方形/長方形 438"/>
        <xdr:cNvSpPr/>
      </xdr:nvSpPr>
      <xdr:spPr>
        <a:xfrm>
          <a:off x="113995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440" name="正方形/長方形 439"/>
        <xdr:cNvSpPr/>
      </xdr:nvSpPr>
      <xdr:spPr>
        <a:xfrm>
          <a:off x="128676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441" name="正方形/長方形 440"/>
        <xdr:cNvSpPr/>
      </xdr:nvSpPr>
      <xdr:spPr>
        <a:xfrm>
          <a:off x="128676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2" name="正方形/長方形 44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3" name="テキスト ボックス 44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4" name="直線コネクタ 44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5" name="テキスト ボックス 444"/>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6" name="直線コネクタ 445"/>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7" name="テキスト ボックス 446"/>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8" name="直線コネクタ 447"/>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9" name="テキスト ボックス 448"/>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0" name="直線コネクタ 449"/>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1" name="テキスト ボックス 450"/>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2" name="直線コネクタ 451"/>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3" name="テキスト ボックス 452"/>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4" name="直線コネクタ 453"/>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55" name="テキスト ボックス 454"/>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6" name="直線コネクタ 455"/>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7" name="テキスト ボックス 456"/>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8" name="【警察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56</xdr:row>
      <xdr:rowOff>125730</xdr:rowOff>
    </xdr:from>
    <xdr:to>
      <xdr:col>85</xdr:col>
      <xdr:colOff>126364</xdr:colOff>
      <xdr:row>63</xdr:row>
      <xdr:rowOff>0</xdr:rowOff>
    </xdr:to>
    <xdr:cxnSp macro="">
      <xdr:nvCxnSpPr>
        <xdr:cNvPr id="459" name="直線コネクタ 458"/>
        <xdr:cNvCxnSpPr/>
      </xdr:nvCxnSpPr>
      <xdr:spPr>
        <a:xfrm flipV="1">
          <a:off x="14374495" y="9513570"/>
          <a:ext cx="1269"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63</xdr:row>
      <xdr:rowOff>3827</xdr:rowOff>
    </xdr:from>
    <xdr:ext cx="405111" cy="259045"/>
    <xdr:sp macro="" textlink="">
      <xdr:nvSpPr>
        <xdr:cNvPr id="460" name="【警察施設】&#10;有形固定資産減価償却率最小値テキスト"/>
        <xdr:cNvSpPr txBox="1"/>
      </xdr:nvSpPr>
      <xdr:spPr>
        <a:xfrm>
          <a:off x="14419580"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0</xdr:rowOff>
    </xdr:from>
    <xdr:to>
      <xdr:col>86</xdr:col>
      <xdr:colOff>25400</xdr:colOff>
      <xdr:row>63</xdr:row>
      <xdr:rowOff>0</xdr:rowOff>
    </xdr:to>
    <xdr:cxnSp macro="">
      <xdr:nvCxnSpPr>
        <xdr:cNvPr id="461" name="直線コネクタ 460"/>
        <xdr:cNvCxnSpPr/>
      </xdr:nvCxnSpPr>
      <xdr:spPr>
        <a:xfrm>
          <a:off x="14287500" y="10561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72407</xdr:rowOff>
    </xdr:from>
    <xdr:ext cx="405111" cy="259045"/>
    <xdr:sp macro="" textlink="">
      <xdr:nvSpPr>
        <xdr:cNvPr id="462" name="【警察施設】&#10;有形固定資産減価償却率最大値テキスト"/>
        <xdr:cNvSpPr txBox="1"/>
      </xdr:nvSpPr>
      <xdr:spPr>
        <a:xfrm>
          <a:off x="1441958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125730</xdr:rowOff>
    </xdr:from>
    <xdr:to>
      <xdr:col>86</xdr:col>
      <xdr:colOff>25400</xdr:colOff>
      <xdr:row>56</xdr:row>
      <xdr:rowOff>125730</xdr:rowOff>
    </xdr:to>
    <xdr:cxnSp macro="">
      <xdr:nvCxnSpPr>
        <xdr:cNvPr id="463" name="直線コネクタ 462"/>
        <xdr:cNvCxnSpPr/>
      </xdr:nvCxnSpPr>
      <xdr:spPr>
        <a:xfrm>
          <a:off x="14287500" y="9513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405111" cy="259045"/>
    <xdr:sp macro="" textlink="">
      <xdr:nvSpPr>
        <xdr:cNvPr id="464" name="【警察施設】&#10;有形固定資産減価償却率平均値テキスト"/>
        <xdr:cNvSpPr txBox="1"/>
      </xdr:nvSpPr>
      <xdr:spPr>
        <a:xfrm>
          <a:off x="14419580" y="9565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158750</xdr:rowOff>
    </xdr:from>
    <xdr:to>
      <xdr:col>85</xdr:col>
      <xdr:colOff>177800</xdr:colOff>
      <xdr:row>58</xdr:row>
      <xdr:rowOff>88900</xdr:rowOff>
    </xdr:to>
    <xdr:sp macro="" textlink="">
      <xdr:nvSpPr>
        <xdr:cNvPr id="465" name="フローチャート: 判断 464"/>
        <xdr:cNvSpPr/>
      </xdr:nvSpPr>
      <xdr:spPr>
        <a:xfrm>
          <a:off x="14325600" y="97142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120650</xdr:rowOff>
    </xdr:from>
    <xdr:to>
      <xdr:col>81</xdr:col>
      <xdr:colOff>101600</xdr:colOff>
      <xdr:row>58</xdr:row>
      <xdr:rowOff>50800</xdr:rowOff>
    </xdr:to>
    <xdr:sp macro="" textlink="">
      <xdr:nvSpPr>
        <xdr:cNvPr id="466" name="フローチャート: 判断 465"/>
        <xdr:cNvSpPr/>
      </xdr:nvSpPr>
      <xdr:spPr>
        <a:xfrm>
          <a:off x="13578840" y="9676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63500</xdr:rowOff>
    </xdr:from>
    <xdr:to>
      <xdr:col>76</xdr:col>
      <xdr:colOff>165100</xdr:colOff>
      <xdr:row>57</xdr:row>
      <xdr:rowOff>165100</xdr:rowOff>
    </xdr:to>
    <xdr:sp macro="" textlink="">
      <xdr:nvSpPr>
        <xdr:cNvPr id="467" name="フローチャート: 判断 466"/>
        <xdr:cNvSpPr/>
      </xdr:nvSpPr>
      <xdr:spPr>
        <a:xfrm>
          <a:off x="12804140" y="961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8" name="テキスト ボックス 467"/>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9" name="テキスト ボックス 468"/>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0" name="テキスト ボックス 469"/>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1" name="テキスト ボックス 470"/>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2" name="テキスト ボックス 471"/>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473" name="楕円 472"/>
        <xdr:cNvSpPr/>
      </xdr:nvSpPr>
      <xdr:spPr>
        <a:xfrm>
          <a:off x="14325600" y="99771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64787</xdr:rowOff>
    </xdr:from>
    <xdr:ext cx="405111" cy="259045"/>
    <xdr:sp macro="" textlink="">
      <xdr:nvSpPr>
        <xdr:cNvPr id="474" name="【警察施設】&#10;有形固定資産減価償却率該当値テキスト"/>
        <xdr:cNvSpPr txBox="1"/>
      </xdr:nvSpPr>
      <xdr:spPr>
        <a:xfrm>
          <a:off x="14419580"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67327</xdr:rowOff>
    </xdr:from>
    <xdr:ext cx="405111" cy="259045"/>
    <xdr:sp macro="" textlink="">
      <xdr:nvSpPr>
        <xdr:cNvPr id="475" name="n_1aveValue【警察施設】&#10;有形固定資産減価償却率"/>
        <xdr:cNvSpPr txBox="1"/>
      </xdr:nvSpPr>
      <xdr:spPr>
        <a:xfrm>
          <a:off x="13437244" y="945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10177</xdr:rowOff>
    </xdr:from>
    <xdr:ext cx="405111" cy="259045"/>
    <xdr:sp macro="" textlink="">
      <xdr:nvSpPr>
        <xdr:cNvPr id="476" name="n_2aveValue【警察施設】&#10;有形固定資産減価償却率"/>
        <xdr:cNvSpPr txBox="1"/>
      </xdr:nvSpPr>
      <xdr:spPr>
        <a:xfrm>
          <a:off x="12675244" y="939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7" name="正方形/長方形 476"/>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478" name="正方形/長方形 477"/>
        <xdr:cNvSpPr/>
      </xdr:nvSpPr>
      <xdr:spPr>
        <a:xfrm>
          <a:off x="165557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479" name="正方形/長方形 478"/>
        <xdr:cNvSpPr/>
      </xdr:nvSpPr>
      <xdr:spPr>
        <a:xfrm>
          <a:off x="165557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480" name="正方形/長方形 479"/>
        <xdr:cNvSpPr/>
      </xdr:nvSpPr>
      <xdr:spPr>
        <a:xfrm>
          <a:off x="180009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481" name="正方形/長方形 480"/>
        <xdr:cNvSpPr/>
      </xdr:nvSpPr>
      <xdr:spPr>
        <a:xfrm>
          <a:off x="180009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2" name="正方形/長方形 481"/>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3" name="テキスト ボックス 482"/>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4" name="直線コネクタ 483"/>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5" name="テキスト ボックス 484"/>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6" name="直線コネクタ 485"/>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7" name="テキスト ボックス 486"/>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8" name="直線コネクタ 487"/>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9" name="テキスト ボックス 488"/>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0" name="直線コネクタ 489"/>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1" name="テキスト ボックス 490"/>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2" name="直線コネクタ 491"/>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3" name="テキスト ボックス 492"/>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4" name="直線コネクタ 493"/>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5" name="テキスト ボックス 494"/>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6" name="直線コネクタ 495"/>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7" name="テキスト ボックス 496"/>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8" name="直線コネクタ 497"/>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9" name="テキスト ボックス 498"/>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0" name="【警察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24493</xdr:rowOff>
    </xdr:from>
    <xdr:to>
      <xdr:col>116</xdr:col>
      <xdr:colOff>62864</xdr:colOff>
      <xdr:row>63</xdr:row>
      <xdr:rowOff>106135</xdr:rowOff>
    </xdr:to>
    <xdr:cxnSp macro="">
      <xdr:nvCxnSpPr>
        <xdr:cNvPr id="501" name="直線コネクタ 500"/>
        <xdr:cNvCxnSpPr/>
      </xdr:nvCxnSpPr>
      <xdr:spPr>
        <a:xfrm flipV="1">
          <a:off x="19507835" y="9244693"/>
          <a:ext cx="1269" cy="1422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109962</xdr:rowOff>
    </xdr:from>
    <xdr:ext cx="469744" cy="259045"/>
    <xdr:sp macro="" textlink="">
      <xdr:nvSpPr>
        <xdr:cNvPr id="502" name="【警察施設】&#10;一人当たり面積最小値テキスト"/>
        <xdr:cNvSpPr txBox="1"/>
      </xdr:nvSpPr>
      <xdr:spPr>
        <a:xfrm>
          <a:off x="19560540" y="1067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106135</xdr:rowOff>
    </xdr:from>
    <xdr:to>
      <xdr:col>116</xdr:col>
      <xdr:colOff>152400</xdr:colOff>
      <xdr:row>63</xdr:row>
      <xdr:rowOff>106135</xdr:rowOff>
    </xdr:to>
    <xdr:cxnSp macro="">
      <xdr:nvCxnSpPr>
        <xdr:cNvPr id="503" name="直線コネクタ 502"/>
        <xdr:cNvCxnSpPr/>
      </xdr:nvCxnSpPr>
      <xdr:spPr>
        <a:xfrm>
          <a:off x="19443700" y="10667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142620</xdr:rowOff>
    </xdr:from>
    <xdr:ext cx="469744" cy="259045"/>
    <xdr:sp macro="" textlink="">
      <xdr:nvSpPr>
        <xdr:cNvPr id="504" name="【警察施設】&#10;一人当たり面積最大値テキスト"/>
        <xdr:cNvSpPr txBox="1"/>
      </xdr:nvSpPr>
      <xdr:spPr>
        <a:xfrm>
          <a:off x="19560540" y="902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24493</xdr:rowOff>
    </xdr:from>
    <xdr:to>
      <xdr:col>116</xdr:col>
      <xdr:colOff>152400</xdr:colOff>
      <xdr:row>55</xdr:row>
      <xdr:rowOff>24493</xdr:rowOff>
    </xdr:to>
    <xdr:cxnSp macro="">
      <xdr:nvCxnSpPr>
        <xdr:cNvPr id="505" name="直線コネクタ 504"/>
        <xdr:cNvCxnSpPr/>
      </xdr:nvCxnSpPr>
      <xdr:spPr>
        <a:xfrm>
          <a:off x="19443700" y="92446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469744" cy="259045"/>
    <xdr:sp macro="" textlink="">
      <xdr:nvSpPr>
        <xdr:cNvPr id="506" name="【警察施設】&#10;一人当たり面積平均値テキスト"/>
        <xdr:cNvSpPr txBox="1"/>
      </xdr:nvSpPr>
      <xdr:spPr>
        <a:xfrm>
          <a:off x="19560540" y="9993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79828</xdr:rowOff>
    </xdr:from>
    <xdr:to>
      <xdr:col>116</xdr:col>
      <xdr:colOff>114300</xdr:colOff>
      <xdr:row>61</xdr:row>
      <xdr:rowOff>9978</xdr:rowOff>
    </xdr:to>
    <xdr:sp macro="" textlink="">
      <xdr:nvSpPr>
        <xdr:cNvPr id="507" name="フローチャート: 判断 506"/>
        <xdr:cNvSpPr/>
      </xdr:nvSpPr>
      <xdr:spPr>
        <a:xfrm>
          <a:off x="19458940" y="10138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96157</xdr:rowOff>
    </xdr:from>
    <xdr:to>
      <xdr:col>112</xdr:col>
      <xdr:colOff>38100</xdr:colOff>
      <xdr:row>61</xdr:row>
      <xdr:rowOff>26307</xdr:rowOff>
    </xdr:to>
    <xdr:sp macro="" textlink="">
      <xdr:nvSpPr>
        <xdr:cNvPr id="508" name="フローチャート: 判断 507"/>
        <xdr:cNvSpPr/>
      </xdr:nvSpPr>
      <xdr:spPr>
        <a:xfrm>
          <a:off x="18735040" y="101545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71665</xdr:rowOff>
    </xdr:from>
    <xdr:to>
      <xdr:col>107</xdr:col>
      <xdr:colOff>101600</xdr:colOff>
      <xdr:row>62</xdr:row>
      <xdr:rowOff>1815</xdr:rowOff>
    </xdr:to>
    <xdr:sp macro="" textlink="">
      <xdr:nvSpPr>
        <xdr:cNvPr id="509" name="フローチャート: 判断 508"/>
        <xdr:cNvSpPr/>
      </xdr:nvSpPr>
      <xdr:spPr>
        <a:xfrm>
          <a:off x="17937480" y="102977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0" name="テキスト ボックス 509"/>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1" name="テキスト ボックス 510"/>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2" name="テキスト ボックス 511"/>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3" name="テキスト ボックス 512"/>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4" name="テキスト ボックス 513"/>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55335</xdr:rowOff>
    </xdr:from>
    <xdr:to>
      <xdr:col>116</xdr:col>
      <xdr:colOff>114300</xdr:colOff>
      <xdr:row>63</xdr:row>
      <xdr:rowOff>156935</xdr:rowOff>
    </xdr:to>
    <xdr:sp macro="" textlink="">
      <xdr:nvSpPr>
        <xdr:cNvPr id="515" name="楕円 514"/>
        <xdr:cNvSpPr/>
      </xdr:nvSpPr>
      <xdr:spPr>
        <a:xfrm>
          <a:off x="19458940" y="1061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62</xdr:row>
      <xdr:rowOff>141712</xdr:rowOff>
    </xdr:from>
    <xdr:ext cx="469744" cy="259045"/>
    <xdr:sp macro="" textlink="">
      <xdr:nvSpPr>
        <xdr:cNvPr id="516" name="【警察施設】&#10;一人当たり面積該当値テキスト"/>
        <xdr:cNvSpPr txBox="1"/>
      </xdr:nvSpPr>
      <xdr:spPr>
        <a:xfrm>
          <a:off x="19560540" y="1053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42834</xdr:rowOff>
    </xdr:from>
    <xdr:ext cx="469744" cy="259045"/>
    <xdr:sp macro="" textlink="">
      <xdr:nvSpPr>
        <xdr:cNvPr id="517" name="n_1aveValue【警察施設】&#10;一人当たり面積"/>
        <xdr:cNvSpPr txBox="1"/>
      </xdr:nvSpPr>
      <xdr:spPr>
        <a:xfrm>
          <a:off x="18561127" y="99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18342</xdr:rowOff>
    </xdr:from>
    <xdr:ext cx="469744" cy="259045"/>
    <xdr:sp macro="" textlink="">
      <xdr:nvSpPr>
        <xdr:cNvPr id="518" name="n_2aveValue【警察施設】&#10;一人当たり面積"/>
        <xdr:cNvSpPr txBox="1"/>
      </xdr:nvSpPr>
      <xdr:spPr>
        <a:xfrm>
          <a:off x="1777626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520" name="正方形/長方形 519"/>
        <xdr:cNvSpPr/>
      </xdr:nvSpPr>
      <xdr:spPr>
        <a:xfrm>
          <a:off x="113995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521" name="正方形/長方形 520"/>
        <xdr:cNvSpPr/>
      </xdr:nvSpPr>
      <xdr:spPr>
        <a:xfrm>
          <a:off x="113995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522" name="正方形/長方形 521"/>
        <xdr:cNvSpPr/>
      </xdr:nvSpPr>
      <xdr:spPr>
        <a:xfrm>
          <a:off x="128676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523" name="正方形/長方形 522"/>
        <xdr:cNvSpPr/>
      </xdr:nvSpPr>
      <xdr:spPr>
        <a:xfrm>
          <a:off x="128676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5" name="テキスト ボックス 524"/>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6" name="直線コネクタ 525"/>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27" name="テキスト ボックス 526"/>
        <xdr:cNvSpPr txBox="1"/>
      </xdr:nvSpPr>
      <xdr:spPr>
        <a:xfrm>
          <a:off x="1060276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8" name="直線コネクタ 527"/>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29" name="テキスト ボックス 528"/>
        <xdr:cNvSpPr txBox="1"/>
      </xdr:nvSpPr>
      <xdr:spPr>
        <a:xfrm>
          <a:off x="1060276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0" name="直線コネクタ 529"/>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1" name="テキスト ボックス 530"/>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2" name="直線コネクタ 531"/>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3" name="テキスト ボックス 532"/>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4" name="直線コネクタ 533"/>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5" name="テキスト ボックス 534"/>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6" name="直線コネクタ 535"/>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7" name="テキスト ボックス 536"/>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8" name="直線コネクタ 537"/>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539" name="テキスト ボックス 538"/>
        <xdr:cNvSpPr txBox="1"/>
      </xdr:nvSpPr>
      <xdr:spPr>
        <a:xfrm>
          <a:off x="1060276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0" name="直線コネクタ 539"/>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41" name="テキスト ボックス 540"/>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2" name="【庁舎】&#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36468</xdr:rowOff>
    </xdr:from>
    <xdr:to>
      <xdr:col>85</xdr:col>
      <xdr:colOff>126364</xdr:colOff>
      <xdr:row>85</xdr:row>
      <xdr:rowOff>98516</xdr:rowOff>
    </xdr:to>
    <xdr:cxnSp macro="">
      <xdr:nvCxnSpPr>
        <xdr:cNvPr id="543" name="直線コネクタ 542"/>
        <xdr:cNvCxnSpPr/>
      </xdr:nvCxnSpPr>
      <xdr:spPr>
        <a:xfrm flipV="1">
          <a:off x="14374495" y="12944748"/>
          <a:ext cx="1269" cy="140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85</xdr:row>
      <xdr:rowOff>102343</xdr:rowOff>
    </xdr:from>
    <xdr:ext cx="405111" cy="259045"/>
    <xdr:sp macro="" textlink="">
      <xdr:nvSpPr>
        <xdr:cNvPr id="544" name="【庁舎】&#10;有形固定資産減価償却率最小値テキスト"/>
        <xdr:cNvSpPr txBox="1"/>
      </xdr:nvSpPr>
      <xdr:spPr>
        <a:xfrm>
          <a:off x="14419580" y="1435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98516</xdr:rowOff>
    </xdr:from>
    <xdr:to>
      <xdr:col>86</xdr:col>
      <xdr:colOff>25400</xdr:colOff>
      <xdr:row>85</xdr:row>
      <xdr:rowOff>98516</xdr:rowOff>
    </xdr:to>
    <xdr:cxnSp macro="">
      <xdr:nvCxnSpPr>
        <xdr:cNvPr id="545" name="直線コネクタ 544"/>
        <xdr:cNvCxnSpPr/>
      </xdr:nvCxnSpPr>
      <xdr:spPr>
        <a:xfrm>
          <a:off x="14287500" y="14347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154595</xdr:rowOff>
    </xdr:from>
    <xdr:ext cx="405111" cy="259045"/>
    <xdr:sp macro="" textlink="">
      <xdr:nvSpPr>
        <xdr:cNvPr id="546" name="【庁舎】&#10;有形固定資産減価償却率最大値テキスト"/>
        <xdr:cNvSpPr txBox="1"/>
      </xdr:nvSpPr>
      <xdr:spPr>
        <a:xfrm>
          <a:off x="14419580" y="1272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36468</xdr:rowOff>
    </xdr:from>
    <xdr:to>
      <xdr:col>86</xdr:col>
      <xdr:colOff>25400</xdr:colOff>
      <xdr:row>77</xdr:row>
      <xdr:rowOff>36468</xdr:rowOff>
    </xdr:to>
    <xdr:cxnSp macro="">
      <xdr:nvCxnSpPr>
        <xdr:cNvPr id="547" name="直線コネクタ 546"/>
        <xdr:cNvCxnSpPr/>
      </xdr:nvCxnSpPr>
      <xdr:spPr>
        <a:xfrm>
          <a:off x="14287500" y="12944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80</xdr:row>
      <xdr:rowOff>54264</xdr:rowOff>
    </xdr:from>
    <xdr:ext cx="405111" cy="259045"/>
    <xdr:sp macro="" textlink="">
      <xdr:nvSpPr>
        <xdr:cNvPr id="548" name="【庁舎】&#10;有形固定資産減価償却率平均値テキスト"/>
        <xdr:cNvSpPr txBox="1"/>
      </xdr:nvSpPr>
      <xdr:spPr>
        <a:xfrm>
          <a:off x="14419580" y="134654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31387</xdr:rowOff>
    </xdr:from>
    <xdr:to>
      <xdr:col>85</xdr:col>
      <xdr:colOff>177800</xdr:colOff>
      <xdr:row>81</xdr:row>
      <xdr:rowOff>132987</xdr:rowOff>
    </xdr:to>
    <xdr:sp macro="" textlink="">
      <xdr:nvSpPr>
        <xdr:cNvPr id="549" name="フローチャート: 判断 548"/>
        <xdr:cNvSpPr/>
      </xdr:nvSpPr>
      <xdr:spPr>
        <a:xfrm>
          <a:off x="14325600" y="1361022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5262</xdr:rowOff>
    </xdr:from>
    <xdr:to>
      <xdr:col>81</xdr:col>
      <xdr:colOff>101600</xdr:colOff>
      <xdr:row>81</xdr:row>
      <xdr:rowOff>106862</xdr:rowOff>
    </xdr:to>
    <xdr:sp macro="" textlink="">
      <xdr:nvSpPr>
        <xdr:cNvPr id="550" name="フローチャート: 判断 549"/>
        <xdr:cNvSpPr/>
      </xdr:nvSpPr>
      <xdr:spPr>
        <a:xfrm>
          <a:off x="13578840" y="1358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5262</xdr:rowOff>
    </xdr:from>
    <xdr:to>
      <xdr:col>76</xdr:col>
      <xdr:colOff>165100</xdr:colOff>
      <xdr:row>79</xdr:row>
      <xdr:rowOff>106862</xdr:rowOff>
    </xdr:to>
    <xdr:sp macro="" textlink="">
      <xdr:nvSpPr>
        <xdr:cNvPr id="551" name="フローチャート: 判断 550"/>
        <xdr:cNvSpPr/>
      </xdr:nvSpPr>
      <xdr:spPr>
        <a:xfrm>
          <a:off x="12804140" y="1324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2" name="テキスト ボックス 551"/>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3" name="テキスト ボックス 552"/>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4" name="テキスト ボックス 553"/>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5" name="テキスト ボックス 554"/>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6" name="テキスト ボックス 555"/>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108131</xdr:rowOff>
    </xdr:from>
    <xdr:to>
      <xdr:col>85</xdr:col>
      <xdr:colOff>177800</xdr:colOff>
      <xdr:row>83</xdr:row>
      <xdr:rowOff>38281</xdr:rowOff>
    </xdr:to>
    <xdr:sp macro="" textlink="">
      <xdr:nvSpPr>
        <xdr:cNvPr id="557" name="楕円 556"/>
        <xdr:cNvSpPr/>
      </xdr:nvSpPr>
      <xdr:spPr>
        <a:xfrm>
          <a:off x="14325600" y="1385461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82</xdr:row>
      <xdr:rowOff>86558</xdr:rowOff>
    </xdr:from>
    <xdr:ext cx="405111" cy="259045"/>
    <xdr:sp macro="" textlink="">
      <xdr:nvSpPr>
        <xdr:cNvPr id="558" name="【庁舎】&#10;有形固定資産減価償却率該当値テキスト"/>
        <xdr:cNvSpPr txBox="1"/>
      </xdr:nvSpPr>
      <xdr:spPr>
        <a:xfrm>
          <a:off x="14419580" y="1383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123389</xdr:rowOff>
    </xdr:from>
    <xdr:ext cx="405111" cy="259045"/>
    <xdr:sp macro="" textlink="">
      <xdr:nvSpPr>
        <xdr:cNvPr id="559" name="n_1aveValue【庁舎】&#10;有形固定資産減価償却率"/>
        <xdr:cNvSpPr txBox="1"/>
      </xdr:nvSpPr>
      <xdr:spPr>
        <a:xfrm>
          <a:off x="13437244" y="1336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123389</xdr:rowOff>
    </xdr:from>
    <xdr:ext cx="405111" cy="259045"/>
    <xdr:sp macro="" textlink="">
      <xdr:nvSpPr>
        <xdr:cNvPr id="560" name="n_2aveValue【庁舎】&#10;有形固定資産減価償却率"/>
        <xdr:cNvSpPr txBox="1"/>
      </xdr:nvSpPr>
      <xdr:spPr>
        <a:xfrm>
          <a:off x="12675244" y="1303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1" name="正方形/長方形 560"/>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562" name="正方形/長方形 561"/>
        <xdr:cNvSpPr/>
      </xdr:nvSpPr>
      <xdr:spPr>
        <a:xfrm>
          <a:off x="165557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563" name="正方形/長方形 562"/>
        <xdr:cNvSpPr/>
      </xdr:nvSpPr>
      <xdr:spPr>
        <a:xfrm>
          <a:off x="165557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564" name="正方形/長方形 563"/>
        <xdr:cNvSpPr/>
      </xdr:nvSpPr>
      <xdr:spPr>
        <a:xfrm>
          <a:off x="180009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565" name="正方形/長方形 564"/>
        <xdr:cNvSpPr/>
      </xdr:nvSpPr>
      <xdr:spPr>
        <a:xfrm>
          <a:off x="180009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6" name="正方形/長方形 565"/>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7" name="テキスト ボックス 566"/>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8" name="直線コネクタ 567"/>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569" name="テキスト ボックス 568"/>
        <xdr:cNvSpPr txBox="1"/>
      </xdr:nvSpPr>
      <xdr:spPr>
        <a:xfrm>
          <a:off x="1569484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570" name="直線コネクタ 569"/>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1" name="テキスト ボックス 570"/>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2" name="直線コネクタ 571"/>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3" name="テキスト ボックス 572"/>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4" name="直線コネクタ 573"/>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5" name="テキスト ボックス 574"/>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6" name="直線コネクタ 575"/>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7" name="テキスト ボックス 576"/>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8" name="直線コネクタ 577"/>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9" name="テキスト ボックス 578"/>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0" name="直線コネクタ 579"/>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1" name="テキスト ボックス 580"/>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2" name="【庁舎】&#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77</xdr:row>
      <xdr:rowOff>82550</xdr:rowOff>
    </xdr:from>
    <xdr:to>
      <xdr:col>116</xdr:col>
      <xdr:colOff>62864</xdr:colOff>
      <xdr:row>87</xdr:row>
      <xdr:rowOff>31750</xdr:rowOff>
    </xdr:to>
    <xdr:cxnSp macro="">
      <xdr:nvCxnSpPr>
        <xdr:cNvPr id="583" name="直線コネクタ 582"/>
        <xdr:cNvCxnSpPr/>
      </xdr:nvCxnSpPr>
      <xdr:spPr>
        <a:xfrm flipV="1">
          <a:off x="19507835" y="1299083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87</xdr:row>
      <xdr:rowOff>35577</xdr:rowOff>
    </xdr:from>
    <xdr:ext cx="469744" cy="259045"/>
    <xdr:sp macro="" textlink="">
      <xdr:nvSpPr>
        <xdr:cNvPr id="584" name="【庁舎】&#10;一人当たり面積最小値テキスト"/>
        <xdr:cNvSpPr txBox="1"/>
      </xdr:nvSpPr>
      <xdr:spPr>
        <a:xfrm>
          <a:off x="19560540" y="1462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31750</xdr:rowOff>
    </xdr:from>
    <xdr:to>
      <xdr:col>116</xdr:col>
      <xdr:colOff>152400</xdr:colOff>
      <xdr:row>87</xdr:row>
      <xdr:rowOff>31750</xdr:rowOff>
    </xdr:to>
    <xdr:cxnSp macro="">
      <xdr:nvCxnSpPr>
        <xdr:cNvPr id="585" name="直線コネクタ 584"/>
        <xdr:cNvCxnSpPr/>
      </xdr:nvCxnSpPr>
      <xdr:spPr>
        <a:xfrm>
          <a:off x="19443700" y="14616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29227</xdr:rowOff>
    </xdr:from>
    <xdr:ext cx="469744" cy="259045"/>
    <xdr:sp macro="" textlink="">
      <xdr:nvSpPr>
        <xdr:cNvPr id="586" name="【庁舎】&#10;一人当たり面積最大値テキスト"/>
        <xdr:cNvSpPr txBox="1"/>
      </xdr:nvSpPr>
      <xdr:spPr>
        <a:xfrm>
          <a:off x="19560540" y="1276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587" name="直線コネクタ 586"/>
        <xdr:cNvCxnSpPr/>
      </xdr:nvCxnSpPr>
      <xdr:spPr>
        <a:xfrm>
          <a:off x="19443700" y="12990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10177</xdr:rowOff>
    </xdr:from>
    <xdr:ext cx="469744" cy="259045"/>
    <xdr:sp macro="" textlink="">
      <xdr:nvSpPr>
        <xdr:cNvPr id="588" name="【庁舎】&#10;一人当たり面積平均値テキスト"/>
        <xdr:cNvSpPr txBox="1"/>
      </xdr:nvSpPr>
      <xdr:spPr>
        <a:xfrm>
          <a:off x="19560540" y="13924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589" name="フローチャート: 判断 588"/>
        <xdr:cNvSpPr/>
      </xdr:nvSpPr>
      <xdr:spPr>
        <a:xfrm>
          <a:off x="1945894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590" name="フローチャート: 判断 589"/>
        <xdr:cNvSpPr/>
      </xdr:nvSpPr>
      <xdr:spPr>
        <a:xfrm>
          <a:off x="18735040" y="14047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63500</xdr:rowOff>
    </xdr:from>
    <xdr:to>
      <xdr:col>107</xdr:col>
      <xdr:colOff>101600</xdr:colOff>
      <xdr:row>84</xdr:row>
      <xdr:rowOff>165100</xdr:rowOff>
    </xdr:to>
    <xdr:sp macro="" textlink="">
      <xdr:nvSpPr>
        <xdr:cNvPr id="591" name="フローチャート: 判断 590"/>
        <xdr:cNvSpPr/>
      </xdr:nvSpPr>
      <xdr:spPr>
        <a:xfrm>
          <a:off x="1793748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2" name="テキスト ボックス 591"/>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3" name="テキスト ボックス 592"/>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4" name="テキスト ボックス 593"/>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5" name="テキスト ボックス 594"/>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6" name="テキスト ボックス 595"/>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152400</xdr:rowOff>
    </xdr:from>
    <xdr:to>
      <xdr:col>116</xdr:col>
      <xdr:colOff>114300</xdr:colOff>
      <xdr:row>87</xdr:row>
      <xdr:rowOff>82550</xdr:rowOff>
    </xdr:to>
    <xdr:sp macro="" textlink="">
      <xdr:nvSpPr>
        <xdr:cNvPr id="597" name="楕円 596"/>
        <xdr:cNvSpPr/>
      </xdr:nvSpPr>
      <xdr:spPr>
        <a:xfrm>
          <a:off x="19458940" y="14569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86</xdr:row>
      <xdr:rowOff>67327</xdr:rowOff>
    </xdr:from>
    <xdr:ext cx="469744" cy="259045"/>
    <xdr:sp macro="" textlink="">
      <xdr:nvSpPr>
        <xdr:cNvPr id="598" name="【庁舎】&#10;一人当たり面積該当値テキスト"/>
        <xdr:cNvSpPr txBox="1"/>
      </xdr:nvSpPr>
      <xdr:spPr>
        <a:xfrm>
          <a:off x="19560540" y="1448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80027</xdr:rowOff>
    </xdr:from>
    <xdr:ext cx="469744" cy="259045"/>
    <xdr:sp macro="" textlink="">
      <xdr:nvSpPr>
        <xdr:cNvPr id="599" name="n_1aveValue【庁舎】&#10;一人当たり面積"/>
        <xdr:cNvSpPr txBox="1"/>
      </xdr:nvSpPr>
      <xdr:spPr>
        <a:xfrm>
          <a:off x="1856112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10177</xdr:rowOff>
    </xdr:from>
    <xdr:ext cx="469744" cy="259045"/>
    <xdr:sp macro="" textlink="">
      <xdr:nvSpPr>
        <xdr:cNvPr id="600" name="n_2aveValue【庁舎】&#10;一人当たり面積"/>
        <xdr:cNvSpPr txBox="1"/>
      </xdr:nvSpPr>
      <xdr:spPr>
        <a:xfrm>
          <a:off x="1777626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1" name="正方形/長方形 600"/>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2" name="正方形/長方形 601"/>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3" name="テキスト ボックス 602"/>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当該表において、本県で有形固定資産減価償却率が顕著に高くなっている類型はない。</a:t>
          </a:r>
        </a:p>
        <a:p>
          <a:r>
            <a:rPr kumimoji="1" lang="ja-JP" altLang="en-US" sz="1300">
              <a:latin typeface="ＭＳ Ｐゴシック" panose="020B0600070205080204" pitchFamily="50" charset="-128"/>
              <a:ea typeface="ＭＳ Ｐゴシック" panose="020B0600070205080204" pitchFamily="50" charset="-128"/>
            </a:rPr>
            <a:t>　本県では、昭和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年代にかけて行った集中的な施設整備の結果、建設後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年以上経過した県有施設が６割以上を占めている。そのため本県では、人口動向や財源確保、維持更新費等を見通したうえで平成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３月に「神奈川県公共施設等総合管理計画」を策定し、長期的視点をもって、更新や長寿命化などを計画的に行うことにより、財政負担を軽減・平準化するとともに、公共施設等の規模について最適な配置の実現に取り組んで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9,171,274
8,972,770
2,416.17
1,988,742,343
1,960,355,329
6,398,549
1,286,648,570
3,589,521,127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8557471" cy="425758"/>
    <xdr:sp macro="" textlink="">
      <xdr:nvSpPr>
        <xdr:cNvPr id="33" name="テキスト ボックス 32"/>
        <xdr:cNvSpPr txBox="1"/>
      </xdr:nvSpPr>
      <xdr:spPr>
        <a:xfrm>
          <a:off x="762000" y="3873500"/>
          <a:ext cx="855747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24</xdr:row>
      <xdr:rowOff>139700</xdr:rowOff>
    </xdr:from>
    <xdr:ext cx="5789855" cy="259045"/>
    <xdr:sp macro="" textlink="">
      <xdr:nvSpPr>
        <xdr:cNvPr id="34" name="テキスト ボックス 33"/>
        <xdr:cNvSpPr txBox="1"/>
      </xdr:nvSpPr>
      <xdr:spPr>
        <a:xfrm>
          <a:off x="762000" y="4254500"/>
          <a:ext cx="57898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26</xdr:row>
      <xdr:rowOff>50800</xdr:rowOff>
    </xdr:from>
    <xdr:ext cx="8294578" cy="259045"/>
    <xdr:sp macro="" textlink="">
      <xdr:nvSpPr>
        <xdr:cNvPr id="35" name="テキスト ボックス 34"/>
        <xdr:cNvSpPr txBox="1"/>
      </xdr:nvSpPr>
      <xdr:spPr>
        <a:xfrm>
          <a:off x="762000" y="4508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本県は、首都圏に位置し、大規模法人が多いことから、全国的にみて県税収入の割合が高く、財政力指数は</a:t>
          </a:r>
          <a:r>
            <a:rPr kumimoji="1" lang="en-US" altLang="ja-JP" sz="1300">
              <a:latin typeface="ＭＳ Ｐゴシック" panose="020B0600070205080204" pitchFamily="50" charset="-128"/>
              <a:ea typeface="ＭＳ Ｐゴシック" panose="020B0600070205080204" pitchFamily="50" charset="-128"/>
            </a:rPr>
            <a:t>0.90</a:t>
          </a:r>
          <a:r>
            <a:rPr kumimoji="1" lang="ja-JP" altLang="en-US" sz="1300">
              <a:latin typeface="ＭＳ Ｐゴシック" panose="020B0600070205080204" pitchFamily="50" charset="-128"/>
              <a:ea typeface="ＭＳ Ｐゴシック" panose="020B0600070205080204" pitchFamily="50" charset="-128"/>
            </a:rPr>
            <a:t>と全国平均の</a:t>
          </a:r>
          <a:r>
            <a:rPr kumimoji="1" lang="en-US" altLang="ja-JP" sz="1300">
              <a:latin typeface="ＭＳ Ｐゴシック" panose="020B0600070205080204" pitchFamily="50" charset="-128"/>
              <a:ea typeface="ＭＳ Ｐゴシック" panose="020B0600070205080204" pitchFamily="50" charset="-128"/>
            </a:rPr>
            <a:t>0.52</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倍、類似団体平均と比較しても</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倍と、高い財政力を有している。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45</xdr:row>
      <xdr:rowOff>131535</xdr:rowOff>
    </xdr:to>
    <xdr:cxnSp macro="">
      <xdr:nvCxnSpPr>
        <xdr:cNvPr id="64" name="直線コネクタ 63"/>
        <xdr:cNvCxnSpPr/>
      </xdr:nvCxnSpPr>
      <xdr:spPr>
        <a:xfrm flipV="1">
          <a:off x="4953000" y="6364514"/>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103612</xdr:rowOff>
    </xdr:from>
    <xdr:ext cx="762000" cy="259045"/>
    <xdr:sp macro="" textlink="">
      <xdr:nvSpPr>
        <xdr:cNvPr id="65" name="財政力最小値テキスト"/>
        <xdr:cNvSpPr txBox="1"/>
      </xdr:nvSpPr>
      <xdr:spPr>
        <a:xfrm>
          <a:off x="5041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131535</xdr:rowOff>
    </xdr:from>
    <xdr:to>
      <xdr:col>24</xdr:col>
      <xdr:colOff>12700</xdr:colOff>
      <xdr:row>45</xdr:row>
      <xdr:rowOff>131535</xdr:rowOff>
    </xdr:to>
    <xdr:cxnSp macro="">
      <xdr:nvCxnSpPr>
        <xdr:cNvPr id="66" name="直線コネクタ 65"/>
        <xdr:cNvCxnSpPr/>
      </xdr:nvCxnSpPr>
      <xdr:spPr>
        <a:xfrm>
          <a:off x="4864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macro="" textlink="">
      <xdr:nvSpPr>
        <xdr:cNvPr id="67" name="財政力最大値テキスト"/>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68" name="直線コネクタ 67"/>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89807</xdr:rowOff>
    </xdr:from>
    <xdr:to>
      <xdr:col>23</xdr:col>
      <xdr:colOff>133350</xdr:colOff>
      <xdr:row>37</xdr:row>
      <xdr:rowOff>124278</xdr:rowOff>
    </xdr:to>
    <xdr:cxnSp macro="">
      <xdr:nvCxnSpPr>
        <xdr:cNvPr id="69" name="直線コネクタ 68"/>
        <xdr:cNvCxnSpPr/>
      </xdr:nvCxnSpPr>
      <xdr:spPr>
        <a:xfrm>
          <a:off x="4114800" y="64334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50092</xdr:rowOff>
    </xdr:from>
    <xdr:ext cx="762000" cy="259045"/>
    <xdr:sp macro="" textlink="">
      <xdr:nvSpPr>
        <xdr:cNvPr id="70" name="財政力平均値テキスト"/>
        <xdr:cNvSpPr txBox="1"/>
      </xdr:nvSpPr>
      <xdr:spPr>
        <a:xfrm>
          <a:off x="5041900" y="7250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71" name="フローチャート: 判断 70"/>
        <xdr:cNvSpPr/>
      </xdr:nvSpPr>
      <xdr:spPr>
        <a:xfrm>
          <a:off x="49022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55336</xdr:rowOff>
    </xdr:from>
    <xdr:to>
      <xdr:col>19</xdr:col>
      <xdr:colOff>133350</xdr:colOff>
      <xdr:row>37</xdr:row>
      <xdr:rowOff>89807</xdr:rowOff>
    </xdr:to>
    <xdr:cxnSp macro="">
      <xdr:nvCxnSpPr>
        <xdr:cNvPr id="72" name="直線コネクタ 71"/>
        <xdr:cNvCxnSpPr/>
      </xdr:nvCxnSpPr>
      <xdr:spPr>
        <a:xfrm>
          <a:off x="3225800" y="63989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3" name="フローチャート: 判断 72"/>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74" name="テキスト ボックス 73"/>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55336</xdr:rowOff>
    </xdr:from>
    <xdr:to>
      <xdr:col>15</xdr:col>
      <xdr:colOff>82550</xdr:colOff>
      <xdr:row>37</xdr:row>
      <xdr:rowOff>55336</xdr:rowOff>
    </xdr:to>
    <xdr:cxnSp macro="">
      <xdr:nvCxnSpPr>
        <xdr:cNvPr id="75" name="直線コネクタ 74"/>
        <xdr:cNvCxnSpPr/>
      </xdr:nvCxnSpPr>
      <xdr:spPr>
        <a:xfrm>
          <a:off x="2336800" y="63989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78015</xdr:rowOff>
    </xdr:from>
    <xdr:to>
      <xdr:col>15</xdr:col>
      <xdr:colOff>133350</xdr:colOff>
      <xdr:row>43</xdr:row>
      <xdr:rowOff>8165</xdr:rowOff>
    </xdr:to>
    <xdr:sp macro="" textlink="">
      <xdr:nvSpPr>
        <xdr:cNvPr id="76" name="フローチャート: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77" name="テキスト ボックス 76"/>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55336</xdr:rowOff>
    </xdr:from>
    <xdr:to>
      <xdr:col>11</xdr:col>
      <xdr:colOff>31750</xdr:colOff>
      <xdr:row>37</xdr:row>
      <xdr:rowOff>89807</xdr:rowOff>
    </xdr:to>
    <xdr:cxnSp macro="">
      <xdr:nvCxnSpPr>
        <xdr:cNvPr id="78" name="直線コネクタ 77"/>
        <xdr:cNvCxnSpPr/>
      </xdr:nvCxnSpPr>
      <xdr:spPr>
        <a:xfrm flipV="1">
          <a:off x="1447800" y="63989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79" name="フローチャート: 判断 78"/>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80" name="テキスト ボックス 79"/>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1" name="フローチャート: 判断 80"/>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2" name="テキスト ボックス 81"/>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73478</xdr:rowOff>
    </xdr:from>
    <xdr:to>
      <xdr:col>23</xdr:col>
      <xdr:colOff>184150</xdr:colOff>
      <xdr:row>38</xdr:row>
      <xdr:rowOff>3628</xdr:rowOff>
    </xdr:to>
    <xdr:sp macro="" textlink="">
      <xdr:nvSpPr>
        <xdr:cNvPr id="88" name="楕円 87"/>
        <xdr:cNvSpPr/>
      </xdr:nvSpPr>
      <xdr:spPr>
        <a:xfrm>
          <a:off x="49022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166205</xdr:rowOff>
    </xdr:from>
    <xdr:ext cx="762000" cy="259045"/>
    <xdr:sp macro="" textlink="">
      <xdr:nvSpPr>
        <xdr:cNvPr id="89" name="財政力該当値テキスト"/>
        <xdr:cNvSpPr txBox="1"/>
      </xdr:nvSpPr>
      <xdr:spPr>
        <a:xfrm>
          <a:off x="5041900" y="633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39007</xdr:rowOff>
    </xdr:from>
    <xdr:to>
      <xdr:col>19</xdr:col>
      <xdr:colOff>184150</xdr:colOff>
      <xdr:row>37</xdr:row>
      <xdr:rowOff>140607</xdr:rowOff>
    </xdr:to>
    <xdr:sp macro="" textlink="">
      <xdr:nvSpPr>
        <xdr:cNvPr id="90" name="楕円 89"/>
        <xdr:cNvSpPr/>
      </xdr:nvSpPr>
      <xdr:spPr>
        <a:xfrm>
          <a:off x="4064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150784</xdr:rowOff>
    </xdr:from>
    <xdr:ext cx="736600" cy="259045"/>
    <xdr:sp macro="" textlink="">
      <xdr:nvSpPr>
        <xdr:cNvPr id="91" name="テキスト ボックス 90"/>
        <xdr:cNvSpPr txBox="1"/>
      </xdr:nvSpPr>
      <xdr:spPr>
        <a:xfrm>
          <a:off x="3733800" y="615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4536</xdr:rowOff>
    </xdr:from>
    <xdr:to>
      <xdr:col>15</xdr:col>
      <xdr:colOff>133350</xdr:colOff>
      <xdr:row>37</xdr:row>
      <xdr:rowOff>106136</xdr:rowOff>
    </xdr:to>
    <xdr:sp macro="" textlink="">
      <xdr:nvSpPr>
        <xdr:cNvPr id="92" name="楕円 91"/>
        <xdr:cNvSpPr/>
      </xdr:nvSpPr>
      <xdr:spPr>
        <a:xfrm>
          <a:off x="3175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116313</xdr:rowOff>
    </xdr:from>
    <xdr:ext cx="762000" cy="259045"/>
    <xdr:sp macro="" textlink="">
      <xdr:nvSpPr>
        <xdr:cNvPr id="93" name="テキスト ボックス 92"/>
        <xdr:cNvSpPr txBox="1"/>
      </xdr:nvSpPr>
      <xdr:spPr>
        <a:xfrm>
          <a:off x="2844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4536</xdr:rowOff>
    </xdr:from>
    <xdr:to>
      <xdr:col>11</xdr:col>
      <xdr:colOff>82550</xdr:colOff>
      <xdr:row>37</xdr:row>
      <xdr:rowOff>106136</xdr:rowOff>
    </xdr:to>
    <xdr:sp macro="" textlink="">
      <xdr:nvSpPr>
        <xdr:cNvPr id="94" name="楕円 93"/>
        <xdr:cNvSpPr/>
      </xdr:nvSpPr>
      <xdr:spPr>
        <a:xfrm>
          <a:off x="2286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116313</xdr:rowOff>
    </xdr:from>
    <xdr:ext cx="762000" cy="259045"/>
    <xdr:sp macro="" textlink="">
      <xdr:nvSpPr>
        <xdr:cNvPr id="95" name="テキスト ボックス 94"/>
        <xdr:cNvSpPr txBox="1"/>
      </xdr:nvSpPr>
      <xdr:spPr>
        <a:xfrm>
          <a:off x="1955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39007</xdr:rowOff>
    </xdr:from>
    <xdr:to>
      <xdr:col>7</xdr:col>
      <xdr:colOff>31750</xdr:colOff>
      <xdr:row>37</xdr:row>
      <xdr:rowOff>140607</xdr:rowOff>
    </xdr:to>
    <xdr:sp macro="" textlink="">
      <xdr:nvSpPr>
        <xdr:cNvPr id="96" name="楕円 95"/>
        <xdr:cNvSpPr/>
      </xdr:nvSpPr>
      <xdr:spPr>
        <a:xfrm>
          <a:off x="1397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150784</xdr:rowOff>
    </xdr:from>
    <xdr:ext cx="762000" cy="259045"/>
    <xdr:sp macro="" textlink="">
      <xdr:nvSpPr>
        <xdr:cNvPr id="97" name="テキスト ボックス 96"/>
        <xdr:cNvSpPr txBox="1"/>
      </xdr:nvSpPr>
      <xdr:spPr>
        <a:xfrm>
          <a:off x="1066800" y="615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人口規模に応じて配置する警察官や教職員の人件費負担が多く、社会保障関係費などが増加していることから、経常収支比率は高い数字で推移している。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年度は、県費負担教職員制度の見直し等</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より経常収支比率が低下した。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今後も引き続き、人件費の抑制、県債の発行抑制による公債費削減、施策・事業の見直し等により、経常経費の抑制に努めていく。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5292</xdr:rowOff>
    </xdr:from>
    <xdr:to>
      <xdr:col>23</xdr:col>
      <xdr:colOff>133350</xdr:colOff>
      <xdr:row>68</xdr:row>
      <xdr:rowOff>41275</xdr:rowOff>
    </xdr:to>
    <xdr:cxnSp macro="">
      <xdr:nvCxnSpPr>
        <xdr:cNvPr id="125" name="直線コネクタ 124"/>
        <xdr:cNvCxnSpPr/>
      </xdr:nvCxnSpPr>
      <xdr:spPr>
        <a:xfrm flipV="1">
          <a:off x="4953000" y="10292292"/>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13352</xdr:rowOff>
    </xdr:from>
    <xdr:ext cx="762000" cy="259045"/>
    <xdr:sp macro="" textlink="">
      <xdr:nvSpPr>
        <xdr:cNvPr id="126" name="財政構造の弾力性最小値テキスト"/>
        <xdr:cNvSpPr txBox="1"/>
      </xdr:nvSpPr>
      <xdr:spPr>
        <a:xfrm>
          <a:off x="5041900" y="1167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41275</xdr:rowOff>
    </xdr:from>
    <xdr:to>
      <xdr:col>24</xdr:col>
      <xdr:colOff>12700</xdr:colOff>
      <xdr:row>68</xdr:row>
      <xdr:rowOff>41275</xdr:rowOff>
    </xdr:to>
    <xdr:cxnSp macro="">
      <xdr:nvCxnSpPr>
        <xdr:cNvPr id="127" name="直線コネクタ 126"/>
        <xdr:cNvCxnSpPr/>
      </xdr:nvCxnSpPr>
      <xdr:spPr>
        <a:xfrm>
          <a:off x="4864100" y="1169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91669</xdr:rowOff>
    </xdr:from>
    <xdr:ext cx="762000" cy="259045"/>
    <xdr:sp macro="" textlink="">
      <xdr:nvSpPr>
        <xdr:cNvPr id="128" name="財政構造の弾力性最大値テキスト"/>
        <xdr:cNvSpPr txBox="1"/>
      </xdr:nvSpPr>
      <xdr:spPr>
        <a:xfrm>
          <a:off x="5041900" y="100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5292</xdr:rowOff>
    </xdr:from>
    <xdr:to>
      <xdr:col>24</xdr:col>
      <xdr:colOff>12700</xdr:colOff>
      <xdr:row>60</xdr:row>
      <xdr:rowOff>5292</xdr:rowOff>
    </xdr:to>
    <xdr:cxnSp macro="">
      <xdr:nvCxnSpPr>
        <xdr:cNvPr id="129" name="直線コネクタ 128"/>
        <xdr:cNvCxnSpPr/>
      </xdr:nvCxnSpPr>
      <xdr:spPr>
        <a:xfrm>
          <a:off x="4864100" y="102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93133</xdr:rowOff>
    </xdr:from>
    <xdr:to>
      <xdr:col>23</xdr:col>
      <xdr:colOff>133350</xdr:colOff>
      <xdr:row>66</xdr:row>
      <xdr:rowOff>22225</xdr:rowOff>
    </xdr:to>
    <xdr:cxnSp macro="">
      <xdr:nvCxnSpPr>
        <xdr:cNvPr id="130" name="直線コネクタ 129"/>
        <xdr:cNvCxnSpPr/>
      </xdr:nvCxnSpPr>
      <xdr:spPr>
        <a:xfrm flipV="1">
          <a:off x="4114800" y="11237383"/>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1" name="財政構造の弾力性平均値テキスト"/>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2" name="フローチャート: 判断 131"/>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43392</xdr:rowOff>
    </xdr:from>
    <xdr:to>
      <xdr:col>19</xdr:col>
      <xdr:colOff>133350</xdr:colOff>
      <xdr:row>66</xdr:row>
      <xdr:rowOff>22225</xdr:rowOff>
    </xdr:to>
    <xdr:cxnSp macro="">
      <xdr:nvCxnSpPr>
        <xdr:cNvPr id="133" name="直線コネクタ 132"/>
        <xdr:cNvCxnSpPr/>
      </xdr:nvCxnSpPr>
      <xdr:spPr>
        <a:xfrm>
          <a:off x="3225800" y="11016192"/>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113242</xdr:rowOff>
    </xdr:from>
    <xdr:to>
      <xdr:col>19</xdr:col>
      <xdr:colOff>184150</xdr:colOff>
      <xdr:row>65</xdr:row>
      <xdr:rowOff>43392</xdr:rowOff>
    </xdr:to>
    <xdr:sp macro="" textlink="">
      <xdr:nvSpPr>
        <xdr:cNvPr id="134" name="フローチャート: 判断 133"/>
        <xdr:cNvSpPr/>
      </xdr:nvSpPr>
      <xdr:spPr>
        <a:xfrm>
          <a:off x="4064000" y="1108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53569</xdr:rowOff>
    </xdr:from>
    <xdr:ext cx="736600" cy="259045"/>
    <xdr:sp macro="" textlink="">
      <xdr:nvSpPr>
        <xdr:cNvPr id="135" name="テキスト ボックス 134"/>
        <xdr:cNvSpPr txBox="1"/>
      </xdr:nvSpPr>
      <xdr:spPr>
        <a:xfrm>
          <a:off x="3733800" y="1085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136525</xdr:rowOff>
    </xdr:from>
    <xdr:to>
      <xdr:col>15</xdr:col>
      <xdr:colOff>82550</xdr:colOff>
      <xdr:row>64</xdr:row>
      <xdr:rowOff>43392</xdr:rowOff>
    </xdr:to>
    <xdr:cxnSp macro="">
      <xdr:nvCxnSpPr>
        <xdr:cNvPr id="136" name="直線コネクタ 135"/>
        <xdr:cNvCxnSpPr/>
      </xdr:nvCxnSpPr>
      <xdr:spPr>
        <a:xfrm>
          <a:off x="2336800" y="10252075"/>
          <a:ext cx="889000" cy="76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7" name="フローチャート: 判断 136"/>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8" name="テキスト ボックス 137"/>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106892</xdr:rowOff>
    </xdr:from>
    <xdr:to>
      <xdr:col>11</xdr:col>
      <xdr:colOff>31750</xdr:colOff>
      <xdr:row>59</xdr:row>
      <xdr:rowOff>136525</xdr:rowOff>
    </xdr:to>
    <xdr:cxnSp macro="">
      <xdr:nvCxnSpPr>
        <xdr:cNvPr id="139" name="直線コネクタ 138"/>
        <xdr:cNvCxnSpPr/>
      </xdr:nvCxnSpPr>
      <xdr:spPr>
        <a:xfrm>
          <a:off x="1447800" y="10050992"/>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135467</xdr:rowOff>
    </xdr:from>
    <xdr:to>
      <xdr:col>11</xdr:col>
      <xdr:colOff>82550</xdr:colOff>
      <xdr:row>61</xdr:row>
      <xdr:rowOff>65617</xdr:rowOff>
    </xdr:to>
    <xdr:sp macro="" textlink="">
      <xdr:nvSpPr>
        <xdr:cNvPr id="140" name="フローチャート: 判断 139"/>
        <xdr:cNvSpPr/>
      </xdr:nvSpPr>
      <xdr:spPr>
        <a:xfrm>
          <a:off x="22860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50394</xdr:rowOff>
    </xdr:from>
    <xdr:ext cx="762000" cy="259045"/>
    <xdr:sp macro="" textlink="">
      <xdr:nvSpPr>
        <xdr:cNvPr id="141" name="テキスト ボックス 140"/>
        <xdr:cNvSpPr txBox="1"/>
      </xdr:nvSpPr>
      <xdr:spPr>
        <a:xfrm>
          <a:off x="19558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64558</xdr:rowOff>
    </xdr:from>
    <xdr:to>
      <xdr:col>7</xdr:col>
      <xdr:colOff>31750</xdr:colOff>
      <xdr:row>61</xdr:row>
      <xdr:rowOff>166158</xdr:rowOff>
    </xdr:to>
    <xdr:sp macro="" textlink="">
      <xdr:nvSpPr>
        <xdr:cNvPr id="142" name="フローチャート: 判断 141"/>
        <xdr:cNvSpPr/>
      </xdr:nvSpPr>
      <xdr:spPr>
        <a:xfrm>
          <a:off x="1397000" y="1052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150935</xdr:rowOff>
    </xdr:from>
    <xdr:ext cx="762000" cy="259045"/>
    <xdr:sp macro="" textlink="">
      <xdr:nvSpPr>
        <xdr:cNvPr id="143" name="テキスト ボックス 142"/>
        <xdr:cNvSpPr txBox="1"/>
      </xdr:nvSpPr>
      <xdr:spPr>
        <a:xfrm>
          <a:off x="10668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42333</xdr:rowOff>
    </xdr:from>
    <xdr:to>
      <xdr:col>23</xdr:col>
      <xdr:colOff>184150</xdr:colOff>
      <xdr:row>65</xdr:row>
      <xdr:rowOff>143933</xdr:rowOff>
    </xdr:to>
    <xdr:sp macro="" textlink="">
      <xdr:nvSpPr>
        <xdr:cNvPr id="149" name="楕円 148"/>
        <xdr:cNvSpPr/>
      </xdr:nvSpPr>
      <xdr:spPr>
        <a:xfrm>
          <a:off x="49022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14410</xdr:rowOff>
    </xdr:from>
    <xdr:ext cx="762000" cy="259045"/>
    <xdr:sp macro="" textlink="">
      <xdr:nvSpPr>
        <xdr:cNvPr id="150" name="財政構造の弾力性該当値テキスト"/>
        <xdr:cNvSpPr txBox="1"/>
      </xdr:nvSpPr>
      <xdr:spPr>
        <a:xfrm>
          <a:off x="5041900" y="1115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142875</xdr:rowOff>
    </xdr:from>
    <xdr:to>
      <xdr:col>19</xdr:col>
      <xdr:colOff>184150</xdr:colOff>
      <xdr:row>66</xdr:row>
      <xdr:rowOff>73025</xdr:rowOff>
    </xdr:to>
    <xdr:sp macro="" textlink="">
      <xdr:nvSpPr>
        <xdr:cNvPr id="151" name="楕円 150"/>
        <xdr:cNvSpPr/>
      </xdr:nvSpPr>
      <xdr:spPr>
        <a:xfrm>
          <a:off x="4064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57802</xdr:rowOff>
    </xdr:from>
    <xdr:ext cx="736600" cy="259045"/>
    <xdr:sp macro="" textlink="">
      <xdr:nvSpPr>
        <xdr:cNvPr id="152" name="テキスト ボックス 151"/>
        <xdr:cNvSpPr txBox="1"/>
      </xdr:nvSpPr>
      <xdr:spPr>
        <a:xfrm>
          <a:off x="3733800" y="1137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164042</xdr:rowOff>
    </xdr:from>
    <xdr:to>
      <xdr:col>15</xdr:col>
      <xdr:colOff>133350</xdr:colOff>
      <xdr:row>64</xdr:row>
      <xdr:rowOff>94192</xdr:rowOff>
    </xdr:to>
    <xdr:sp macro="" textlink="">
      <xdr:nvSpPr>
        <xdr:cNvPr id="153" name="楕円 152"/>
        <xdr:cNvSpPr/>
      </xdr:nvSpPr>
      <xdr:spPr>
        <a:xfrm>
          <a:off x="3175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78969</xdr:rowOff>
    </xdr:from>
    <xdr:ext cx="762000" cy="259045"/>
    <xdr:sp macro="" textlink="">
      <xdr:nvSpPr>
        <xdr:cNvPr id="154" name="テキスト ボックス 153"/>
        <xdr:cNvSpPr txBox="1"/>
      </xdr:nvSpPr>
      <xdr:spPr>
        <a:xfrm>
          <a:off x="2844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85725</xdr:rowOff>
    </xdr:from>
    <xdr:to>
      <xdr:col>11</xdr:col>
      <xdr:colOff>82550</xdr:colOff>
      <xdr:row>60</xdr:row>
      <xdr:rowOff>15875</xdr:rowOff>
    </xdr:to>
    <xdr:sp macro="" textlink="">
      <xdr:nvSpPr>
        <xdr:cNvPr id="155" name="楕円 154"/>
        <xdr:cNvSpPr/>
      </xdr:nvSpPr>
      <xdr:spPr>
        <a:xfrm>
          <a:off x="2286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26052</xdr:rowOff>
    </xdr:from>
    <xdr:ext cx="762000" cy="259045"/>
    <xdr:sp macro="" textlink="">
      <xdr:nvSpPr>
        <xdr:cNvPr id="156" name="テキスト ボックス 155"/>
        <xdr:cNvSpPr txBox="1"/>
      </xdr:nvSpPr>
      <xdr:spPr>
        <a:xfrm>
          <a:off x="1955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56092</xdr:rowOff>
    </xdr:from>
    <xdr:to>
      <xdr:col>7</xdr:col>
      <xdr:colOff>31750</xdr:colOff>
      <xdr:row>58</xdr:row>
      <xdr:rowOff>157692</xdr:rowOff>
    </xdr:to>
    <xdr:sp macro="" textlink="">
      <xdr:nvSpPr>
        <xdr:cNvPr id="157" name="楕円 156"/>
        <xdr:cNvSpPr/>
      </xdr:nvSpPr>
      <xdr:spPr>
        <a:xfrm>
          <a:off x="1397000" y="1000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167869</xdr:rowOff>
    </xdr:from>
    <xdr:ext cx="762000" cy="259045"/>
    <xdr:sp macro="" textlink="">
      <xdr:nvSpPr>
        <xdr:cNvPr id="158" name="テキスト ボックス 157"/>
        <xdr:cNvSpPr txBox="1"/>
      </xdr:nvSpPr>
      <xdr:spPr>
        <a:xfrm>
          <a:off x="1066800" y="976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[60,191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人件費、物件費及び維持補修費の合計額の人口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人当たりの金額は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60,191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円と類似団体一低いコストとなっている。主な要因として、本県では全国に先駆けて平成９年から行政システム改革に取り組み職員数全体の伸びを抑えてきたためである。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さらに、平成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年度は県費負担教職員制度の見直しにより人口一人当たりの人件費が減少した。今後も引き続き、行財政改革に取り組んでいく。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87227</xdr:rowOff>
    </xdr:from>
    <xdr:to>
      <xdr:col>23</xdr:col>
      <xdr:colOff>133350</xdr:colOff>
      <xdr:row>88</xdr:row>
      <xdr:rowOff>108786</xdr:rowOff>
    </xdr:to>
    <xdr:cxnSp macro="">
      <xdr:nvCxnSpPr>
        <xdr:cNvPr id="186" name="直線コネクタ 185"/>
        <xdr:cNvCxnSpPr/>
      </xdr:nvCxnSpPr>
      <xdr:spPr>
        <a:xfrm flipV="1">
          <a:off x="4953000" y="13803227"/>
          <a:ext cx="0" cy="13931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80863</xdr:rowOff>
    </xdr:from>
    <xdr:ext cx="762000" cy="259045"/>
    <xdr:sp macro="" textlink="">
      <xdr:nvSpPr>
        <xdr:cNvPr id="187" name="人件費・物件費等の状況最小値テキスト"/>
        <xdr:cNvSpPr txBox="1"/>
      </xdr:nvSpPr>
      <xdr:spPr>
        <a:xfrm>
          <a:off x="5041900" y="1516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108786</xdr:rowOff>
    </xdr:from>
    <xdr:to>
      <xdr:col>24</xdr:col>
      <xdr:colOff>12700</xdr:colOff>
      <xdr:row>88</xdr:row>
      <xdr:rowOff>108786</xdr:rowOff>
    </xdr:to>
    <xdr:cxnSp macro="">
      <xdr:nvCxnSpPr>
        <xdr:cNvPr id="188" name="直線コネクタ 187"/>
        <xdr:cNvCxnSpPr/>
      </xdr:nvCxnSpPr>
      <xdr:spPr>
        <a:xfrm>
          <a:off x="4864100" y="15196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2154</xdr:rowOff>
    </xdr:from>
    <xdr:ext cx="762000" cy="259045"/>
    <xdr:sp macro="" textlink="">
      <xdr:nvSpPr>
        <xdr:cNvPr id="189" name="人件費・物件費等の状況最大値テキスト"/>
        <xdr:cNvSpPr txBox="1"/>
      </xdr:nvSpPr>
      <xdr:spPr>
        <a:xfrm>
          <a:off x="5041900" y="1354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87227</xdr:rowOff>
    </xdr:from>
    <xdr:to>
      <xdr:col>24</xdr:col>
      <xdr:colOff>12700</xdr:colOff>
      <xdr:row>80</xdr:row>
      <xdr:rowOff>87227</xdr:rowOff>
    </xdr:to>
    <xdr:cxnSp macro="">
      <xdr:nvCxnSpPr>
        <xdr:cNvPr id="190" name="直線コネクタ 189"/>
        <xdr:cNvCxnSpPr/>
      </xdr:nvCxnSpPr>
      <xdr:spPr>
        <a:xfrm>
          <a:off x="4864100" y="1380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87227</xdr:rowOff>
    </xdr:from>
    <xdr:to>
      <xdr:col>23</xdr:col>
      <xdr:colOff>133350</xdr:colOff>
      <xdr:row>82</xdr:row>
      <xdr:rowOff>40993</xdr:rowOff>
    </xdr:to>
    <xdr:cxnSp macro="">
      <xdr:nvCxnSpPr>
        <xdr:cNvPr id="191" name="直線コネクタ 190"/>
        <xdr:cNvCxnSpPr/>
      </xdr:nvCxnSpPr>
      <xdr:spPr>
        <a:xfrm flipV="1">
          <a:off x="4114800" y="13803227"/>
          <a:ext cx="838200" cy="29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87329</xdr:rowOff>
    </xdr:from>
    <xdr:ext cx="762000" cy="259045"/>
    <xdr:sp macro="" textlink="">
      <xdr:nvSpPr>
        <xdr:cNvPr id="192" name="人件費・物件費等の状況平均値テキスト"/>
        <xdr:cNvSpPr txBox="1"/>
      </xdr:nvSpPr>
      <xdr:spPr>
        <a:xfrm>
          <a:off x="5041900" y="14146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115252</xdr:rowOff>
    </xdr:from>
    <xdr:to>
      <xdr:col>23</xdr:col>
      <xdr:colOff>184150</xdr:colOff>
      <xdr:row>83</xdr:row>
      <xdr:rowOff>45402</xdr:rowOff>
    </xdr:to>
    <xdr:sp macro="" textlink="">
      <xdr:nvSpPr>
        <xdr:cNvPr id="193" name="フローチャート: 判断 192"/>
        <xdr:cNvSpPr/>
      </xdr:nvSpPr>
      <xdr:spPr>
        <a:xfrm>
          <a:off x="4902200" y="1417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32627</xdr:rowOff>
    </xdr:from>
    <xdr:to>
      <xdr:col>19</xdr:col>
      <xdr:colOff>133350</xdr:colOff>
      <xdr:row>82</xdr:row>
      <xdr:rowOff>40993</xdr:rowOff>
    </xdr:to>
    <xdr:cxnSp macro="">
      <xdr:nvCxnSpPr>
        <xdr:cNvPr id="194" name="直線コネクタ 193"/>
        <xdr:cNvCxnSpPr/>
      </xdr:nvCxnSpPr>
      <xdr:spPr>
        <a:xfrm>
          <a:off x="3225800" y="14091527"/>
          <a:ext cx="889000" cy="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69909</xdr:rowOff>
    </xdr:from>
    <xdr:to>
      <xdr:col>19</xdr:col>
      <xdr:colOff>184150</xdr:colOff>
      <xdr:row>84</xdr:row>
      <xdr:rowOff>59</xdr:rowOff>
    </xdr:to>
    <xdr:sp macro="" textlink="">
      <xdr:nvSpPr>
        <xdr:cNvPr id="195" name="フローチャート: 判断 194"/>
        <xdr:cNvSpPr/>
      </xdr:nvSpPr>
      <xdr:spPr>
        <a:xfrm>
          <a:off x="4064000" y="1430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156286</xdr:rowOff>
    </xdr:from>
    <xdr:ext cx="736600" cy="259045"/>
    <xdr:sp macro="" textlink="">
      <xdr:nvSpPr>
        <xdr:cNvPr id="196" name="テキスト ボックス 195"/>
        <xdr:cNvSpPr txBox="1"/>
      </xdr:nvSpPr>
      <xdr:spPr>
        <a:xfrm>
          <a:off x="3733800" y="14386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1124</xdr:rowOff>
    </xdr:from>
    <xdr:to>
      <xdr:col>15</xdr:col>
      <xdr:colOff>82550</xdr:colOff>
      <xdr:row>82</xdr:row>
      <xdr:rowOff>32627</xdr:rowOff>
    </xdr:to>
    <xdr:cxnSp macro="">
      <xdr:nvCxnSpPr>
        <xdr:cNvPr id="197" name="直線コネクタ 196"/>
        <xdr:cNvCxnSpPr/>
      </xdr:nvCxnSpPr>
      <xdr:spPr>
        <a:xfrm>
          <a:off x="2336800" y="14060024"/>
          <a:ext cx="889000" cy="3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68340</xdr:rowOff>
    </xdr:from>
    <xdr:to>
      <xdr:col>15</xdr:col>
      <xdr:colOff>133350</xdr:colOff>
      <xdr:row>83</xdr:row>
      <xdr:rowOff>169940</xdr:rowOff>
    </xdr:to>
    <xdr:sp macro="" textlink="">
      <xdr:nvSpPr>
        <xdr:cNvPr id="198" name="フローチャート: 判断 197"/>
        <xdr:cNvSpPr/>
      </xdr:nvSpPr>
      <xdr:spPr>
        <a:xfrm>
          <a:off x="3175000" y="1429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154717</xdr:rowOff>
    </xdr:from>
    <xdr:ext cx="762000" cy="259045"/>
    <xdr:sp macro="" textlink="">
      <xdr:nvSpPr>
        <xdr:cNvPr id="199" name="テキスト ボックス 198"/>
        <xdr:cNvSpPr txBox="1"/>
      </xdr:nvSpPr>
      <xdr:spPr>
        <a:xfrm>
          <a:off x="2844800" y="1438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150267</xdr:rowOff>
    </xdr:from>
    <xdr:to>
      <xdr:col>11</xdr:col>
      <xdr:colOff>31750</xdr:colOff>
      <xdr:row>82</xdr:row>
      <xdr:rowOff>1124</xdr:rowOff>
    </xdr:to>
    <xdr:cxnSp macro="">
      <xdr:nvCxnSpPr>
        <xdr:cNvPr id="200" name="直線コネクタ 199"/>
        <xdr:cNvCxnSpPr/>
      </xdr:nvCxnSpPr>
      <xdr:spPr>
        <a:xfrm>
          <a:off x="1447800" y="14037717"/>
          <a:ext cx="889000" cy="2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33190</xdr:rowOff>
    </xdr:from>
    <xdr:to>
      <xdr:col>11</xdr:col>
      <xdr:colOff>82550</xdr:colOff>
      <xdr:row>83</xdr:row>
      <xdr:rowOff>134790</xdr:rowOff>
    </xdr:to>
    <xdr:sp macro="" textlink="">
      <xdr:nvSpPr>
        <xdr:cNvPr id="201" name="フローチャート: 判断 200"/>
        <xdr:cNvSpPr/>
      </xdr:nvSpPr>
      <xdr:spPr>
        <a:xfrm>
          <a:off x="2286000" y="1426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119567</xdr:rowOff>
    </xdr:from>
    <xdr:ext cx="762000" cy="259045"/>
    <xdr:sp macro="" textlink="">
      <xdr:nvSpPr>
        <xdr:cNvPr id="202" name="テキスト ボックス 201"/>
        <xdr:cNvSpPr txBox="1"/>
      </xdr:nvSpPr>
      <xdr:spPr>
        <a:xfrm>
          <a:off x="1955800" y="1434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10816</xdr:rowOff>
    </xdr:from>
    <xdr:to>
      <xdr:col>7</xdr:col>
      <xdr:colOff>31750</xdr:colOff>
      <xdr:row>83</xdr:row>
      <xdr:rowOff>112416</xdr:rowOff>
    </xdr:to>
    <xdr:sp macro="" textlink="">
      <xdr:nvSpPr>
        <xdr:cNvPr id="203" name="フローチャート: 判断 202"/>
        <xdr:cNvSpPr/>
      </xdr:nvSpPr>
      <xdr:spPr>
        <a:xfrm>
          <a:off x="1397000" y="142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97193</xdr:rowOff>
    </xdr:from>
    <xdr:ext cx="762000" cy="259045"/>
    <xdr:sp macro="" textlink="">
      <xdr:nvSpPr>
        <xdr:cNvPr id="204" name="テキスト ボックス 203"/>
        <xdr:cNvSpPr txBox="1"/>
      </xdr:nvSpPr>
      <xdr:spPr>
        <a:xfrm>
          <a:off x="1066800" y="1432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36427</xdr:rowOff>
    </xdr:from>
    <xdr:to>
      <xdr:col>23</xdr:col>
      <xdr:colOff>184150</xdr:colOff>
      <xdr:row>80</xdr:row>
      <xdr:rowOff>138027</xdr:rowOff>
    </xdr:to>
    <xdr:sp macro="" textlink="">
      <xdr:nvSpPr>
        <xdr:cNvPr id="210" name="楕円 209"/>
        <xdr:cNvSpPr/>
      </xdr:nvSpPr>
      <xdr:spPr>
        <a:xfrm>
          <a:off x="4902200" y="1375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129154</xdr:rowOff>
    </xdr:from>
    <xdr:ext cx="762000" cy="259045"/>
    <xdr:sp macro="" textlink="">
      <xdr:nvSpPr>
        <xdr:cNvPr id="211" name="人件費・物件費等の状況該当値テキスト"/>
        <xdr:cNvSpPr txBox="1"/>
      </xdr:nvSpPr>
      <xdr:spPr>
        <a:xfrm>
          <a:off x="5041900" y="1367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161643</xdr:rowOff>
    </xdr:from>
    <xdr:to>
      <xdr:col>19</xdr:col>
      <xdr:colOff>184150</xdr:colOff>
      <xdr:row>82</xdr:row>
      <xdr:rowOff>91793</xdr:rowOff>
    </xdr:to>
    <xdr:sp macro="" textlink="">
      <xdr:nvSpPr>
        <xdr:cNvPr id="212" name="楕円 211"/>
        <xdr:cNvSpPr/>
      </xdr:nvSpPr>
      <xdr:spPr>
        <a:xfrm>
          <a:off x="4064000" y="1404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101970</xdr:rowOff>
    </xdr:from>
    <xdr:ext cx="736600" cy="259045"/>
    <xdr:sp macro="" textlink="">
      <xdr:nvSpPr>
        <xdr:cNvPr id="213" name="テキスト ボックス 212"/>
        <xdr:cNvSpPr txBox="1"/>
      </xdr:nvSpPr>
      <xdr:spPr>
        <a:xfrm>
          <a:off x="3733800" y="13817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153277</xdr:rowOff>
    </xdr:from>
    <xdr:to>
      <xdr:col>15</xdr:col>
      <xdr:colOff>133350</xdr:colOff>
      <xdr:row>82</xdr:row>
      <xdr:rowOff>83427</xdr:rowOff>
    </xdr:to>
    <xdr:sp macro="" textlink="">
      <xdr:nvSpPr>
        <xdr:cNvPr id="214" name="楕円 213"/>
        <xdr:cNvSpPr/>
      </xdr:nvSpPr>
      <xdr:spPr>
        <a:xfrm>
          <a:off x="3175000" y="1404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93604</xdr:rowOff>
    </xdr:from>
    <xdr:ext cx="762000" cy="259045"/>
    <xdr:sp macro="" textlink="">
      <xdr:nvSpPr>
        <xdr:cNvPr id="215" name="テキスト ボックス 214"/>
        <xdr:cNvSpPr txBox="1"/>
      </xdr:nvSpPr>
      <xdr:spPr>
        <a:xfrm>
          <a:off x="2844800" y="1380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121774</xdr:rowOff>
    </xdr:from>
    <xdr:to>
      <xdr:col>11</xdr:col>
      <xdr:colOff>82550</xdr:colOff>
      <xdr:row>82</xdr:row>
      <xdr:rowOff>51924</xdr:rowOff>
    </xdr:to>
    <xdr:sp macro="" textlink="">
      <xdr:nvSpPr>
        <xdr:cNvPr id="216" name="楕円 215"/>
        <xdr:cNvSpPr/>
      </xdr:nvSpPr>
      <xdr:spPr>
        <a:xfrm>
          <a:off x="2286000" y="1400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62101</xdr:rowOff>
    </xdr:from>
    <xdr:ext cx="762000" cy="259045"/>
    <xdr:sp macro="" textlink="">
      <xdr:nvSpPr>
        <xdr:cNvPr id="217" name="テキスト ボックス 216"/>
        <xdr:cNvSpPr txBox="1"/>
      </xdr:nvSpPr>
      <xdr:spPr>
        <a:xfrm>
          <a:off x="1955800" y="13778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99467</xdr:rowOff>
    </xdr:from>
    <xdr:to>
      <xdr:col>7</xdr:col>
      <xdr:colOff>31750</xdr:colOff>
      <xdr:row>82</xdr:row>
      <xdr:rowOff>29617</xdr:rowOff>
    </xdr:to>
    <xdr:sp macro="" textlink="">
      <xdr:nvSpPr>
        <xdr:cNvPr id="218" name="楕円 217"/>
        <xdr:cNvSpPr/>
      </xdr:nvSpPr>
      <xdr:spPr>
        <a:xfrm>
          <a:off x="1397000" y="1398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39794</xdr:rowOff>
    </xdr:from>
    <xdr:ext cx="762000" cy="259045"/>
    <xdr:sp macro="" textlink="">
      <xdr:nvSpPr>
        <xdr:cNvPr id="219" name="テキスト ボックス 218"/>
        <xdr:cNvSpPr txBox="1"/>
      </xdr:nvSpPr>
      <xdr:spPr>
        <a:xfrm>
          <a:off x="1066800" y="1375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ラスパイレス指数は未公表であるため、前年度数値を引用。</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の給与水準は県内民間企業との均衡を基本としており、県内民間企業の給与水準は全国平均を上回る状況にあるため、本県のラスパイレス指数は高くなる傾向にあるが、今後も引き続き、給与制度全般にわたり厳正な運用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88</xdr:row>
      <xdr:rowOff>68943</xdr:rowOff>
    </xdr:to>
    <xdr:cxnSp macro="">
      <xdr:nvCxnSpPr>
        <xdr:cNvPr id="248" name="直線コネクタ 247"/>
        <xdr:cNvCxnSpPr/>
      </xdr:nvCxnSpPr>
      <xdr:spPr>
        <a:xfrm flipV="1">
          <a:off x="17018000" y="13915571"/>
          <a:ext cx="0" cy="1240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41020</xdr:rowOff>
    </xdr:from>
    <xdr:ext cx="762000" cy="259045"/>
    <xdr:sp macro="" textlink="">
      <xdr:nvSpPr>
        <xdr:cNvPr id="249" name="給与水準   （国との比較）最小値テキスト"/>
        <xdr:cNvSpPr txBox="1"/>
      </xdr:nvSpPr>
      <xdr:spPr>
        <a:xfrm>
          <a:off x="17106900" y="1512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68943</xdr:rowOff>
    </xdr:from>
    <xdr:to>
      <xdr:col>81</xdr:col>
      <xdr:colOff>133350</xdr:colOff>
      <xdr:row>88</xdr:row>
      <xdr:rowOff>68943</xdr:rowOff>
    </xdr:to>
    <xdr:cxnSp macro="">
      <xdr:nvCxnSpPr>
        <xdr:cNvPr id="250" name="直線コネクタ 249"/>
        <xdr:cNvCxnSpPr/>
      </xdr:nvCxnSpPr>
      <xdr:spPr>
        <a:xfrm>
          <a:off x="16929100" y="1515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1"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2" name="直線コネクタ 251"/>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0</xdr:rowOff>
    </xdr:to>
    <xdr:cxnSp macro="">
      <xdr:nvCxnSpPr>
        <xdr:cNvPr id="253" name="直線コネクタ 252"/>
        <xdr:cNvCxnSpPr/>
      </xdr:nvCxnSpPr>
      <xdr:spPr>
        <a:xfrm>
          <a:off x="16179800" y="1508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54"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55" name="フローチャート: 判断 254"/>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89</xdr:row>
      <xdr:rowOff>69850</xdr:rowOff>
    </xdr:to>
    <xdr:cxnSp macro="">
      <xdr:nvCxnSpPr>
        <xdr:cNvPr id="256" name="直線コネクタ 255"/>
        <xdr:cNvCxnSpPr/>
      </xdr:nvCxnSpPr>
      <xdr:spPr>
        <a:xfrm flipV="1">
          <a:off x="15290800" y="150876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151493</xdr:rowOff>
    </xdr:from>
    <xdr:to>
      <xdr:col>77</xdr:col>
      <xdr:colOff>95250</xdr:colOff>
      <xdr:row>84</xdr:row>
      <xdr:rowOff>81643</xdr:rowOff>
    </xdr:to>
    <xdr:sp macro="" textlink="">
      <xdr:nvSpPr>
        <xdr:cNvPr id="257" name="フローチャート: 判断 256"/>
        <xdr:cNvSpPr/>
      </xdr:nvSpPr>
      <xdr:spPr>
        <a:xfrm>
          <a:off x="16129000" y="143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91820</xdr:rowOff>
    </xdr:from>
    <xdr:ext cx="736600" cy="259045"/>
    <xdr:sp macro="" textlink="">
      <xdr:nvSpPr>
        <xdr:cNvPr id="258" name="テキスト ボックス 257"/>
        <xdr:cNvSpPr txBox="1"/>
      </xdr:nvSpPr>
      <xdr:spPr>
        <a:xfrm>
          <a:off x="15798800" y="1415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69850</xdr:rowOff>
    </xdr:from>
    <xdr:to>
      <xdr:col>72</xdr:col>
      <xdr:colOff>203200</xdr:colOff>
      <xdr:row>90</xdr:row>
      <xdr:rowOff>70757</xdr:rowOff>
    </xdr:to>
    <xdr:cxnSp macro="">
      <xdr:nvCxnSpPr>
        <xdr:cNvPr id="259" name="直線コネクタ 258"/>
        <xdr:cNvCxnSpPr/>
      </xdr:nvCxnSpPr>
      <xdr:spPr>
        <a:xfrm flipV="1">
          <a:off x="14401800" y="153289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151493</xdr:rowOff>
    </xdr:from>
    <xdr:to>
      <xdr:col>73</xdr:col>
      <xdr:colOff>44450</xdr:colOff>
      <xdr:row>84</xdr:row>
      <xdr:rowOff>81643</xdr:rowOff>
    </xdr:to>
    <xdr:sp macro="" textlink="">
      <xdr:nvSpPr>
        <xdr:cNvPr id="260" name="フローチャート: 判断 259"/>
        <xdr:cNvSpPr/>
      </xdr:nvSpPr>
      <xdr:spPr>
        <a:xfrm>
          <a:off x="15240000" y="143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91820</xdr:rowOff>
    </xdr:from>
    <xdr:ext cx="762000" cy="259045"/>
    <xdr:sp macro="" textlink="">
      <xdr:nvSpPr>
        <xdr:cNvPr id="261" name="テキスト ボックス 260"/>
        <xdr:cNvSpPr txBox="1"/>
      </xdr:nvSpPr>
      <xdr:spPr>
        <a:xfrm>
          <a:off x="14909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97064</xdr:rowOff>
    </xdr:from>
    <xdr:to>
      <xdr:col>68</xdr:col>
      <xdr:colOff>152400</xdr:colOff>
      <xdr:row>90</xdr:row>
      <xdr:rowOff>70757</xdr:rowOff>
    </xdr:to>
    <xdr:cxnSp macro="">
      <xdr:nvCxnSpPr>
        <xdr:cNvPr id="262" name="直線コネクタ 261"/>
        <xdr:cNvCxnSpPr/>
      </xdr:nvCxnSpPr>
      <xdr:spPr>
        <a:xfrm>
          <a:off x="13512800" y="13984514"/>
          <a:ext cx="889000" cy="151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13607</xdr:rowOff>
    </xdr:from>
    <xdr:to>
      <xdr:col>68</xdr:col>
      <xdr:colOff>203200</xdr:colOff>
      <xdr:row>83</xdr:row>
      <xdr:rowOff>115207</xdr:rowOff>
    </xdr:to>
    <xdr:sp macro="" textlink="">
      <xdr:nvSpPr>
        <xdr:cNvPr id="263" name="フローチャート: 判断 262"/>
        <xdr:cNvSpPr/>
      </xdr:nvSpPr>
      <xdr:spPr>
        <a:xfrm>
          <a:off x="14351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125384</xdr:rowOff>
    </xdr:from>
    <xdr:ext cx="762000" cy="259045"/>
    <xdr:sp macro="" textlink="">
      <xdr:nvSpPr>
        <xdr:cNvPr id="264" name="テキスト ボックス 263"/>
        <xdr:cNvSpPr txBox="1"/>
      </xdr:nvSpPr>
      <xdr:spPr>
        <a:xfrm>
          <a:off x="14020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65" name="フローチャート: 判断 264"/>
        <xdr:cNvSpPr/>
      </xdr:nvSpPr>
      <xdr:spPr>
        <a:xfrm>
          <a:off x="13462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168927</xdr:rowOff>
    </xdr:from>
    <xdr:ext cx="762000" cy="259045"/>
    <xdr:sp macro="" textlink="">
      <xdr:nvSpPr>
        <xdr:cNvPr id="266" name="テキスト ボックス 265"/>
        <xdr:cNvSpPr txBox="1"/>
      </xdr:nvSpPr>
      <xdr:spPr>
        <a:xfrm>
          <a:off x="13131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2" name="楕円 271"/>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16527</xdr:rowOff>
    </xdr:from>
    <xdr:ext cx="762000" cy="259045"/>
    <xdr:sp macro="" textlink="">
      <xdr:nvSpPr>
        <xdr:cNvPr id="273" name="給与水準   （国との比較）該当値テキスト"/>
        <xdr:cNvSpPr txBox="1"/>
      </xdr:nvSpPr>
      <xdr:spPr>
        <a:xfrm>
          <a:off x="171069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4" name="楕円 273"/>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5" name="テキスト ボックス 274"/>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76" name="楕円 275"/>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77" name="テキスト ボックス 276"/>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90</xdr:row>
      <xdr:rowOff>19957</xdr:rowOff>
    </xdr:from>
    <xdr:to>
      <xdr:col>68</xdr:col>
      <xdr:colOff>203200</xdr:colOff>
      <xdr:row>90</xdr:row>
      <xdr:rowOff>121557</xdr:rowOff>
    </xdr:to>
    <xdr:sp macro="" textlink="">
      <xdr:nvSpPr>
        <xdr:cNvPr id="278" name="楕円 277"/>
        <xdr:cNvSpPr/>
      </xdr:nvSpPr>
      <xdr:spPr>
        <a:xfrm>
          <a:off x="14351000" y="1545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106334</xdr:rowOff>
    </xdr:from>
    <xdr:ext cx="762000" cy="259045"/>
    <xdr:sp macro="" textlink="">
      <xdr:nvSpPr>
        <xdr:cNvPr id="279" name="テキスト ボックス 278"/>
        <xdr:cNvSpPr txBox="1"/>
      </xdr:nvSpPr>
      <xdr:spPr>
        <a:xfrm>
          <a:off x="14020800" y="1553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46264</xdr:rowOff>
    </xdr:from>
    <xdr:to>
      <xdr:col>64</xdr:col>
      <xdr:colOff>152400</xdr:colOff>
      <xdr:row>81</xdr:row>
      <xdr:rowOff>147864</xdr:rowOff>
    </xdr:to>
    <xdr:sp macro="" textlink="">
      <xdr:nvSpPr>
        <xdr:cNvPr id="280" name="楕円 279"/>
        <xdr:cNvSpPr/>
      </xdr:nvSpPr>
      <xdr:spPr>
        <a:xfrm>
          <a:off x="13462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158041</xdr:rowOff>
    </xdr:from>
    <xdr:ext cx="762000" cy="259045"/>
    <xdr:sp macro="" textlink="">
      <xdr:nvSpPr>
        <xdr:cNvPr id="281" name="テキスト ボックス 280"/>
        <xdr:cNvSpPr txBox="1"/>
      </xdr:nvSpPr>
      <xdr:spPr>
        <a:xfrm>
          <a:off x="13131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3" name="テキスト ボックス 282"/>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4" name="テキスト ボックス 283"/>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[541.62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簡素で効率的な県政の実現を目指し、全国に先駆けて平成９年度から行政改革に取り組み、一般行政部門の人口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万人当たり職員数は全国最少となっている。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引き続き、職員・組織・仕事の質を向上させ、行政組織の総合力を高める「質的向上」に着目した改革を行い、適切な定数管理に努めていく。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100624</xdr:rowOff>
    </xdr:from>
    <xdr:to>
      <xdr:col>81</xdr:col>
      <xdr:colOff>44450</xdr:colOff>
      <xdr:row>67</xdr:row>
      <xdr:rowOff>46670</xdr:rowOff>
    </xdr:to>
    <xdr:cxnSp macro="">
      <xdr:nvCxnSpPr>
        <xdr:cNvPr id="309" name="直線コネクタ 308"/>
        <xdr:cNvCxnSpPr/>
      </xdr:nvCxnSpPr>
      <xdr:spPr>
        <a:xfrm flipV="1">
          <a:off x="17018000" y="9873274"/>
          <a:ext cx="0" cy="16605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18747</xdr:rowOff>
    </xdr:from>
    <xdr:ext cx="762000" cy="259045"/>
    <xdr:sp macro="" textlink="">
      <xdr:nvSpPr>
        <xdr:cNvPr id="310" name="定員管理の状況最小値テキスト"/>
        <xdr:cNvSpPr txBox="1"/>
      </xdr:nvSpPr>
      <xdr:spPr>
        <a:xfrm>
          <a:off x="17106900" y="1150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46670</xdr:rowOff>
    </xdr:from>
    <xdr:to>
      <xdr:col>81</xdr:col>
      <xdr:colOff>133350</xdr:colOff>
      <xdr:row>67</xdr:row>
      <xdr:rowOff>46670</xdr:rowOff>
    </xdr:to>
    <xdr:cxnSp macro="">
      <xdr:nvCxnSpPr>
        <xdr:cNvPr id="311" name="直線コネクタ 310"/>
        <xdr:cNvCxnSpPr/>
      </xdr:nvCxnSpPr>
      <xdr:spPr>
        <a:xfrm>
          <a:off x="16929100" y="1153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15551</xdr:rowOff>
    </xdr:from>
    <xdr:ext cx="762000" cy="259045"/>
    <xdr:sp macro="" textlink="">
      <xdr:nvSpPr>
        <xdr:cNvPr id="312" name="定員管理の状況最大値テキスト"/>
        <xdr:cNvSpPr txBox="1"/>
      </xdr:nvSpPr>
      <xdr:spPr>
        <a:xfrm>
          <a:off x="17106900" y="961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100624</xdr:rowOff>
    </xdr:from>
    <xdr:to>
      <xdr:col>81</xdr:col>
      <xdr:colOff>133350</xdr:colOff>
      <xdr:row>57</xdr:row>
      <xdr:rowOff>100624</xdr:rowOff>
    </xdr:to>
    <xdr:cxnSp macro="">
      <xdr:nvCxnSpPr>
        <xdr:cNvPr id="313" name="直線コネクタ 312"/>
        <xdr:cNvCxnSpPr/>
      </xdr:nvCxnSpPr>
      <xdr:spPr>
        <a:xfrm>
          <a:off x="16929100" y="987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57</xdr:row>
      <xdr:rowOff>100624</xdr:rowOff>
    </xdr:from>
    <xdr:to>
      <xdr:col>81</xdr:col>
      <xdr:colOff>44450</xdr:colOff>
      <xdr:row>57</xdr:row>
      <xdr:rowOff>102495</xdr:rowOff>
    </xdr:to>
    <xdr:cxnSp macro="">
      <xdr:nvCxnSpPr>
        <xdr:cNvPr id="314" name="直線コネクタ 313"/>
        <xdr:cNvCxnSpPr/>
      </xdr:nvCxnSpPr>
      <xdr:spPr>
        <a:xfrm flipV="1">
          <a:off x="16179800" y="9873274"/>
          <a:ext cx="838200" cy="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7176</xdr:rowOff>
    </xdr:from>
    <xdr:ext cx="762000" cy="259045"/>
    <xdr:sp macro="" textlink="">
      <xdr:nvSpPr>
        <xdr:cNvPr id="315" name="定員管理の状況平均値テキスト"/>
        <xdr:cNvSpPr txBox="1"/>
      </xdr:nvSpPr>
      <xdr:spPr>
        <a:xfrm>
          <a:off x="17106900" y="104656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35099</xdr:rowOff>
    </xdr:from>
    <xdr:to>
      <xdr:col>81</xdr:col>
      <xdr:colOff>95250</xdr:colOff>
      <xdr:row>61</xdr:row>
      <xdr:rowOff>136699</xdr:rowOff>
    </xdr:to>
    <xdr:sp macro="" textlink="">
      <xdr:nvSpPr>
        <xdr:cNvPr id="316" name="フローチャート: 判断 315"/>
        <xdr:cNvSpPr/>
      </xdr:nvSpPr>
      <xdr:spPr>
        <a:xfrm>
          <a:off x="16967200" y="1049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57</xdr:row>
      <xdr:rowOff>102495</xdr:rowOff>
    </xdr:from>
    <xdr:to>
      <xdr:col>77</xdr:col>
      <xdr:colOff>44450</xdr:colOff>
      <xdr:row>60</xdr:row>
      <xdr:rowOff>112026</xdr:rowOff>
    </xdr:to>
    <xdr:cxnSp macro="">
      <xdr:nvCxnSpPr>
        <xdr:cNvPr id="317" name="直線コネクタ 316"/>
        <xdr:cNvCxnSpPr/>
      </xdr:nvCxnSpPr>
      <xdr:spPr>
        <a:xfrm flipV="1">
          <a:off x="15290800" y="9875145"/>
          <a:ext cx="889000" cy="52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1860</xdr:rowOff>
    </xdr:from>
    <xdr:to>
      <xdr:col>77</xdr:col>
      <xdr:colOff>95250</xdr:colOff>
      <xdr:row>61</xdr:row>
      <xdr:rowOff>103460</xdr:rowOff>
    </xdr:to>
    <xdr:sp macro="" textlink="">
      <xdr:nvSpPr>
        <xdr:cNvPr id="318" name="フローチャート: 判断 317"/>
        <xdr:cNvSpPr/>
      </xdr:nvSpPr>
      <xdr:spPr>
        <a:xfrm>
          <a:off x="16129000" y="1046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88237</xdr:rowOff>
    </xdr:from>
    <xdr:ext cx="736600" cy="259045"/>
    <xdr:sp macro="" textlink="">
      <xdr:nvSpPr>
        <xdr:cNvPr id="319" name="テキスト ボックス 318"/>
        <xdr:cNvSpPr txBox="1"/>
      </xdr:nvSpPr>
      <xdr:spPr>
        <a:xfrm>
          <a:off x="15798800" y="1054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107502</xdr:rowOff>
    </xdr:from>
    <xdr:to>
      <xdr:col>72</xdr:col>
      <xdr:colOff>203200</xdr:colOff>
      <xdr:row>60</xdr:row>
      <xdr:rowOff>112026</xdr:rowOff>
    </xdr:to>
    <xdr:cxnSp macro="">
      <xdr:nvCxnSpPr>
        <xdr:cNvPr id="320" name="直線コネクタ 319"/>
        <xdr:cNvCxnSpPr/>
      </xdr:nvCxnSpPr>
      <xdr:spPr>
        <a:xfrm>
          <a:off x="14401800" y="10394502"/>
          <a:ext cx="889000" cy="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86128</xdr:rowOff>
    </xdr:from>
    <xdr:to>
      <xdr:col>73</xdr:col>
      <xdr:colOff>44450</xdr:colOff>
      <xdr:row>63</xdr:row>
      <xdr:rowOff>16278</xdr:rowOff>
    </xdr:to>
    <xdr:sp macro="" textlink="">
      <xdr:nvSpPr>
        <xdr:cNvPr id="321" name="フローチャート: 判断 320"/>
        <xdr:cNvSpPr/>
      </xdr:nvSpPr>
      <xdr:spPr>
        <a:xfrm>
          <a:off x="15240000" y="1071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1055</xdr:rowOff>
    </xdr:from>
    <xdr:ext cx="762000" cy="259045"/>
    <xdr:sp macro="" textlink="">
      <xdr:nvSpPr>
        <xdr:cNvPr id="322" name="テキスト ボックス 321"/>
        <xdr:cNvSpPr txBox="1"/>
      </xdr:nvSpPr>
      <xdr:spPr>
        <a:xfrm>
          <a:off x="14909800" y="108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104728</xdr:rowOff>
    </xdr:from>
    <xdr:to>
      <xdr:col>68</xdr:col>
      <xdr:colOff>152400</xdr:colOff>
      <xdr:row>60</xdr:row>
      <xdr:rowOff>107502</xdr:rowOff>
    </xdr:to>
    <xdr:cxnSp macro="">
      <xdr:nvCxnSpPr>
        <xdr:cNvPr id="323" name="直線コネクタ 322"/>
        <xdr:cNvCxnSpPr/>
      </xdr:nvCxnSpPr>
      <xdr:spPr>
        <a:xfrm>
          <a:off x="13512800" y="10391728"/>
          <a:ext cx="889000" cy="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51843</xdr:rowOff>
    </xdr:from>
    <xdr:to>
      <xdr:col>68</xdr:col>
      <xdr:colOff>203200</xdr:colOff>
      <xdr:row>62</xdr:row>
      <xdr:rowOff>153443</xdr:rowOff>
    </xdr:to>
    <xdr:sp macro="" textlink="">
      <xdr:nvSpPr>
        <xdr:cNvPr id="324" name="フローチャート: 判断 323"/>
        <xdr:cNvSpPr/>
      </xdr:nvSpPr>
      <xdr:spPr>
        <a:xfrm>
          <a:off x="14351000" y="1068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138220</xdr:rowOff>
    </xdr:from>
    <xdr:ext cx="762000" cy="259045"/>
    <xdr:sp macro="" textlink="">
      <xdr:nvSpPr>
        <xdr:cNvPr id="325" name="テキスト ボックス 324"/>
        <xdr:cNvSpPr txBox="1"/>
      </xdr:nvSpPr>
      <xdr:spPr>
        <a:xfrm>
          <a:off x="14020800" y="107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38331</xdr:rowOff>
    </xdr:from>
    <xdr:to>
      <xdr:col>64</xdr:col>
      <xdr:colOff>152400</xdr:colOff>
      <xdr:row>62</xdr:row>
      <xdr:rowOff>139931</xdr:rowOff>
    </xdr:to>
    <xdr:sp macro="" textlink="">
      <xdr:nvSpPr>
        <xdr:cNvPr id="326" name="フローチャート: 判断 325"/>
        <xdr:cNvSpPr/>
      </xdr:nvSpPr>
      <xdr:spPr>
        <a:xfrm>
          <a:off x="13462000" y="106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124708</xdr:rowOff>
    </xdr:from>
    <xdr:ext cx="762000" cy="259045"/>
    <xdr:sp macro="" textlink="">
      <xdr:nvSpPr>
        <xdr:cNvPr id="327" name="テキスト ボックス 326"/>
        <xdr:cNvSpPr txBox="1"/>
      </xdr:nvSpPr>
      <xdr:spPr>
        <a:xfrm>
          <a:off x="13131800" y="1075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49824</xdr:rowOff>
    </xdr:from>
    <xdr:to>
      <xdr:col>81</xdr:col>
      <xdr:colOff>95250</xdr:colOff>
      <xdr:row>57</xdr:row>
      <xdr:rowOff>151424</xdr:rowOff>
    </xdr:to>
    <xdr:sp macro="" textlink="">
      <xdr:nvSpPr>
        <xdr:cNvPr id="333" name="楕円 332"/>
        <xdr:cNvSpPr/>
      </xdr:nvSpPr>
      <xdr:spPr>
        <a:xfrm>
          <a:off x="16967200" y="982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56</xdr:row>
      <xdr:rowOff>142551</xdr:rowOff>
    </xdr:from>
    <xdr:ext cx="762000" cy="259045"/>
    <xdr:sp macro="" textlink="">
      <xdr:nvSpPr>
        <xdr:cNvPr id="334" name="定員管理の状況該当値テキスト"/>
        <xdr:cNvSpPr txBox="1"/>
      </xdr:nvSpPr>
      <xdr:spPr>
        <a:xfrm>
          <a:off x="17106900" y="9743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51695</xdr:rowOff>
    </xdr:from>
    <xdr:to>
      <xdr:col>77</xdr:col>
      <xdr:colOff>95250</xdr:colOff>
      <xdr:row>57</xdr:row>
      <xdr:rowOff>153295</xdr:rowOff>
    </xdr:to>
    <xdr:sp macro="" textlink="">
      <xdr:nvSpPr>
        <xdr:cNvPr id="335" name="楕円 334"/>
        <xdr:cNvSpPr/>
      </xdr:nvSpPr>
      <xdr:spPr>
        <a:xfrm>
          <a:off x="16129000" y="9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55</xdr:row>
      <xdr:rowOff>163472</xdr:rowOff>
    </xdr:from>
    <xdr:ext cx="736600" cy="259045"/>
    <xdr:sp macro="" textlink="">
      <xdr:nvSpPr>
        <xdr:cNvPr id="336" name="テキスト ボックス 335"/>
        <xdr:cNvSpPr txBox="1"/>
      </xdr:nvSpPr>
      <xdr:spPr>
        <a:xfrm>
          <a:off x="15798800" y="9593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61226</xdr:rowOff>
    </xdr:from>
    <xdr:to>
      <xdr:col>73</xdr:col>
      <xdr:colOff>44450</xdr:colOff>
      <xdr:row>60</xdr:row>
      <xdr:rowOff>162826</xdr:rowOff>
    </xdr:to>
    <xdr:sp macro="" textlink="">
      <xdr:nvSpPr>
        <xdr:cNvPr id="337" name="楕円 336"/>
        <xdr:cNvSpPr/>
      </xdr:nvSpPr>
      <xdr:spPr>
        <a:xfrm>
          <a:off x="15240000" y="1034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1553</xdr:rowOff>
    </xdr:from>
    <xdr:ext cx="762000" cy="259045"/>
    <xdr:sp macro="" textlink="">
      <xdr:nvSpPr>
        <xdr:cNvPr id="338" name="テキスト ボックス 337"/>
        <xdr:cNvSpPr txBox="1"/>
      </xdr:nvSpPr>
      <xdr:spPr>
        <a:xfrm>
          <a:off x="14909800" y="10117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56702</xdr:rowOff>
    </xdr:from>
    <xdr:to>
      <xdr:col>68</xdr:col>
      <xdr:colOff>203200</xdr:colOff>
      <xdr:row>60</xdr:row>
      <xdr:rowOff>158302</xdr:rowOff>
    </xdr:to>
    <xdr:sp macro="" textlink="">
      <xdr:nvSpPr>
        <xdr:cNvPr id="339" name="楕円 338"/>
        <xdr:cNvSpPr/>
      </xdr:nvSpPr>
      <xdr:spPr>
        <a:xfrm>
          <a:off x="14351000" y="103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168479</xdr:rowOff>
    </xdr:from>
    <xdr:ext cx="762000" cy="259045"/>
    <xdr:sp macro="" textlink="">
      <xdr:nvSpPr>
        <xdr:cNvPr id="340" name="テキスト ボックス 339"/>
        <xdr:cNvSpPr txBox="1"/>
      </xdr:nvSpPr>
      <xdr:spPr>
        <a:xfrm>
          <a:off x="14020800" y="10112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53928</xdr:rowOff>
    </xdr:from>
    <xdr:to>
      <xdr:col>64</xdr:col>
      <xdr:colOff>152400</xdr:colOff>
      <xdr:row>60</xdr:row>
      <xdr:rowOff>155528</xdr:rowOff>
    </xdr:to>
    <xdr:sp macro="" textlink="">
      <xdr:nvSpPr>
        <xdr:cNvPr id="341" name="楕円 340"/>
        <xdr:cNvSpPr/>
      </xdr:nvSpPr>
      <xdr:spPr>
        <a:xfrm>
          <a:off x="13462000" y="10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165705</xdr:rowOff>
    </xdr:from>
    <xdr:ext cx="762000" cy="259045"/>
    <xdr:sp macro="" textlink="">
      <xdr:nvSpPr>
        <xdr:cNvPr id="342" name="テキスト ボックス 341"/>
        <xdr:cNvSpPr txBox="1"/>
      </xdr:nvSpPr>
      <xdr:spPr>
        <a:xfrm>
          <a:off x="13131800" y="10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4" name="テキスト ボックス 343"/>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5" name="テキスト ボックス 344"/>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0" name="正方形/長方形 34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1" name="正方形/長方形 35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2" name="正方形/長方形 35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3" name="テキスト ボックス 35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従来から県債の発行抑制に取り組んでをおり、実質公債費比率は、</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％と低い水準にある。今後増加が見込まれる公債費負担をできるだけ軽減するため、県債管理目標の達成に向け、引き続き、県債の発行抑制に努めていく。</a:t>
          </a:r>
        </a:p>
      </xdr:txBody>
    </xdr:sp>
    <xdr:clientData/>
  </xdr:twoCellAnchor>
  <xdr:oneCellAnchor>
    <xdr:from>
      <xdr:col>61</xdr:col>
      <xdr:colOff>6350</xdr:colOff>
      <xdr:row>32</xdr:row>
      <xdr:rowOff>101600</xdr:rowOff>
    </xdr:from>
    <xdr:ext cx="298543" cy="225703"/>
    <xdr:sp macro="" textlink="">
      <xdr:nvSpPr>
        <xdr:cNvPr id="354" name="テキスト ボックス 35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5" name="直線コネクタ 35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6" name="テキスト ボックス 35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7" name="直線コネクタ 35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8" name="テキスト ボックス 35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9" name="直線コネクタ 35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0" name="テキスト ボックス 35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1" name="直線コネクタ 36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2" name="テキスト ボックス 36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3" name="直線コネクタ 36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4" name="テキスト ボックス 36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5" name="直線コネクタ 36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6" name="テキスト ボックス 36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79375</xdr:rowOff>
    </xdr:from>
    <xdr:to>
      <xdr:col>81</xdr:col>
      <xdr:colOff>44450</xdr:colOff>
      <xdr:row>45</xdr:row>
      <xdr:rowOff>53975</xdr:rowOff>
    </xdr:to>
    <xdr:cxnSp macro="">
      <xdr:nvCxnSpPr>
        <xdr:cNvPr id="370" name="直線コネクタ 369"/>
        <xdr:cNvCxnSpPr/>
      </xdr:nvCxnSpPr>
      <xdr:spPr>
        <a:xfrm flipV="1">
          <a:off x="17018000" y="608012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26052</xdr:rowOff>
    </xdr:from>
    <xdr:ext cx="762000" cy="259045"/>
    <xdr:sp macro="" textlink="">
      <xdr:nvSpPr>
        <xdr:cNvPr id="371" name="公債費負担の状況最小値テキスト"/>
        <xdr:cNvSpPr txBox="1"/>
      </xdr:nvSpPr>
      <xdr:spPr>
        <a:xfrm>
          <a:off x="171069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53975</xdr:rowOff>
    </xdr:from>
    <xdr:to>
      <xdr:col>81</xdr:col>
      <xdr:colOff>133350</xdr:colOff>
      <xdr:row>45</xdr:row>
      <xdr:rowOff>53975</xdr:rowOff>
    </xdr:to>
    <xdr:cxnSp macro="">
      <xdr:nvCxnSpPr>
        <xdr:cNvPr id="372" name="直線コネクタ 371"/>
        <xdr:cNvCxnSpPr/>
      </xdr:nvCxnSpPr>
      <xdr:spPr>
        <a:xfrm>
          <a:off x="16929100" y="776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165752</xdr:rowOff>
    </xdr:from>
    <xdr:ext cx="762000" cy="259045"/>
    <xdr:sp macro="" textlink="">
      <xdr:nvSpPr>
        <xdr:cNvPr id="373" name="公債費負担の状況最大値テキスト"/>
        <xdr:cNvSpPr txBox="1"/>
      </xdr:nvSpPr>
      <xdr:spPr>
        <a:xfrm>
          <a:off x="17106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79375</xdr:rowOff>
    </xdr:from>
    <xdr:to>
      <xdr:col>81</xdr:col>
      <xdr:colOff>133350</xdr:colOff>
      <xdr:row>35</xdr:row>
      <xdr:rowOff>79375</xdr:rowOff>
    </xdr:to>
    <xdr:cxnSp macro="">
      <xdr:nvCxnSpPr>
        <xdr:cNvPr id="374" name="直線コネクタ 373"/>
        <xdr:cNvCxnSpPr/>
      </xdr:nvCxnSpPr>
      <xdr:spPr>
        <a:xfrm>
          <a:off x="16929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109008</xdr:rowOff>
    </xdr:from>
    <xdr:to>
      <xdr:col>81</xdr:col>
      <xdr:colOff>44450</xdr:colOff>
      <xdr:row>37</xdr:row>
      <xdr:rowOff>118533</xdr:rowOff>
    </xdr:to>
    <xdr:cxnSp macro="">
      <xdr:nvCxnSpPr>
        <xdr:cNvPr id="375" name="直線コネクタ 374"/>
        <xdr:cNvCxnSpPr/>
      </xdr:nvCxnSpPr>
      <xdr:spPr>
        <a:xfrm flipV="1">
          <a:off x="16179800" y="6281208"/>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129769</xdr:rowOff>
    </xdr:from>
    <xdr:ext cx="762000" cy="259045"/>
    <xdr:sp macro="" textlink="">
      <xdr:nvSpPr>
        <xdr:cNvPr id="376" name="公債費負担の状況平均値テキスト"/>
        <xdr:cNvSpPr txBox="1"/>
      </xdr:nvSpPr>
      <xdr:spPr>
        <a:xfrm>
          <a:off x="17106900" y="6644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157692</xdr:rowOff>
    </xdr:from>
    <xdr:to>
      <xdr:col>81</xdr:col>
      <xdr:colOff>95250</xdr:colOff>
      <xdr:row>39</xdr:row>
      <xdr:rowOff>87842</xdr:rowOff>
    </xdr:to>
    <xdr:sp macro="" textlink="">
      <xdr:nvSpPr>
        <xdr:cNvPr id="377" name="フローチャート: 判断 376"/>
        <xdr:cNvSpPr/>
      </xdr:nvSpPr>
      <xdr:spPr>
        <a:xfrm>
          <a:off x="169672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118533</xdr:rowOff>
    </xdr:from>
    <xdr:to>
      <xdr:col>77</xdr:col>
      <xdr:colOff>44450</xdr:colOff>
      <xdr:row>38</xdr:row>
      <xdr:rowOff>67733</xdr:rowOff>
    </xdr:to>
    <xdr:cxnSp macro="">
      <xdr:nvCxnSpPr>
        <xdr:cNvPr id="378" name="直線コネクタ 377"/>
        <xdr:cNvCxnSpPr/>
      </xdr:nvCxnSpPr>
      <xdr:spPr>
        <a:xfrm flipV="1">
          <a:off x="15290800" y="646218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106892</xdr:rowOff>
    </xdr:from>
    <xdr:to>
      <xdr:col>77</xdr:col>
      <xdr:colOff>95250</xdr:colOff>
      <xdr:row>40</xdr:row>
      <xdr:rowOff>37042</xdr:rowOff>
    </xdr:to>
    <xdr:sp macro="" textlink="">
      <xdr:nvSpPr>
        <xdr:cNvPr id="379" name="フローチャート: 判断 378"/>
        <xdr:cNvSpPr/>
      </xdr:nvSpPr>
      <xdr:spPr>
        <a:xfrm>
          <a:off x="16129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21819</xdr:rowOff>
    </xdr:from>
    <xdr:ext cx="736600" cy="259045"/>
    <xdr:sp macro="" textlink="">
      <xdr:nvSpPr>
        <xdr:cNvPr id="380" name="テキスト ボックス 379"/>
        <xdr:cNvSpPr txBox="1"/>
      </xdr:nvSpPr>
      <xdr:spPr>
        <a:xfrm>
          <a:off x="15798800" y="6879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47625</xdr:rowOff>
    </xdr:from>
    <xdr:to>
      <xdr:col>72</xdr:col>
      <xdr:colOff>203200</xdr:colOff>
      <xdr:row>38</xdr:row>
      <xdr:rowOff>67733</xdr:rowOff>
    </xdr:to>
    <xdr:cxnSp macro="">
      <xdr:nvCxnSpPr>
        <xdr:cNvPr id="381" name="直線コネクタ 380"/>
        <xdr:cNvCxnSpPr/>
      </xdr:nvCxnSpPr>
      <xdr:spPr>
        <a:xfrm>
          <a:off x="14401800" y="65627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2" name="フローチャート: 判断 381"/>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83" name="テキスト ボックス 382"/>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58208</xdr:rowOff>
    </xdr:from>
    <xdr:to>
      <xdr:col>68</xdr:col>
      <xdr:colOff>152400</xdr:colOff>
      <xdr:row>38</xdr:row>
      <xdr:rowOff>47625</xdr:rowOff>
    </xdr:to>
    <xdr:cxnSp macro="">
      <xdr:nvCxnSpPr>
        <xdr:cNvPr id="384" name="直線コネクタ 383"/>
        <xdr:cNvCxnSpPr/>
      </xdr:nvCxnSpPr>
      <xdr:spPr>
        <a:xfrm>
          <a:off x="13512800" y="640185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136525</xdr:rowOff>
    </xdr:from>
    <xdr:to>
      <xdr:col>68</xdr:col>
      <xdr:colOff>203200</xdr:colOff>
      <xdr:row>41</xdr:row>
      <xdr:rowOff>66675</xdr:rowOff>
    </xdr:to>
    <xdr:sp macro="" textlink="">
      <xdr:nvSpPr>
        <xdr:cNvPr id="385" name="フローチャート: 判断 384"/>
        <xdr:cNvSpPr/>
      </xdr:nvSpPr>
      <xdr:spPr>
        <a:xfrm>
          <a:off x="14351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51452</xdr:rowOff>
    </xdr:from>
    <xdr:ext cx="762000" cy="259045"/>
    <xdr:sp macro="" textlink="">
      <xdr:nvSpPr>
        <xdr:cNvPr id="386" name="テキスト ボックス 385"/>
        <xdr:cNvSpPr txBox="1"/>
      </xdr:nvSpPr>
      <xdr:spPr>
        <a:xfrm>
          <a:off x="14020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87" name="フローチャート: 判断 386"/>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388" name="テキスト ボックス 387"/>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58208</xdr:rowOff>
    </xdr:from>
    <xdr:to>
      <xdr:col>81</xdr:col>
      <xdr:colOff>95250</xdr:colOff>
      <xdr:row>36</xdr:row>
      <xdr:rowOff>159808</xdr:rowOff>
    </xdr:to>
    <xdr:sp macro="" textlink="">
      <xdr:nvSpPr>
        <xdr:cNvPr id="394" name="楕円 393"/>
        <xdr:cNvSpPr/>
      </xdr:nvSpPr>
      <xdr:spPr>
        <a:xfrm>
          <a:off x="169672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74735</xdr:rowOff>
    </xdr:from>
    <xdr:ext cx="762000" cy="259045"/>
    <xdr:sp macro="" textlink="">
      <xdr:nvSpPr>
        <xdr:cNvPr id="395" name="公債費負担の状況該当値テキスト"/>
        <xdr:cNvSpPr txBox="1"/>
      </xdr:nvSpPr>
      <xdr:spPr>
        <a:xfrm>
          <a:off x="17106900" y="607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67733</xdr:rowOff>
    </xdr:from>
    <xdr:to>
      <xdr:col>77</xdr:col>
      <xdr:colOff>95250</xdr:colOff>
      <xdr:row>37</xdr:row>
      <xdr:rowOff>169334</xdr:rowOff>
    </xdr:to>
    <xdr:sp macro="" textlink="">
      <xdr:nvSpPr>
        <xdr:cNvPr id="396" name="楕円 395"/>
        <xdr:cNvSpPr/>
      </xdr:nvSpPr>
      <xdr:spPr>
        <a:xfrm>
          <a:off x="16129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397" name="テキスト ボックス 396"/>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398" name="楕円 397"/>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399" name="テキスト ボックス 398"/>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168275</xdr:rowOff>
    </xdr:from>
    <xdr:to>
      <xdr:col>68</xdr:col>
      <xdr:colOff>203200</xdr:colOff>
      <xdr:row>38</xdr:row>
      <xdr:rowOff>98425</xdr:rowOff>
    </xdr:to>
    <xdr:sp macro="" textlink="">
      <xdr:nvSpPr>
        <xdr:cNvPr id="400" name="楕円 399"/>
        <xdr:cNvSpPr/>
      </xdr:nvSpPr>
      <xdr:spPr>
        <a:xfrm>
          <a:off x="14351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108602</xdr:rowOff>
    </xdr:from>
    <xdr:ext cx="762000" cy="259045"/>
    <xdr:sp macro="" textlink="">
      <xdr:nvSpPr>
        <xdr:cNvPr id="401" name="テキスト ボックス 400"/>
        <xdr:cNvSpPr txBox="1"/>
      </xdr:nvSpPr>
      <xdr:spPr>
        <a:xfrm>
          <a:off x="14020800" y="62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7408</xdr:rowOff>
    </xdr:from>
    <xdr:to>
      <xdr:col>64</xdr:col>
      <xdr:colOff>152400</xdr:colOff>
      <xdr:row>37</xdr:row>
      <xdr:rowOff>109008</xdr:rowOff>
    </xdr:to>
    <xdr:sp macro="" textlink="">
      <xdr:nvSpPr>
        <xdr:cNvPr id="402" name="楕円 401"/>
        <xdr:cNvSpPr/>
      </xdr:nvSpPr>
      <xdr:spPr>
        <a:xfrm>
          <a:off x="13462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119185</xdr:rowOff>
    </xdr:from>
    <xdr:ext cx="762000" cy="259045"/>
    <xdr:sp macro="" textlink="">
      <xdr:nvSpPr>
        <xdr:cNvPr id="403" name="テキスト ボックス 402"/>
        <xdr:cNvSpPr txBox="1"/>
      </xdr:nvSpPr>
      <xdr:spPr>
        <a:xfrm>
          <a:off x="13131800" y="611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5" name="テキスト ボックス 404"/>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6" name="テキスト ボックス 405"/>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早期健全化基準（</a:t>
          </a:r>
          <a:r>
            <a:rPr kumimoji="1" lang="en-US" altLang="ja-JP" sz="1300">
              <a:latin typeface="ＭＳ Ｐゴシック" panose="020B0600070205080204" pitchFamily="50" charset="-128"/>
              <a:ea typeface="ＭＳ Ｐゴシック" panose="020B0600070205080204" pitchFamily="50" charset="-128"/>
            </a:rPr>
            <a:t>400</a:t>
          </a:r>
          <a:r>
            <a:rPr kumimoji="1" lang="ja-JP" altLang="en-US" sz="1300">
              <a:latin typeface="ＭＳ Ｐゴシック" panose="020B0600070205080204" pitchFamily="50" charset="-128"/>
              <a:ea typeface="ＭＳ Ｐゴシック" panose="020B0600070205080204" pitchFamily="50" charset="-128"/>
            </a:rPr>
            <a:t>％）を大きく下回っている。県費負担教職員制度の見直しによる退職手当負担見込額の減少などにより、前年度より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ポイント減少した。今後も引き続き、県債の発行抑制に努めるなど、健全化に向けて取り組んでいく。</a:t>
          </a:r>
        </a:p>
      </xdr:txBody>
    </xdr:sp>
    <xdr:clientData/>
  </xdr:twoCellAnchor>
  <xdr:oneCellAnchor>
    <xdr:from>
      <xdr:col>61</xdr:col>
      <xdr:colOff>6350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7" name="テキスト ボックス 426"/>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43078</xdr:rowOff>
    </xdr:from>
    <xdr:to>
      <xdr:col>81</xdr:col>
      <xdr:colOff>44450</xdr:colOff>
      <xdr:row>20</xdr:row>
      <xdr:rowOff>156210</xdr:rowOff>
    </xdr:to>
    <xdr:cxnSp macro="">
      <xdr:nvCxnSpPr>
        <xdr:cNvPr id="429" name="直線コネクタ 428"/>
        <xdr:cNvCxnSpPr/>
      </xdr:nvCxnSpPr>
      <xdr:spPr>
        <a:xfrm flipV="1">
          <a:off x="17018000" y="2443378"/>
          <a:ext cx="0" cy="1141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128287</xdr:rowOff>
    </xdr:from>
    <xdr:ext cx="762000" cy="259045"/>
    <xdr:sp macro="" textlink="">
      <xdr:nvSpPr>
        <xdr:cNvPr id="430" name="将来負担の状況最小値テキスト"/>
        <xdr:cNvSpPr txBox="1"/>
      </xdr:nvSpPr>
      <xdr:spPr>
        <a:xfrm>
          <a:off x="17106900" y="35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156210</xdr:rowOff>
    </xdr:from>
    <xdr:to>
      <xdr:col>81</xdr:col>
      <xdr:colOff>133350</xdr:colOff>
      <xdr:row>20</xdr:row>
      <xdr:rowOff>156210</xdr:rowOff>
    </xdr:to>
    <xdr:cxnSp macro="">
      <xdr:nvCxnSpPr>
        <xdr:cNvPr id="431" name="直線コネクタ 430"/>
        <xdr:cNvCxnSpPr/>
      </xdr:nvCxnSpPr>
      <xdr:spPr>
        <a:xfrm>
          <a:off x="16929100" y="358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129455</xdr:rowOff>
    </xdr:from>
    <xdr:ext cx="762000" cy="259045"/>
    <xdr:sp macro="" textlink="">
      <xdr:nvSpPr>
        <xdr:cNvPr id="432" name="将来負担の状況最大値テキスト"/>
        <xdr:cNvSpPr txBox="1"/>
      </xdr:nvSpPr>
      <xdr:spPr>
        <a:xfrm>
          <a:off x="17106900" y="218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43078</xdr:rowOff>
    </xdr:from>
    <xdr:to>
      <xdr:col>81</xdr:col>
      <xdr:colOff>133350</xdr:colOff>
      <xdr:row>14</xdr:row>
      <xdr:rowOff>43078</xdr:rowOff>
    </xdr:to>
    <xdr:cxnSp macro="">
      <xdr:nvCxnSpPr>
        <xdr:cNvPr id="433" name="直線コネクタ 432"/>
        <xdr:cNvCxnSpPr/>
      </xdr:nvCxnSpPr>
      <xdr:spPr>
        <a:xfrm>
          <a:off x="16929100" y="244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5791</xdr:rowOff>
    </xdr:from>
    <xdr:to>
      <xdr:col>81</xdr:col>
      <xdr:colOff>44450</xdr:colOff>
      <xdr:row>15</xdr:row>
      <xdr:rowOff>9652</xdr:rowOff>
    </xdr:to>
    <xdr:cxnSp macro="">
      <xdr:nvCxnSpPr>
        <xdr:cNvPr id="434" name="直線コネクタ 433"/>
        <xdr:cNvCxnSpPr/>
      </xdr:nvCxnSpPr>
      <xdr:spPr>
        <a:xfrm flipV="1">
          <a:off x="16179800" y="2577541"/>
          <a:ext cx="8382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102125</xdr:rowOff>
    </xdr:from>
    <xdr:ext cx="762000" cy="259045"/>
    <xdr:sp macro="" textlink="">
      <xdr:nvSpPr>
        <xdr:cNvPr id="435" name="将来負担の状況平均値テキスト"/>
        <xdr:cNvSpPr txBox="1"/>
      </xdr:nvSpPr>
      <xdr:spPr>
        <a:xfrm>
          <a:off x="17106900" y="284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130048</xdr:rowOff>
    </xdr:from>
    <xdr:to>
      <xdr:col>81</xdr:col>
      <xdr:colOff>95250</xdr:colOff>
      <xdr:row>17</xdr:row>
      <xdr:rowOff>60198</xdr:rowOff>
    </xdr:to>
    <xdr:sp macro="" textlink="">
      <xdr:nvSpPr>
        <xdr:cNvPr id="436" name="フローチャート: 判断 435"/>
        <xdr:cNvSpPr/>
      </xdr:nvSpPr>
      <xdr:spPr>
        <a:xfrm>
          <a:off x="16967200" y="287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9652</xdr:rowOff>
    </xdr:from>
    <xdr:to>
      <xdr:col>77</xdr:col>
      <xdr:colOff>44450</xdr:colOff>
      <xdr:row>15</xdr:row>
      <xdr:rowOff>35230</xdr:rowOff>
    </xdr:to>
    <xdr:cxnSp macro="">
      <xdr:nvCxnSpPr>
        <xdr:cNvPr id="437" name="直線コネクタ 436"/>
        <xdr:cNvCxnSpPr/>
      </xdr:nvCxnSpPr>
      <xdr:spPr>
        <a:xfrm flipV="1">
          <a:off x="15290800" y="2581402"/>
          <a:ext cx="8890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121361</xdr:rowOff>
    </xdr:from>
    <xdr:to>
      <xdr:col>77</xdr:col>
      <xdr:colOff>95250</xdr:colOff>
      <xdr:row>17</xdr:row>
      <xdr:rowOff>51511</xdr:rowOff>
    </xdr:to>
    <xdr:sp macro="" textlink="">
      <xdr:nvSpPr>
        <xdr:cNvPr id="438" name="フローチャート: 判断 437"/>
        <xdr:cNvSpPr/>
      </xdr:nvSpPr>
      <xdr:spPr>
        <a:xfrm>
          <a:off x="16129000" y="286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36288</xdr:rowOff>
    </xdr:from>
    <xdr:ext cx="736600" cy="259045"/>
    <xdr:sp macro="" textlink="">
      <xdr:nvSpPr>
        <xdr:cNvPr id="439" name="テキスト ボックス 438"/>
        <xdr:cNvSpPr txBox="1"/>
      </xdr:nvSpPr>
      <xdr:spPr>
        <a:xfrm>
          <a:off x="15798800" y="2950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35230</xdr:rowOff>
    </xdr:from>
    <xdr:to>
      <xdr:col>72</xdr:col>
      <xdr:colOff>203200</xdr:colOff>
      <xdr:row>15</xdr:row>
      <xdr:rowOff>86385</xdr:rowOff>
    </xdr:to>
    <xdr:cxnSp macro="">
      <xdr:nvCxnSpPr>
        <xdr:cNvPr id="440" name="直線コネクタ 439"/>
        <xdr:cNvCxnSpPr/>
      </xdr:nvCxnSpPr>
      <xdr:spPr>
        <a:xfrm flipV="1">
          <a:off x="14401800" y="2606980"/>
          <a:ext cx="889000" cy="5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121844</xdr:rowOff>
    </xdr:from>
    <xdr:to>
      <xdr:col>73</xdr:col>
      <xdr:colOff>44450</xdr:colOff>
      <xdr:row>17</xdr:row>
      <xdr:rowOff>51994</xdr:rowOff>
    </xdr:to>
    <xdr:sp macro="" textlink="">
      <xdr:nvSpPr>
        <xdr:cNvPr id="441" name="フローチャート: 判断 440"/>
        <xdr:cNvSpPr/>
      </xdr:nvSpPr>
      <xdr:spPr>
        <a:xfrm>
          <a:off x="15240000" y="286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36771</xdr:rowOff>
    </xdr:from>
    <xdr:ext cx="762000" cy="259045"/>
    <xdr:sp macro="" textlink="">
      <xdr:nvSpPr>
        <xdr:cNvPr id="442" name="テキスト ボックス 441"/>
        <xdr:cNvSpPr txBox="1"/>
      </xdr:nvSpPr>
      <xdr:spPr>
        <a:xfrm>
          <a:off x="14909800" y="2951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86385</xdr:rowOff>
    </xdr:from>
    <xdr:to>
      <xdr:col>68</xdr:col>
      <xdr:colOff>152400</xdr:colOff>
      <xdr:row>16</xdr:row>
      <xdr:rowOff>4216</xdr:rowOff>
    </xdr:to>
    <xdr:cxnSp macro="">
      <xdr:nvCxnSpPr>
        <xdr:cNvPr id="443" name="直線コネクタ 442"/>
        <xdr:cNvCxnSpPr/>
      </xdr:nvCxnSpPr>
      <xdr:spPr>
        <a:xfrm flipV="1">
          <a:off x="13512800" y="2658135"/>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14580</xdr:rowOff>
    </xdr:from>
    <xdr:to>
      <xdr:col>68</xdr:col>
      <xdr:colOff>203200</xdr:colOff>
      <xdr:row>17</xdr:row>
      <xdr:rowOff>116180</xdr:rowOff>
    </xdr:to>
    <xdr:sp macro="" textlink="">
      <xdr:nvSpPr>
        <xdr:cNvPr id="444" name="フローチャート: 判断 443"/>
        <xdr:cNvSpPr/>
      </xdr:nvSpPr>
      <xdr:spPr>
        <a:xfrm>
          <a:off x="14351000" y="292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100957</xdr:rowOff>
    </xdr:from>
    <xdr:ext cx="762000" cy="259045"/>
    <xdr:sp macro="" textlink="">
      <xdr:nvSpPr>
        <xdr:cNvPr id="445" name="テキスト ボックス 444"/>
        <xdr:cNvSpPr txBox="1"/>
      </xdr:nvSpPr>
      <xdr:spPr>
        <a:xfrm>
          <a:off x="14020800" y="301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85039</xdr:rowOff>
    </xdr:from>
    <xdr:to>
      <xdr:col>64</xdr:col>
      <xdr:colOff>152400</xdr:colOff>
      <xdr:row>18</xdr:row>
      <xdr:rowOff>15189</xdr:rowOff>
    </xdr:to>
    <xdr:sp macro="" textlink="">
      <xdr:nvSpPr>
        <xdr:cNvPr id="446" name="フローチャート: 判断 445"/>
        <xdr:cNvSpPr/>
      </xdr:nvSpPr>
      <xdr:spPr>
        <a:xfrm>
          <a:off x="13462000" y="299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171416</xdr:rowOff>
    </xdr:from>
    <xdr:ext cx="762000" cy="259045"/>
    <xdr:sp macro="" textlink="">
      <xdr:nvSpPr>
        <xdr:cNvPr id="447" name="テキスト ボックス 446"/>
        <xdr:cNvSpPr txBox="1"/>
      </xdr:nvSpPr>
      <xdr:spPr>
        <a:xfrm>
          <a:off x="13131800" y="308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126441</xdr:rowOff>
    </xdr:from>
    <xdr:to>
      <xdr:col>81</xdr:col>
      <xdr:colOff>95250</xdr:colOff>
      <xdr:row>15</xdr:row>
      <xdr:rowOff>56591</xdr:rowOff>
    </xdr:to>
    <xdr:sp macro="" textlink="">
      <xdr:nvSpPr>
        <xdr:cNvPr id="453" name="楕円 452"/>
        <xdr:cNvSpPr/>
      </xdr:nvSpPr>
      <xdr:spPr>
        <a:xfrm>
          <a:off x="16967200" y="252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142968</xdr:rowOff>
    </xdr:from>
    <xdr:ext cx="762000" cy="259045"/>
    <xdr:sp macro="" textlink="">
      <xdr:nvSpPr>
        <xdr:cNvPr id="454" name="将来負担の状況該当値テキスト"/>
        <xdr:cNvSpPr txBox="1"/>
      </xdr:nvSpPr>
      <xdr:spPr>
        <a:xfrm>
          <a:off x="17106900" y="237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130302</xdr:rowOff>
    </xdr:from>
    <xdr:to>
      <xdr:col>77</xdr:col>
      <xdr:colOff>95250</xdr:colOff>
      <xdr:row>15</xdr:row>
      <xdr:rowOff>60452</xdr:rowOff>
    </xdr:to>
    <xdr:sp macro="" textlink="">
      <xdr:nvSpPr>
        <xdr:cNvPr id="455" name="楕円 454"/>
        <xdr:cNvSpPr/>
      </xdr:nvSpPr>
      <xdr:spPr>
        <a:xfrm>
          <a:off x="16129000" y="253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70629</xdr:rowOff>
    </xdr:from>
    <xdr:ext cx="736600" cy="259045"/>
    <xdr:sp macro="" textlink="">
      <xdr:nvSpPr>
        <xdr:cNvPr id="456" name="テキスト ボックス 455"/>
        <xdr:cNvSpPr txBox="1"/>
      </xdr:nvSpPr>
      <xdr:spPr>
        <a:xfrm>
          <a:off x="15798800" y="229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155880</xdr:rowOff>
    </xdr:from>
    <xdr:to>
      <xdr:col>73</xdr:col>
      <xdr:colOff>44450</xdr:colOff>
      <xdr:row>15</xdr:row>
      <xdr:rowOff>86030</xdr:rowOff>
    </xdr:to>
    <xdr:sp macro="" textlink="">
      <xdr:nvSpPr>
        <xdr:cNvPr id="457" name="楕円 456"/>
        <xdr:cNvSpPr/>
      </xdr:nvSpPr>
      <xdr:spPr>
        <a:xfrm>
          <a:off x="15240000" y="255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96207</xdr:rowOff>
    </xdr:from>
    <xdr:ext cx="762000" cy="259045"/>
    <xdr:sp macro="" textlink="">
      <xdr:nvSpPr>
        <xdr:cNvPr id="458" name="テキスト ボックス 457"/>
        <xdr:cNvSpPr txBox="1"/>
      </xdr:nvSpPr>
      <xdr:spPr>
        <a:xfrm>
          <a:off x="14909800" y="232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35585</xdr:rowOff>
    </xdr:from>
    <xdr:to>
      <xdr:col>68</xdr:col>
      <xdr:colOff>203200</xdr:colOff>
      <xdr:row>15</xdr:row>
      <xdr:rowOff>137185</xdr:rowOff>
    </xdr:to>
    <xdr:sp macro="" textlink="">
      <xdr:nvSpPr>
        <xdr:cNvPr id="459" name="楕円 458"/>
        <xdr:cNvSpPr/>
      </xdr:nvSpPr>
      <xdr:spPr>
        <a:xfrm>
          <a:off x="14351000" y="260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147362</xdr:rowOff>
    </xdr:from>
    <xdr:ext cx="762000" cy="259045"/>
    <xdr:sp macro="" textlink="">
      <xdr:nvSpPr>
        <xdr:cNvPr id="460" name="テキスト ボックス 459"/>
        <xdr:cNvSpPr txBox="1"/>
      </xdr:nvSpPr>
      <xdr:spPr>
        <a:xfrm>
          <a:off x="14020800" y="2376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124866</xdr:rowOff>
    </xdr:from>
    <xdr:to>
      <xdr:col>64</xdr:col>
      <xdr:colOff>152400</xdr:colOff>
      <xdr:row>16</xdr:row>
      <xdr:rowOff>55016</xdr:rowOff>
    </xdr:to>
    <xdr:sp macro="" textlink="">
      <xdr:nvSpPr>
        <xdr:cNvPr id="461" name="楕円 460"/>
        <xdr:cNvSpPr/>
      </xdr:nvSpPr>
      <xdr:spPr>
        <a:xfrm>
          <a:off x="13462000" y="26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65193</xdr:rowOff>
    </xdr:from>
    <xdr:ext cx="762000" cy="259045"/>
    <xdr:sp macro="" textlink="">
      <xdr:nvSpPr>
        <xdr:cNvPr id="462" name="テキスト ボックス 461"/>
        <xdr:cNvSpPr txBox="1"/>
      </xdr:nvSpPr>
      <xdr:spPr>
        <a:xfrm>
          <a:off x="13131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9,171,274
8,972,770
2,416.17
1,988,742,343
1,960,355,329
6,398,549
1,286,648,570
3,589,521,127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9703105" cy="259045"/>
    <xdr:sp macro="" textlink="">
      <xdr:nvSpPr>
        <xdr:cNvPr id="33" name="テキスト ボックス 32"/>
        <xdr:cNvSpPr txBox="1"/>
      </xdr:nvSpPr>
      <xdr:spPr>
        <a:xfrm>
          <a:off x="698500" y="4000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全国の人口が減少している中、本県では、引き続き人口が増加しているため、人口規模に応じた多数の教職員や警察職員を配置する必要があることから、平成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年度までは類似団体に比べて、人件費に係る経常収支比率が高くなっていた。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年度においては、県費負担教職員制度の見直しにより、大幅に人件費が減少し、類似団体平均を下回った。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今後も引き続き、人件費の抑制に取り組んでいく。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159657</xdr:rowOff>
    </xdr:from>
    <xdr:to>
      <xdr:col>24</xdr:col>
      <xdr:colOff>25400</xdr:colOff>
      <xdr:row>41</xdr:row>
      <xdr:rowOff>53522</xdr:rowOff>
    </xdr:to>
    <xdr:cxnSp macro="">
      <xdr:nvCxnSpPr>
        <xdr:cNvPr id="62" name="直線コネクタ 61"/>
        <xdr:cNvCxnSpPr/>
      </xdr:nvCxnSpPr>
      <xdr:spPr>
        <a:xfrm flipV="1">
          <a:off x="4826000" y="5646057"/>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25599</xdr:rowOff>
    </xdr:from>
    <xdr:ext cx="762000" cy="259045"/>
    <xdr:sp macro="" textlink="">
      <xdr:nvSpPr>
        <xdr:cNvPr id="63" name="人件費最小値テキスト"/>
        <xdr:cNvSpPr txBox="1"/>
      </xdr:nvSpPr>
      <xdr:spPr>
        <a:xfrm>
          <a:off x="4914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53522</xdr:rowOff>
    </xdr:from>
    <xdr:to>
      <xdr:col>24</xdr:col>
      <xdr:colOff>114300</xdr:colOff>
      <xdr:row>41</xdr:row>
      <xdr:rowOff>53522</xdr:rowOff>
    </xdr:to>
    <xdr:cxnSp macro="">
      <xdr:nvCxnSpPr>
        <xdr:cNvPr id="64" name="直線コネクタ 63"/>
        <xdr:cNvCxnSpPr/>
      </xdr:nvCxnSpPr>
      <xdr:spPr>
        <a:xfrm>
          <a:off x="4737100" y="708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74584</xdr:rowOff>
    </xdr:from>
    <xdr:ext cx="762000" cy="259045"/>
    <xdr:sp macro="" textlink="">
      <xdr:nvSpPr>
        <xdr:cNvPr id="65" name="人件費最大値テキスト"/>
        <xdr:cNvSpPr txBox="1"/>
      </xdr:nvSpPr>
      <xdr:spPr>
        <a:xfrm>
          <a:off x="4914900" y="538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159657</xdr:rowOff>
    </xdr:from>
    <xdr:to>
      <xdr:col>24</xdr:col>
      <xdr:colOff>114300</xdr:colOff>
      <xdr:row>32</xdr:row>
      <xdr:rowOff>159657</xdr:rowOff>
    </xdr:to>
    <xdr:cxnSp macro="">
      <xdr:nvCxnSpPr>
        <xdr:cNvPr id="66" name="直線コネクタ 65"/>
        <xdr:cNvCxnSpPr/>
      </xdr:nvCxnSpPr>
      <xdr:spPr>
        <a:xfrm>
          <a:off x="4737100" y="564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45357</xdr:rowOff>
    </xdr:from>
    <xdr:to>
      <xdr:col>24</xdr:col>
      <xdr:colOff>25400</xdr:colOff>
      <xdr:row>41</xdr:row>
      <xdr:rowOff>53522</xdr:rowOff>
    </xdr:to>
    <xdr:cxnSp macro="">
      <xdr:nvCxnSpPr>
        <xdr:cNvPr id="67" name="直線コネクタ 66"/>
        <xdr:cNvCxnSpPr/>
      </xdr:nvCxnSpPr>
      <xdr:spPr>
        <a:xfrm flipV="1">
          <a:off x="3987800" y="5874657"/>
          <a:ext cx="838200" cy="120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8"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9" name="フローチャート: 判断 68"/>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53522</xdr:rowOff>
    </xdr:from>
    <xdr:to>
      <xdr:col>19</xdr:col>
      <xdr:colOff>187325</xdr:colOff>
      <xdr:row>41</xdr:row>
      <xdr:rowOff>53522</xdr:rowOff>
    </xdr:to>
    <xdr:cxnSp macro="">
      <xdr:nvCxnSpPr>
        <xdr:cNvPr id="70" name="直線コネクタ 69"/>
        <xdr:cNvCxnSpPr/>
      </xdr:nvCxnSpPr>
      <xdr:spPr>
        <a:xfrm>
          <a:off x="3098800" y="7082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117022</xdr:rowOff>
    </xdr:from>
    <xdr:to>
      <xdr:col>20</xdr:col>
      <xdr:colOff>38100</xdr:colOff>
      <xdr:row>40</xdr:row>
      <xdr:rowOff>47172</xdr:rowOff>
    </xdr:to>
    <xdr:sp macro="" textlink="">
      <xdr:nvSpPr>
        <xdr:cNvPr id="71" name="フローチャート: 判断 70"/>
        <xdr:cNvSpPr/>
      </xdr:nvSpPr>
      <xdr:spPr>
        <a:xfrm>
          <a:off x="3937000" y="680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57349</xdr:rowOff>
    </xdr:from>
    <xdr:ext cx="736600" cy="259045"/>
    <xdr:sp macro="" textlink="">
      <xdr:nvSpPr>
        <xdr:cNvPr id="72" name="テキスト ボックス 71"/>
        <xdr:cNvSpPr txBox="1"/>
      </xdr:nvSpPr>
      <xdr:spPr>
        <a:xfrm>
          <a:off x="3606800" y="6572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12700</xdr:rowOff>
    </xdr:from>
    <xdr:to>
      <xdr:col>15</xdr:col>
      <xdr:colOff>98425</xdr:colOff>
      <xdr:row>41</xdr:row>
      <xdr:rowOff>53522</xdr:rowOff>
    </xdr:to>
    <xdr:cxnSp macro="">
      <xdr:nvCxnSpPr>
        <xdr:cNvPr id="73" name="直線コネクタ 72"/>
        <xdr:cNvCxnSpPr/>
      </xdr:nvCxnSpPr>
      <xdr:spPr>
        <a:xfrm>
          <a:off x="2209800" y="6870700"/>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39</xdr:row>
      <xdr:rowOff>51707</xdr:rowOff>
    </xdr:from>
    <xdr:to>
      <xdr:col>15</xdr:col>
      <xdr:colOff>149225</xdr:colOff>
      <xdr:row>39</xdr:row>
      <xdr:rowOff>153307</xdr:rowOff>
    </xdr:to>
    <xdr:sp macro="" textlink="">
      <xdr:nvSpPr>
        <xdr:cNvPr id="74" name="フローチャート: 判断 73"/>
        <xdr:cNvSpPr/>
      </xdr:nvSpPr>
      <xdr:spPr>
        <a:xfrm>
          <a:off x="3048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163484</xdr:rowOff>
    </xdr:from>
    <xdr:ext cx="762000" cy="259045"/>
    <xdr:sp macro="" textlink="">
      <xdr:nvSpPr>
        <xdr:cNvPr id="75" name="テキスト ボックス 74"/>
        <xdr:cNvSpPr txBox="1"/>
      </xdr:nvSpPr>
      <xdr:spPr>
        <a:xfrm>
          <a:off x="2717800" y="650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12700</xdr:rowOff>
    </xdr:from>
    <xdr:to>
      <xdr:col>11</xdr:col>
      <xdr:colOff>9525</xdr:colOff>
      <xdr:row>40</xdr:row>
      <xdr:rowOff>127000</xdr:rowOff>
    </xdr:to>
    <xdr:cxnSp macro="">
      <xdr:nvCxnSpPr>
        <xdr:cNvPr id="76" name="直線コネクタ 75"/>
        <xdr:cNvCxnSpPr/>
      </xdr:nvCxnSpPr>
      <xdr:spPr>
        <a:xfrm flipV="1">
          <a:off x="1320800" y="6870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2722</xdr:rowOff>
    </xdr:from>
    <xdr:to>
      <xdr:col>11</xdr:col>
      <xdr:colOff>60325</xdr:colOff>
      <xdr:row>39</xdr:row>
      <xdr:rowOff>104322</xdr:rowOff>
    </xdr:to>
    <xdr:sp macro="" textlink="">
      <xdr:nvSpPr>
        <xdr:cNvPr id="77" name="フローチャート: 判断 76"/>
        <xdr:cNvSpPr/>
      </xdr:nvSpPr>
      <xdr:spPr>
        <a:xfrm>
          <a:off x="2159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114499</xdr:rowOff>
    </xdr:from>
    <xdr:ext cx="762000" cy="259045"/>
    <xdr:sp macro="" textlink="">
      <xdr:nvSpPr>
        <xdr:cNvPr id="78" name="テキスト ボックス 77"/>
        <xdr:cNvSpPr txBox="1"/>
      </xdr:nvSpPr>
      <xdr:spPr>
        <a:xfrm>
          <a:off x="1828800" y="645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35378</xdr:rowOff>
    </xdr:from>
    <xdr:to>
      <xdr:col>6</xdr:col>
      <xdr:colOff>171450</xdr:colOff>
      <xdr:row>39</xdr:row>
      <xdr:rowOff>136978</xdr:rowOff>
    </xdr:to>
    <xdr:sp macro="" textlink="">
      <xdr:nvSpPr>
        <xdr:cNvPr id="79" name="フローチャート: 判断 78"/>
        <xdr:cNvSpPr/>
      </xdr:nvSpPr>
      <xdr:spPr>
        <a:xfrm>
          <a:off x="1270000" y="672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147155</xdr:rowOff>
    </xdr:from>
    <xdr:ext cx="762000" cy="259045"/>
    <xdr:sp macro="" textlink="">
      <xdr:nvSpPr>
        <xdr:cNvPr id="80" name="テキスト ボックス 79"/>
        <xdr:cNvSpPr txBox="1"/>
      </xdr:nvSpPr>
      <xdr:spPr>
        <a:xfrm>
          <a:off x="939800" y="649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166007</xdr:rowOff>
    </xdr:from>
    <xdr:to>
      <xdr:col>24</xdr:col>
      <xdr:colOff>76200</xdr:colOff>
      <xdr:row>34</xdr:row>
      <xdr:rowOff>96157</xdr:rowOff>
    </xdr:to>
    <xdr:sp macro="" textlink="">
      <xdr:nvSpPr>
        <xdr:cNvPr id="86" name="楕円 85"/>
        <xdr:cNvSpPr/>
      </xdr:nvSpPr>
      <xdr:spPr>
        <a:xfrm>
          <a:off x="4775200" y="582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11084</xdr:rowOff>
    </xdr:from>
    <xdr:ext cx="762000" cy="259045"/>
    <xdr:sp macro="" textlink="">
      <xdr:nvSpPr>
        <xdr:cNvPr id="87" name="人件費該当値テキスト"/>
        <xdr:cNvSpPr txBox="1"/>
      </xdr:nvSpPr>
      <xdr:spPr>
        <a:xfrm>
          <a:off x="4914900" y="566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2722</xdr:rowOff>
    </xdr:from>
    <xdr:to>
      <xdr:col>20</xdr:col>
      <xdr:colOff>38100</xdr:colOff>
      <xdr:row>41</xdr:row>
      <xdr:rowOff>104322</xdr:rowOff>
    </xdr:to>
    <xdr:sp macro="" textlink="">
      <xdr:nvSpPr>
        <xdr:cNvPr id="88" name="楕円 87"/>
        <xdr:cNvSpPr/>
      </xdr:nvSpPr>
      <xdr:spPr>
        <a:xfrm>
          <a:off x="3937000" y="70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89099</xdr:rowOff>
    </xdr:from>
    <xdr:ext cx="736600" cy="259045"/>
    <xdr:sp macro="" textlink="">
      <xdr:nvSpPr>
        <xdr:cNvPr id="89" name="テキスト ボックス 88"/>
        <xdr:cNvSpPr txBox="1"/>
      </xdr:nvSpPr>
      <xdr:spPr>
        <a:xfrm>
          <a:off x="3606800" y="711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2722</xdr:rowOff>
    </xdr:from>
    <xdr:to>
      <xdr:col>15</xdr:col>
      <xdr:colOff>149225</xdr:colOff>
      <xdr:row>41</xdr:row>
      <xdr:rowOff>104322</xdr:rowOff>
    </xdr:to>
    <xdr:sp macro="" textlink="">
      <xdr:nvSpPr>
        <xdr:cNvPr id="90" name="楕円 89"/>
        <xdr:cNvSpPr/>
      </xdr:nvSpPr>
      <xdr:spPr>
        <a:xfrm>
          <a:off x="3048000" y="70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89099</xdr:rowOff>
    </xdr:from>
    <xdr:ext cx="762000" cy="259045"/>
    <xdr:sp macro="" textlink="">
      <xdr:nvSpPr>
        <xdr:cNvPr id="91" name="テキスト ボックス 90"/>
        <xdr:cNvSpPr txBox="1"/>
      </xdr:nvSpPr>
      <xdr:spPr>
        <a:xfrm>
          <a:off x="2717800" y="711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133350</xdr:rowOff>
    </xdr:from>
    <xdr:to>
      <xdr:col>11</xdr:col>
      <xdr:colOff>60325</xdr:colOff>
      <xdr:row>40</xdr:row>
      <xdr:rowOff>63500</xdr:rowOff>
    </xdr:to>
    <xdr:sp macro="" textlink="">
      <xdr:nvSpPr>
        <xdr:cNvPr id="92" name="楕円 91"/>
        <xdr:cNvSpPr/>
      </xdr:nvSpPr>
      <xdr:spPr>
        <a:xfrm>
          <a:off x="2159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48277</xdr:rowOff>
    </xdr:from>
    <xdr:ext cx="762000" cy="259045"/>
    <xdr:sp macro="" textlink="">
      <xdr:nvSpPr>
        <xdr:cNvPr id="93" name="テキスト ボックス 92"/>
        <xdr:cNvSpPr txBox="1"/>
      </xdr:nvSpPr>
      <xdr:spPr>
        <a:xfrm>
          <a:off x="1828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76200</xdr:rowOff>
    </xdr:from>
    <xdr:to>
      <xdr:col>6</xdr:col>
      <xdr:colOff>171450</xdr:colOff>
      <xdr:row>41</xdr:row>
      <xdr:rowOff>6350</xdr:rowOff>
    </xdr:to>
    <xdr:sp macro="" textlink="">
      <xdr:nvSpPr>
        <xdr:cNvPr id="94" name="楕円 93"/>
        <xdr:cNvSpPr/>
      </xdr:nvSpPr>
      <xdr:spPr>
        <a:xfrm>
          <a:off x="127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162577</xdr:rowOff>
    </xdr:from>
    <xdr:ext cx="762000" cy="259045"/>
    <xdr:sp macro="" textlink="">
      <xdr:nvSpPr>
        <xdr:cNvPr id="95" name="テキスト ボックス 94"/>
        <xdr:cNvSpPr txBox="1"/>
      </xdr:nvSpPr>
      <xdr:spPr>
        <a:xfrm>
          <a:off x="93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これまで徹底した施策・事業の見直しや内部管理経費の削減等の行財政改革に取り組んだ結果、類似団体平均を下回っている。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今後も引き続き、施策・事業の見直しなどに取り組んでいく。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5" name="テキスト ボックス 104"/>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8" name="直線コネクタ 107"/>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156227</xdr:rowOff>
    </xdr:from>
    <xdr:ext cx="762000" cy="259045"/>
    <xdr:sp macro="" textlink="">
      <xdr:nvSpPr>
        <xdr:cNvPr id="109" name="テキスト ボックス 108"/>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2" name="直線コネクタ 111"/>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41927</xdr:rowOff>
    </xdr:from>
    <xdr:ext cx="762000" cy="259045"/>
    <xdr:sp macro="" textlink="">
      <xdr:nvSpPr>
        <xdr:cNvPr id="113" name="テキスト ボックス 112"/>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12700</xdr:rowOff>
    </xdr:from>
    <xdr:to>
      <xdr:col>82</xdr:col>
      <xdr:colOff>107950</xdr:colOff>
      <xdr:row>21</xdr:row>
      <xdr:rowOff>69850</xdr:rowOff>
    </xdr:to>
    <xdr:cxnSp macro="">
      <xdr:nvCxnSpPr>
        <xdr:cNvPr id="117" name="直線コネクタ 116"/>
        <xdr:cNvCxnSpPr/>
      </xdr:nvCxnSpPr>
      <xdr:spPr>
        <a:xfrm flipV="1">
          <a:off x="16510000" y="2241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18"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19" name="直線コネクタ 118"/>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99077</xdr:rowOff>
    </xdr:from>
    <xdr:ext cx="762000" cy="259045"/>
    <xdr:sp macro="" textlink="">
      <xdr:nvSpPr>
        <xdr:cNvPr id="120" name="物件費最大値テキスト"/>
        <xdr:cNvSpPr txBox="1"/>
      </xdr:nvSpPr>
      <xdr:spPr>
        <a:xfrm>
          <a:off x="16598900" y="19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12700</xdr:rowOff>
    </xdr:from>
    <xdr:to>
      <xdr:col>82</xdr:col>
      <xdr:colOff>196850</xdr:colOff>
      <xdr:row>13</xdr:row>
      <xdr:rowOff>12700</xdr:rowOff>
    </xdr:to>
    <xdr:cxnSp macro="">
      <xdr:nvCxnSpPr>
        <xdr:cNvPr id="121" name="直線コネクタ 120"/>
        <xdr:cNvCxnSpPr/>
      </xdr:nvCxnSpPr>
      <xdr:spPr>
        <a:xfrm>
          <a:off x="16421100" y="224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69850</xdr:rowOff>
    </xdr:from>
    <xdr:to>
      <xdr:col>82</xdr:col>
      <xdr:colOff>107950</xdr:colOff>
      <xdr:row>17</xdr:row>
      <xdr:rowOff>69850</xdr:rowOff>
    </xdr:to>
    <xdr:cxnSp macro="">
      <xdr:nvCxnSpPr>
        <xdr:cNvPr id="122" name="直線コネクタ 121"/>
        <xdr:cNvCxnSpPr/>
      </xdr:nvCxnSpPr>
      <xdr:spPr>
        <a:xfrm>
          <a:off x="15671800" y="28130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48277</xdr:rowOff>
    </xdr:from>
    <xdr:ext cx="762000" cy="259045"/>
    <xdr:sp macro="" textlink="">
      <xdr:nvSpPr>
        <xdr:cNvPr id="123" name="物件費平均値テキスト"/>
        <xdr:cNvSpPr txBox="1"/>
      </xdr:nvSpPr>
      <xdr:spPr>
        <a:xfrm>
          <a:off x="16598900" y="296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76200</xdr:rowOff>
    </xdr:from>
    <xdr:to>
      <xdr:col>82</xdr:col>
      <xdr:colOff>158750</xdr:colOff>
      <xdr:row>18</xdr:row>
      <xdr:rowOff>6350</xdr:rowOff>
    </xdr:to>
    <xdr:sp macro="" textlink="">
      <xdr:nvSpPr>
        <xdr:cNvPr id="124" name="フローチャート: 判断 123"/>
        <xdr:cNvSpPr/>
      </xdr:nvSpPr>
      <xdr:spPr>
        <a:xfrm>
          <a:off x="164592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69850</xdr:rowOff>
    </xdr:from>
    <xdr:to>
      <xdr:col>78</xdr:col>
      <xdr:colOff>69850</xdr:colOff>
      <xdr:row>16</xdr:row>
      <xdr:rowOff>69850</xdr:rowOff>
    </xdr:to>
    <xdr:cxnSp macro="">
      <xdr:nvCxnSpPr>
        <xdr:cNvPr id="125" name="直線コネクタ 124"/>
        <xdr:cNvCxnSpPr/>
      </xdr:nvCxnSpPr>
      <xdr:spPr>
        <a:xfrm>
          <a:off x="14782800" y="281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27" name="テキスト ボックス 126"/>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69850</xdr:rowOff>
    </xdr:to>
    <xdr:cxnSp macro="">
      <xdr:nvCxnSpPr>
        <xdr:cNvPr id="128" name="直線コネクタ 127"/>
        <xdr:cNvCxnSpPr/>
      </xdr:nvCxnSpPr>
      <xdr:spPr>
        <a:xfrm>
          <a:off x="13893800" y="2755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29" name="フローチャート: 判断 128"/>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0" name="テキスト ボックス 129"/>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12700</xdr:rowOff>
    </xdr:to>
    <xdr:cxnSp macro="">
      <xdr:nvCxnSpPr>
        <xdr:cNvPr id="131" name="直線コネクタ 130"/>
        <xdr:cNvCxnSpPr/>
      </xdr:nvCxnSpPr>
      <xdr:spPr>
        <a:xfrm>
          <a:off x="13004800" y="275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133350</xdr:rowOff>
    </xdr:from>
    <xdr:to>
      <xdr:col>69</xdr:col>
      <xdr:colOff>142875</xdr:colOff>
      <xdr:row>17</xdr:row>
      <xdr:rowOff>63500</xdr:rowOff>
    </xdr:to>
    <xdr:sp macro="" textlink="">
      <xdr:nvSpPr>
        <xdr:cNvPr id="132" name="フローチャート: 判断 131"/>
        <xdr:cNvSpPr/>
      </xdr:nvSpPr>
      <xdr:spPr>
        <a:xfrm>
          <a:off x="13843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48277</xdr:rowOff>
    </xdr:from>
    <xdr:ext cx="762000" cy="259045"/>
    <xdr:sp macro="" textlink="">
      <xdr:nvSpPr>
        <xdr:cNvPr id="133" name="テキスト ボックス 132"/>
        <xdr:cNvSpPr txBox="1"/>
      </xdr:nvSpPr>
      <xdr:spPr>
        <a:xfrm>
          <a:off x="13512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133350</xdr:rowOff>
    </xdr:from>
    <xdr:to>
      <xdr:col>65</xdr:col>
      <xdr:colOff>53975</xdr:colOff>
      <xdr:row>17</xdr:row>
      <xdr:rowOff>63500</xdr:rowOff>
    </xdr:to>
    <xdr:sp macro="" textlink="">
      <xdr:nvSpPr>
        <xdr:cNvPr id="134" name="フローチャート: 判断 133"/>
        <xdr:cNvSpPr/>
      </xdr:nvSpPr>
      <xdr:spPr>
        <a:xfrm>
          <a:off x="12954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48277</xdr:rowOff>
    </xdr:from>
    <xdr:ext cx="762000" cy="259045"/>
    <xdr:sp macro="" textlink="">
      <xdr:nvSpPr>
        <xdr:cNvPr id="135" name="テキスト ボックス 134"/>
        <xdr:cNvSpPr txBox="1"/>
      </xdr:nvSpPr>
      <xdr:spPr>
        <a:xfrm>
          <a:off x="12623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1" name="楕円 140"/>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35577</xdr:rowOff>
    </xdr:from>
    <xdr:ext cx="762000" cy="259045"/>
    <xdr:sp macro="" textlink="">
      <xdr:nvSpPr>
        <xdr:cNvPr id="142" name="物件費該当値テキスト"/>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19050</xdr:rowOff>
    </xdr:from>
    <xdr:to>
      <xdr:col>78</xdr:col>
      <xdr:colOff>120650</xdr:colOff>
      <xdr:row>16</xdr:row>
      <xdr:rowOff>120650</xdr:rowOff>
    </xdr:to>
    <xdr:sp macro="" textlink="">
      <xdr:nvSpPr>
        <xdr:cNvPr id="143" name="楕円 142"/>
        <xdr:cNvSpPr/>
      </xdr:nvSpPr>
      <xdr:spPr>
        <a:xfrm>
          <a:off x="15621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130827</xdr:rowOff>
    </xdr:from>
    <xdr:ext cx="736600" cy="259045"/>
    <xdr:sp macro="" textlink="">
      <xdr:nvSpPr>
        <xdr:cNvPr id="144" name="テキスト ボックス 143"/>
        <xdr:cNvSpPr txBox="1"/>
      </xdr:nvSpPr>
      <xdr:spPr>
        <a:xfrm>
          <a:off x="15290800" y="253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19050</xdr:rowOff>
    </xdr:from>
    <xdr:to>
      <xdr:col>74</xdr:col>
      <xdr:colOff>31750</xdr:colOff>
      <xdr:row>16</xdr:row>
      <xdr:rowOff>120650</xdr:rowOff>
    </xdr:to>
    <xdr:sp macro="" textlink="">
      <xdr:nvSpPr>
        <xdr:cNvPr id="145" name="楕円 144"/>
        <xdr:cNvSpPr/>
      </xdr:nvSpPr>
      <xdr:spPr>
        <a:xfrm>
          <a:off x="14732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130827</xdr:rowOff>
    </xdr:from>
    <xdr:ext cx="762000" cy="259045"/>
    <xdr:sp macro="" textlink="">
      <xdr:nvSpPr>
        <xdr:cNvPr id="146" name="テキスト ボックス 145"/>
        <xdr:cNvSpPr txBox="1"/>
      </xdr:nvSpPr>
      <xdr:spPr>
        <a:xfrm>
          <a:off x="1440180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47" name="楕円 146"/>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48" name="テキスト ボックス 147"/>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49" name="楕円 148"/>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0" name="テキスト ボックス 149"/>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医療関係費が多いことなどから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、類似団体平均を上回っている。県民生活に直接かかわる経費であるため、今後も引き続き、適切に対応していく。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0" name="テキスト ボックス 159"/>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3" name="直線コネクタ 162"/>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4" name="テキスト ボックス 163"/>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5" name="直線コネクタ 164"/>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6" name="テキスト ボックス 165"/>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7" name="直線コネクタ 166"/>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8" name="テキスト ボックス 167"/>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69" name="直線コネクタ 168"/>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0" name="テキスト ボックス 169"/>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1" name="直線コネクタ 170"/>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2" name="テキスト ボックス 171"/>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4" name="テキスト ボックス 173"/>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31750</xdr:rowOff>
    </xdr:to>
    <xdr:cxnSp macro="">
      <xdr:nvCxnSpPr>
        <xdr:cNvPr id="176" name="直線コネクタ 175"/>
        <xdr:cNvCxnSpPr/>
      </xdr:nvCxnSpPr>
      <xdr:spPr>
        <a:xfrm flipV="1">
          <a:off x="4826000" y="91567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77"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78" name="直線コネクタ 177"/>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79"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0" name="直線コネクタ 179"/>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31750</xdr:rowOff>
    </xdr:to>
    <xdr:cxnSp macro="">
      <xdr:nvCxnSpPr>
        <xdr:cNvPr id="181" name="直線コネクタ 180"/>
        <xdr:cNvCxnSpPr/>
      </xdr:nvCxnSpPr>
      <xdr:spPr>
        <a:xfrm>
          <a:off x="3987800" y="9423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130827</xdr:rowOff>
    </xdr:from>
    <xdr:ext cx="762000" cy="259045"/>
    <xdr:sp macro="" textlink="">
      <xdr:nvSpPr>
        <xdr:cNvPr id="182" name="扶助費平均値テキスト"/>
        <xdr:cNvSpPr txBox="1"/>
      </xdr:nvSpPr>
      <xdr:spPr>
        <a:xfrm>
          <a:off x="4914900" y="921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183" name="フローチャート: 判断 182"/>
        <xdr:cNvSpPr/>
      </xdr:nvSpPr>
      <xdr:spPr>
        <a:xfrm>
          <a:off x="47752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165100</xdr:rowOff>
    </xdr:to>
    <xdr:cxnSp macro="">
      <xdr:nvCxnSpPr>
        <xdr:cNvPr id="184" name="直線コネクタ 183"/>
        <xdr:cNvCxnSpPr/>
      </xdr:nvCxnSpPr>
      <xdr:spPr>
        <a:xfrm>
          <a:off x="3098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76200</xdr:rowOff>
    </xdr:from>
    <xdr:to>
      <xdr:col>20</xdr:col>
      <xdr:colOff>38100</xdr:colOff>
      <xdr:row>55</xdr:row>
      <xdr:rowOff>6350</xdr:rowOff>
    </xdr:to>
    <xdr:sp macro="" textlink="">
      <xdr:nvSpPr>
        <xdr:cNvPr id="185" name="フローチャート: 判断 184"/>
        <xdr:cNvSpPr/>
      </xdr:nvSpPr>
      <xdr:spPr>
        <a:xfrm>
          <a:off x="3937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186" name="テキスト ボックス 185"/>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56</xdr:row>
      <xdr:rowOff>50800</xdr:rowOff>
    </xdr:to>
    <xdr:cxnSp macro="">
      <xdr:nvCxnSpPr>
        <xdr:cNvPr id="187" name="直線コネクタ 186"/>
        <xdr:cNvCxnSpPr/>
      </xdr:nvCxnSpPr>
      <xdr:spPr>
        <a:xfrm flipV="1">
          <a:off x="2209800" y="93853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38100</xdr:rowOff>
    </xdr:from>
    <xdr:to>
      <xdr:col>15</xdr:col>
      <xdr:colOff>149225</xdr:colOff>
      <xdr:row>54</xdr:row>
      <xdr:rowOff>139700</xdr:rowOff>
    </xdr:to>
    <xdr:sp macro="" textlink="">
      <xdr:nvSpPr>
        <xdr:cNvPr id="188" name="フローチャート: 判断 187"/>
        <xdr:cNvSpPr/>
      </xdr:nvSpPr>
      <xdr:spPr>
        <a:xfrm>
          <a:off x="3048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189" name="テキスト ボックス 188"/>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50800</xdr:rowOff>
    </xdr:to>
    <xdr:cxnSp macro="">
      <xdr:nvCxnSpPr>
        <xdr:cNvPr id="190" name="直線コネクタ 189"/>
        <xdr:cNvCxnSpPr/>
      </xdr:nvCxnSpPr>
      <xdr:spPr>
        <a:xfrm>
          <a:off x="1320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76200</xdr:rowOff>
    </xdr:from>
    <xdr:to>
      <xdr:col>11</xdr:col>
      <xdr:colOff>60325</xdr:colOff>
      <xdr:row>55</xdr:row>
      <xdr:rowOff>6350</xdr:rowOff>
    </xdr:to>
    <xdr:sp macro="" textlink="">
      <xdr:nvSpPr>
        <xdr:cNvPr id="191" name="フローチャート: 判断 190"/>
        <xdr:cNvSpPr/>
      </xdr:nvSpPr>
      <xdr:spPr>
        <a:xfrm>
          <a:off x="2159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192" name="テキスト ボックス 191"/>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193" name="フローチャート: 判断 192"/>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194" name="テキスト ボックス 193"/>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5" name="テキスト ボックス 19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6" name="テキスト ボックス 19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7" name="テキスト ボックス 19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8" name="テキスト ボックス 19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9" name="テキスト ボックス 19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0" name="楕円 199"/>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124477</xdr:rowOff>
    </xdr:from>
    <xdr:ext cx="762000" cy="259045"/>
    <xdr:sp macro="" textlink="">
      <xdr:nvSpPr>
        <xdr:cNvPr id="201" name="扶助費該当値テキスト"/>
        <xdr:cNvSpPr txBox="1"/>
      </xdr:nvSpPr>
      <xdr:spPr>
        <a:xfrm>
          <a:off x="4914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2" name="楕円 201"/>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203" name="テキスト ボックス 202"/>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4" name="楕円 203"/>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205" name="テキスト ボックス 204"/>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06" name="楕円 205"/>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207" name="テキスト ボックス 206"/>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8" name="楕円 207"/>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9" name="テキスト ボックス 208"/>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0" name="正方形/長方形 20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1" name="正方形/長方形 21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2" name="正方形/長方形 21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3" name="正方形/長方形 212"/>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4" name="正方形/長方形 213"/>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5" name="正方形/長方形 21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6" name="正方形/長方形 215"/>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7" name="正方形/長方形 21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8" name="テキスト ボックス 217"/>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その他は維持補修費及び貸付金の合計であるが、前年度と横ばいになっている。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19" name="テキスト ボックス 21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0" name="直線コネクタ 21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1" name="テキスト ボックス 220"/>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2" name="直線コネクタ 221"/>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3" name="テキスト ボックス 222"/>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4" name="直線コネクタ 223"/>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5" name="テキスト ボックス 224"/>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6" name="直線コネクタ 225"/>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7" name="テキスト ボックス 226"/>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8" name="直線コネクタ 227"/>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9" name="テキスト ボックス 228"/>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0" name="直線コネクタ 22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69850</xdr:rowOff>
    </xdr:to>
    <xdr:cxnSp macro="">
      <xdr:nvCxnSpPr>
        <xdr:cNvPr id="232" name="直線コネクタ 231"/>
        <xdr:cNvCxnSpPr/>
      </xdr:nvCxnSpPr>
      <xdr:spPr>
        <a:xfrm flipV="1">
          <a:off x="16510000" y="92024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3"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4" name="直線コネクタ 233"/>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35"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36" name="直線コネクタ 235"/>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35560</xdr:rowOff>
    </xdr:from>
    <xdr:to>
      <xdr:col>82</xdr:col>
      <xdr:colOff>107950</xdr:colOff>
      <xdr:row>54</xdr:row>
      <xdr:rowOff>35560</xdr:rowOff>
    </xdr:to>
    <xdr:cxnSp macro="">
      <xdr:nvCxnSpPr>
        <xdr:cNvPr id="237" name="直線コネクタ 236"/>
        <xdr:cNvCxnSpPr/>
      </xdr:nvCxnSpPr>
      <xdr:spPr>
        <a:xfrm>
          <a:off x="15671800" y="9293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59707</xdr:rowOff>
    </xdr:from>
    <xdr:ext cx="762000" cy="259045"/>
    <xdr:sp macro="" textlink="">
      <xdr:nvSpPr>
        <xdr:cNvPr id="238" name="その他平均値テキスト"/>
        <xdr:cNvSpPr txBox="1"/>
      </xdr:nvSpPr>
      <xdr:spPr>
        <a:xfrm>
          <a:off x="16598900" y="948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39" name="フローチャート: 判断 238"/>
        <xdr:cNvSpPr/>
      </xdr:nvSpPr>
      <xdr:spPr>
        <a:xfrm>
          <a:off x="16459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35560</xdr:rowOff>
    </xdr:from>
    <xdr:to>
      <xdr:col>78</xdr:col>
      <xdr:colOff>69850</xdr:colOff>
      <xdr:row>54</xdr:row>
      <xdr:rowOff>35560</xdr:rowOff>
    </xdr:to>
    <xdr:cxnSp macro="">
      <xdr:nvCxnSpPr>
        <xdr:cNvPr id="240" name="直線コネクタ 239"/>
        <xdr:cNvCxnSpPr/>
      </xdr:nvCxnSpPr>
      <xdr:spPr>
        <a:xfrm>
          <a:off x="14782800" y="9293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41" name="フローチャート: 判断 240"/>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128287</xdr:rowOff>
    </xdr:from>
    <xdr:ext cx="736600" cy="259045"/>
    <xdr:sp macro="" textlink="">
      <xdr:nvSpPr>
        <xdr:cNvPr id="242" name="テキスト ボックス 241"/>
        <xdr:cNvSpPr txBox="1"/>
      </xdr:nvSpPr>
      <xdr:spPr>
        <a:xfrm>
          <a:off x="15290800" y="955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35560</xdr:rowOff>
    </xdr:from>
    <xdr:to>
      <xdr:col>73</xdr:col>
      <xdr:colOff>180975</xdr:colOff>
      <xdr:row>54</xdr:row>
      <xdr:rowOff>81280</xdr:rowOff>
    </xdr:to>
    <xdr:cxnSp macro="">
      <xdr:nvCxnSpPr>
        <xdr:cNvPr id="243" name="直線コネクタ 242"/>
        <xdr:cNvCxnSpPr/>
      </xdr:nvCxnSpPr>
      <xdr:spPr>
        <a:xfrm flipV="1">
          <a:off x="13893800" y="9293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87630</xdr:rowOff>
    </xdr:from>
    <xdr:to>
      <xdr:col>74</xdr:col>
      <xdr:colOff>31750</xdr:colOff>
      <xdr:row>56</xdr:row>
      <xdr:rowOff>17780</xdr:rowOff>
    </xdr:to>
    <xdr:sp macro="" textlink="">
      <xdr:nvSpPr>
        <xdr:cNvPr id="244" name="フローチャート: 判断 243"/>
        <xdr:cNvSpPr/>
      </xdr:nvSpPr>
      <xdr:spPr>
        <a:xfrm>
          <a:off x="14732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2557</xdr:rowOff>
    </xdr:from>
    <xdr:ext cx="762000" cy="259045"/>
    <xdr:sp macro="" textlink="">
      <xdr:nvSpPr>
        <xdr:cNvPr id="245" name="テキスト ボックス 244"/>
        <xdr:cNvSpPr txBox="1"/>
      </xdr:nvSpPr>
      <xdr:spPr>
        <a:xfrm>
          <a:off x="14401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81280</xdr:rowOff>
    </xdr:from>
    <xdr:to>
      <xdr:col>69</xdr:col>
      <xdr:colOff>92075</xdr:colOff>
      <xdr:row>54</xdr:row>
      <xdr:rowOff>127000</xdr:rowOff>
    </xdr:to>
    <xdr:cxnSp macro="">
      <xdr:nvCxnSpPr>
        <xdr:cNvPr id="246" name="直線コネクタ 245"/>
        <xdr:cNvCxnSpPr/>
      </xdr:nvCxnSpPr>
      <xdr:spPr>
        <a:xfrm flipV="1">
          <a:off x="13004800" y="9339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121920</xdr:rowOff>
    </xdr:from>
    <xdr:to>
      <xdr:col>69</xdr:col>
      <xdr:colOff>142875</xdr:colOff>
      <xdr:row>55</xdr:row>
      <xdr:rowOff>52070</xdr:rowOff>
    </xdr:to>
    <xdr:sp macro="" textlink="">
      <xdr:nvSpPr>
        <xdr:cNvPr id="247" name="フローチャート: 判断 246"/>
        <xdr:cNvSpPr/>
      </xdr:nvSpPr>
      <xdr:spPr>
        <a:xfrm>
          <a:off x="138430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36847</xdr:rowOff>
    </xdr:from>
    <xdr:ext cx="762000" cy="259045"/>
    <xdr:sp macro="" textlink="">
      <xdr:nvSpPr>
        <xdr:cNvPr id="248" name="テキスト ボックス 247"/>
        <xdr:cNvSpPr txBox="1"/>
      </xdr:nvSpPr>
      <xdr:spPr>
        <a:xfrm>
          <a:off x="13512800" y="946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49" name="フローチャート: 判断 248"/>
        <xdr:cNvSpPr/>
      </xdr:nvSpPr>
      <xdr:spPr>
        <a:xfrm>
          <a:off x="12954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82567</xdr:rowOff>
    </xdr:from>
    <xdr:ext cx="762000" cy="259045"/>
    <xdr:sp macro="" textlink="">
      <xdr:nvSpPr>
        <xdr:cNvPr id="250" name="テキスト ボックス 249"/>
        <xdr:cNvSpPr txBox="1"/>
      </xdr:nvSpPr>
      <xdr:spPr>
        <a:xfrm>
          <a:off x="12623800" y="951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1" name="テキスト ボックス 25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2" name="テキスト ボックス 25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3" name="テキスト ボックス 25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4" name="テキスト ボックス 25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5" name="テキスト ボックス 25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156210</xdr:rowOff>
    </xdr:from>
    <xdr:to>
      <xdr:col>82</xdr:col>
      <xdr:colOff>158750</xdr:colOff>
      <xdr:row>54</xdr:row>
      <xdr:rowOff>86360</xdr:rowOff>
    </xdr:to>
    <xdr:sp macro="" textlink="">
      <xdr:nvSpPr>
        <xdr:cNvPr id="256" name="楕円 255"/>
        <xdr:cNvSpPr/>
      </xdr:nvSpPr>
      <xdr:spPr>
        <a:xfrm>
          <a:off x="164592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64787</xdr:rowOff>
    </xdr:from>
    <xdr:ext cx="762000" cy="259045"/>
    <xdr:sp macro="" textlink="">
      <xdr:nvSpPr>
        <xdr:cNvPr id="257" name="その他該当値テキスト"/>
        <xdr:cNvSpPr txBox="1"/>
      </xdr:nvSpPr>
      <xdr:spPr>
        <a:xfrm>
          <a:off x="16598900" y="915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156210</xdr:rowOff>
    </xdr:from>
    <xdr:to>
      <xdr:col>78</xdr:col>
      <xdr:colOff>120650</xdr:colOff>
      <xdr:row>54</xdr:row>
      <xdr:rowOff>86360</xdr:rowOff>
    </xdr:to>
    <xdr:sp macro="" textlink="">
      <xdr:nvSpPr>
        <xdr:cNvPr id="258" name="楕円 257"/>
        <xdr:cNvSpPr/>
      </xdr:nvSpPr>
      <xdr:spPr>
        <a:xfrm>
          <a:off x="15621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96537</xdr:rowOff>
    </xdr:from>
    <xdr:ext cx="736600" cy="259045"/>
    <xdr:sp macro="" textlink="">
      <xdr:nvSpPr>
        <xdr:cNvPr id="259" name="テキスト ボックス 258"/>
        <xdr:cNvSpPr txBox="1"/>
      </xdr:nvSpPr>
      <xdr:spPr>
        <a:xfrm>
          <a:off x="15290800" y="901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156210</xdr:rowOff>
    </xdr:from>
    <xdr:to>
      <xdr:col>74</xdr:col>
      <xdr:colOff>31750</xdr:colOff>
      <xdr:row>54</xdr:row>
      <xdr:rowOff>86360</xdr:rowOff>
    </xdr:to>
    <xdr:sp macro="" textlink="">
      <xdr:nvSpPr>
        <xdr:cNvPr id="260" name="楕円 259"/>
        <xdr:cNvSpPr/>
      </xdr:nvSpPr>
      <xdr:spPr>
        <a:xfrm>
          <a:off x="14732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96537</xdr:rowOff>
    </xdr:from>
    <xdr:ext cx="762000" cy="259045"/>
    <xdr:sp macro="" textlink="">
      <xdr:nvSpPr>
        <xdr:cNvPr id="261" name="テキスト ボックス 260"/>
        <xdr:cNvSpPr txBox="1"/>
      </xdr:nvSpPr>
      <xdr:spPr>
        <a:xfrm>
          <a:off x="14401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30480</xdr:rowOff>
    </xdr:from>
    <xdr:to>
      <xdr:col>69</xdr:col>
      <xdr:colOff>142875</xdr:colOff>
      <xdr:row>54</xdr:row>
      <xdr:rowOff>132080</xdr:rowOff>
    </xdr:to>
    <xdr:sp macro="" textlink="">
      <xdr:nvSpPr>
        <xdr:cNvPr id="262" name="楕円 261"/>
        <xdr:cNvSpPr/>
      </xdr:nvSpPr>
      <xdr:spPr>
        <a:xfrm>
          <a:off x="13843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142257</xdr:rowOff>
    </xdr:from>
    <xdr:ext cx="762000" cy="259045"/>
    <xdr:sp macro="" textlink="">
      <xdr:nvSpPr>
        <xdr:cNvPr id="263" name="テキスト ボックス 262"/>
        <xdr:cNvSpPr txBox="1"/>
      </xdr:nvSpPr>
      <xdr:spPr>
        <a:xfrm>
          <a:off x="13512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64" name="楕円 263"/>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65" name="テキスト ボックス 264"/>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6" name="正方形/長方形 26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7" name="正方形/長方形 26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8" name="正方形/長方形 26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9" name="正方形/長方形 268"/>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0" name="正方形/長方形 269"/>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1" name="正方形/長方形 27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2" name="正方形/長方形 271"/>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3" name="正方形/長方形 27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4" name="テキスト ボックス 273"/>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補助費等は、県から市町村や団体などに対する補助金や負担金などの支出であり、増加傾向である。主な要因は、高齢化に伴う社会保障関係費の増である。特に、平成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年度は施設型給付費負担金や障害福祉サービス費等負担金の増や比率を算定する上で分母となる経常一般財源が県費負担教職員制度の見直しにより減少したため、補助費等の割合が上昇した。</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今後も引き続き、県と市町村の役割や団体への補助の必要性などを考慮し、補助金の見直しを進めていく。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5" name="テキスト ボックス 27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6" name="直線コネクタ 27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7" name="テキスト ボックス 276"/>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78" name="直線コネクタ 27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79" name="テキスト ボックス 278"/>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0" name="直線コネクタ 27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1" name="テキスト ボックス 280"/>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2" name="直線コネクタ 28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3" name="テキスト ボックス 282"/>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4" name="直線コネクタ 28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85" name="テキスト ボックス 284"/>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86" name="直線コネクタ 28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87" name="テキスト ボックス 286"/>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88" name="直線コネクタ 28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89" name="テキスト ボックス 288"/>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0" name="直線コネクタ 28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1" name="テキスト ボックス 290"/>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48078</xdr:rowOff>
    </xdr:from>
    <xdr:to>
      <xdr:col>82</xdr:col>
      <xdr:colOff>107950</xdr:colOff>
      <xdr:row>42</xdr:row>
      <xdr:rowOff>83457</xdr:rowOff>
    </xdr:to>
    <xdr:cxnSp macro="">
      <xdr:nvCxnSpPr>
        <xdr:cNvPr id="293" name="直線コネクタ 292"/>
        <xdr:cNvCxnSpPr/>
      </xdr:nvCxnSpPr>
      <xdr:spPr>
        <a:xfrm flipV="1">
          <a:off x="16510000" y="5705928"/>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55534</xdr:rowOff>
    </xdr:from>
    <xdr:ext cx="762000" cy="259045"/>
    <xdr:sp macro="" textlink="">
      <xdr:nvSpPr>
        <xdr:cNvPr id="294" name="補助費等最小値テキスト"/>
        <xdr:cNvSpPr txBox="1"/>
      </xdr:nvSpPr>
      <xdr:spPr>
        <a:xfrm>
          <a:off x="16598900" y="725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83457</xdr:rowOff>
    </xdr:from>
    <xdr:to>
      <xdr:col>82</xdr:col>
      <xdr:colOff>196850</xdr:colOff>
      <xdr:row>42</xdr:row>
      <xdr:rowOff>83457</xdr:rowOff>
    </xdr:to>
    <xdr:cxnSp macro="">
      <xdr:nvCxnSpPr>
        <xdr:cNvPr id="295" name="直線コネクタ 294"/>
        <xdr:cNvCxnSpPr/>
      </xdr:nvCxnSpPr>
      <xdr:spPr>
        <a:xfrm>
          <a:off x="16421100" y="72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134455</xdr:rowOff>
    </xdr:from>
    <xdr:ext cx="762000" cy="259045"/>
    <xdr:sp macro="" textlink="">
      <xdr:nvSpPr>
        <xdr:cNvPr id="296" name="補助費等最大値テキスト"/>
        <xdr:cNvSpPr txBox="1"/>
      </xdr:nvSpPr>
      <xdr:spPr>
        <a:xfrm>
          <a:off x="16598900" y="544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48078</xdr:rowOff>
    </xdr:from>
    <xdr:to>
      <xdr:col>82</xdr:col>
      <xdr:colOff>196850</xdr:colOff>
      <xdr:row>33</xdr:row>
      <xdr:rowOff>48078</xdr:rowOff>
    </xdr:to>
    <xdr:cxnSp macro="">
      <xdr:nvCxnSpPr>
        <xdr:cNvPr id="297" name="直線コネクタ 296"/>
        <xdr:cNvCxnSpPr/>
      </xdr:nvCxnSpPr>
      <xdr:spPr>
        <a:xfrm>
          <a:off x="16421100" y="570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29028</xdr:rowOff>
    </xdr:from>
    <xdr:to>
      <xdr:col>82</xdr:col>
      <xdr:colOff>107950</xdr:colOff>
      <xdr:row>40</xdr:row>
      <xdr:rowOff>154215</xdr:rowOff>
    </xdr:to>
    <xdr:cxnSp macro="">
      <xdr:nvCxnSpPr>
        <xdr:cNvPr id="298" name="直線コネクタ 297"/>
        <xdr:cNvCxnSpPr/>
      </xdr:nvCxnSpPr>
      <xdr:spPr>
        <a:xfrm>
          <a:off x="15671800" y="6544128"/>
          <a:ext cx="838200" cy="46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111777</xdr:rowOff>
    </xdr:from>
    <xdr:ext cx="762000" cy="259045"/>
    <xdr:sp macro="" textlink="">
      <xdr:nvSpPr>
        <xdr:cNvPr id="299" name="補助費等平均値テキスト"/>
        <xdr:cNvSpPr txBox="1"/>
      </xdr:nvSpPr>
      <xdr:spPr>
        <a:xfrm>
          <a:off x="16598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95250</xdr:rowOff>
    </xdr:from>
    <xdr:to>
      <xdr:col>82</xdr:col>
      <xdr:colOff>158750</xdr:colOff>
      <xdr:row>38</xdr:row>
      <xdr:rowOff>25400</xdr:rowOff>
    </xdr:to>
    <xdr:sp macro="" textlink="">
      <xdr:nvSpPr>
        <xdr:cNvPr id="300" name="フローチャート: 判断 299"/>
        <xdr:cNvSpPr/>
      </xdr:nvSpPr>
      <xdr:spPr>
        <a:xfrm>
          <a:off x="16459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38</xdr:row>
      <xdr:rowOff>29028</xdr:rowOff>
    </xdr:to>
    <xdr:cxnSp macro="">
      <xdr:nvCxnSpPr>
        <xdr:cNvPr id="301" name="直線コネクタ 300"/>
        <xdr:cNvCxnSpPr/>
      </xdr:nvCxnSpPr>
      <xdr:spPr>
        <a:xfrm>
          <a:off x="14782800" y="64135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136072</xdr:rowOff>
    </xdr:from>
    <xdr:to>
      <xdr:col>78</xdr:col>
      <xdr:colOff>120650</xdr:colOff>
      <xdr:row>37</xdr:row>
      <xdr:rowOff>66222</xdr:rowOff>
    </xdr:to>
    <xdr:sp macro="" textlink="">
      <xdr:nvSpPr>
        <xdr:cNvPr id="302" name="フローチャート: 判断 301"/>
        <xdr:cNvSpPr/>
      </xdr:nvSpPr>
      <xdr:spPr>
        <a:xfrm>
          <a:off x="15621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76399</xdr:rowOff>
    </xdr:from>
    <xdr:ext cx="736600" cy="259045"/>
    <xdr:sp macro="" textlink="">
      <xdr:nvSpPr>
        <xdr:cNvPr id="303" name="テキスト ボックス 302"/>
        <xdr:cNvSpPr txBox="1"/>
      </xdr:nvSpPr>
      <xdr:spPr>
        <a:xfrm>
          <a:off x="15290800" y="607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86178</xdr:rowOff>
    </xdr:from>
    <xdr:to>
      <xdr:col>73</xdr:col>
      <xdr:colOff>180975</xdr:colOff>
      <xdr:row>37</xdr:row>
      <xdr:rowOff>69850</xdr:rowOff>
    </xdr:to>
    <xdr:cxnSp macro="">
      <xdr:nvCxnSpPr>
        <xdr:cNvPr id="304" name="直線コネクタ 303"/>
        <xdr:cNvCxnSpPr/>
      </xdr:nvCxnSpPr>
      <xdr:spPr>
        <a:xfrm>
          <a:off x="13893800" y="60869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05" name="フローチャート: 判断 304"/>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06" name="テキスト ボックス 305"/>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53522</xdr:rowOff>
    </xdr:from>
    <xdr:to>
      <xdr:col>69</xdr:col>
      <xdr:colOff>92075</xdr:colOff>
      <xdr:row>35</xdr:row>
      <xdr:rowOff>86178</xdr:rowOff>
    </xdr:to>
    <xdr:cxnSp macro="">
      <xdr:nvCxnSpPr>
        <xdr:cNvPr id="307" name="直線コネクタ 306"/>
        <xdr:cNvCxnSpPr/>
      </xdr:nvCxnSpPr>
      <xdr:spPr>
        <a:xfrm>
          <a:off x="13004800" y="6054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57150</xdr:rowOff>
    </xdr:from>
    <xdr:to>
      <xdr:col>69</xdr:col>
      <xdr:colOff>142875</xdr:colOff>
      <xdr:row>35</xdr:row>
      <xdr:rowOff>158750</xdr:rowOff>
    </xdr:to>
    <xdr:sp macro="" textlink="">
      <xdr:nvSpPr>
        <xdr:cNvPr id="308" name="フローチャート: 判断 307"/>
        <xdr:cNvSpPr/>
      </xdr:nvSpPr>
      <xdr:spPr>
        <a:xfrm>
          <a:off x="13843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143527</xdr:rowOff>
    </xdr:from>
    <xdr:ext cx="762000" cy="259045"/>
    <xdr:sp macro="" textlink="">
      <xdr:nvSpPr>
        <xdr:cNvPr id="309" name="テキスト ボックス 308"/>
        <xdr:cNvSpPr txBox="1"/>
      </xdr:nvSpPr>
      <xdr:spPr>
        <a:xfrm>
          <a:off x="13512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10" name="フローチャート: 判断 309"/>
        <xdr:cNvSpPr/>
      </xdr:nvSpPr>
      <xdr:spPr>
        <a:xfrm>
          <a:off x="12954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143527</xdr:rowOff>
    </xdr:from>
    <xdr:ext cx="762000" cy="259045"/>
    <xdr:sp macro="" textlink="">
      <xdr:nvSpPr>
        <xdr:cNvPr id="311" name="テキスト ボックス 310"/>
        <xdr:cNvSpPr txBox="1"/>
      </xdr:nvSpPr>
      <xdr:spPr>
        <a:xfrm>
          <a:off x="12623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103415</xdr:rowOff>
    </xdr:from>
    <xdr:to>
      <xdr:col>82</xdr:col>
      <xdr:colOff>158750</xdr:colOff>
      <xdr:row>41</xdr:row>
      <xdr:rowOff>33565</xdr:rowOff>
    </xdr:to>
    <xdr:sp macro="" textlink="">
      <xdr:nvSpPr>
        <xdr:cNvPr id="317" name="楕円 316"/>
        <xdr:cNvSpPr/>
      </xdr:nvSpPr>
      <xdr:spPr>
        <a:xfrm>
          <a:off x="16459200" y="69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75492</xdr:rowOff>
    </xdr:from>
    <xdr:ext cx="762000" cy="259045"/>
    <xdr:sp macro="" textlink="">
      <xdr:nvSpPr>
        <xdr:cNvPr id="318" name="補助費等該当値テキスト"/>
        <xdr:cNvSpPr txBox="1"/>
      </xdr:nvSpPr>
      <xdr:spPr>
        <a:xfrm>
          <a:off x="16598900" y="693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149678</xdr:rowOff>
    </xdr:from>
    <xdr:to>
      <xdr:col>78</xdr:col>
      <xdr:colOff>120650</xdr:colOff>
      <xdr:row>38</xdr:row>
      <xdr:rowOff>79828</xdr:rowOff>
    </xdr:to>
    <xdr:sp macro="" textlink="">
      <xdr:nvSpPr>
        <xdr:cNvPr id="319" name="楕円 318"/>
        <xdr:cNvSpPr/>
      </xdr:nvSpPr>
      <xdr:spPr>
        <a:xfrm>
          <a:off x="15621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64605</xdr:rowOff>
    </xdr:from>
    <xdr:ext cx="736600" cy="259045"/>
    <xdr:sp macro="" textlink="">
      <xdr:nvSpPr>
        <xdr:cNvPr id="320" name="テキスト ボックス 319"/>
        <xdr:cNvSpPr txBox="1"/>
      </xdr:nvSpPr>
      <xdr:spPr>
        <a:xfrm>
          <a:off x="15290800" y="657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21" name="楕円 320"/>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35378</xdr:rowOff>
    </xdr:from>
    <xdr:to>
      <xdr:col>69</xdr:col>
      <xdr:colOff>142875</xdr:colOff>
      <xdr:row>35</xdr:row>
      <xdr:rowOff>136978</xdr:rowOff>
    </xdr:to>
    <xdr:sp macro="" textlink="">
      <xdr:nvSpPr>
        <xdr:cNvPr id="323" name="楕円 322"/>
        <xdr:cNvSpPr/>
      </xdr:nvSpPr>
      <xdr:spPr>
        <a:xfrm>
          <a:off x="13843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147155</xdr:rowOff>
    </xdr:from>
    <xdr:ext cx="762000" cy="259045"/>
    <xdr:sp macro="" textlink="">
      <xdr:nvSpPr>
        <xdr:cNvPr id="324" name="テキスト ボックス 323"/>
        <xdr:cNvSpPr txBox="1"/>
      </xdr:nvSpPr>
      <xdr:spPr>
        <a:xfrm>
          <a:off x="13512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2722</xdr:rowOff>
    </xdr:from>
    <xdr:to>
      <xdr:col>65</xdr:col>
      <xdr:colOff>53975</xdr:colOff>
      <xdr:row>35</xdr:row>
      <xdr:rowOff>104322</xdr:rowOff>
    </xdr:to>
    <xdr:sp macro="" textlink="">
      <xdr:nvSpPr>
        <xdr:cNvPr id="325" name="楕円 324"/>
        <xdr:cNvSpPr/>
      </xdr:nvSpPr>
      <xdr:spPr>
        <a:xfrm>
          <a:off x="12954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114499</xdr:rowOff>
    </xdr:from>
    <xdr:ext cx="762000" cy="259045"/>
    <xdr:sp macro="" textlink="">
      <xdr:nvSpPr>
        <xdr:cNvPr id="326" name="テキスト ボックス 325"/>
        <xdr:cNvSpPr txBox="1"/>
      </xdr:nvSpPr>
      <xdr:spPr>
        <a:xfrm>
          <a:off x="12623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0" name="正方形/長方形 329"/>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1" name="正方形/長方形 330"/>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3" name="正方形/長方形 332"/>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5" name="テキスト ボックス 334"/>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県債管理目標として「平成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35</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年度までに県債全体の残高を２兆円台に減少」を掲げて、県債の発行抑制に取り組んでおり、類似団体平均を下回っている。なお、平成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年度は比率を算定する上で分母となる経常一般財源が県費負担教職員制度の見直しにより減少したため、公債費の割合が上昇した。</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今後増加が見込まれる公債費負担をできるだけ軽減するため、県債管理目標の達成に向け、引き続き、県債の発行抑制に努めていく。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8" name="テキスト ボックス 337"/>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0" name="テキスト ボックス 339"/>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2" name="テキスト ボックス 341"/>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4" name="テキスト ボックス 343"/>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6" name="テキスト ボックス 345"/>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48" name="テキスト ボックス 347"/>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0" name="テキスト ボックス 349"/>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95250</xdr:rowOff>
    </xdr:from>
    <xdr:to>
      <xdr:col>24</xdr:col>
      <xdr:colOff>25400</xdr:colOff>
      <xdr:row>81</xdr:row>
      <xdr:rowOff>19050</xdr:rowOff>
    </xdr:to>
    <xdr:cxnSp macro="">
      <xdr:nvCxnSpPr>
        <xdr:cNvPr id="352" name="直線コネクタ 351"/>
        <xdr:cNvCxnSpPr/>
      </xdr:nvCxnSpPr>
      <xdr:spPr>
        <a:xfrm flipV="1">
          <a:off x="4826000" y="12611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162577</xdr:rowOff>
    </xdr:from>
    <xdr:ext cx="762000" cy="259045"/>
    <xdr:sp macro="" textlink="">
      <xdr:nvSpPr>
        <xdr:cNvPr id="353" name="公債費最小値テキスト"/>
        <xdr:cNvSpPr txBox="1"/>
      </xdr:nvSpPr>
      <xdr:spPr>
        <a:xfrm>
          <a:off x="4914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19050</xdr:rowOff>
    </xdr:from>
    <xdr:to>
      <xdr:col>24</xdr:col>
      <xdr:colOff>114300</xdr:colOff>
      <xdr:row>81</xdr:row>
      <xdr:rowOff>19050</xdr:rowOff>
    </xdr:to>
    <xdr:cxnSp macro="">
      <xdr:nvCxnSpPr>
        <xdr:cNvPr id="354" name="直線コネクタ 353"/>
        <xdr:cNvCxnSpPr/>
      </xdr:nvCxnSpPr>
      <xdr:spPr>
        <a:xfrm>
          <a:off x="4737100" y="1390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10177</xdr:rowOff>
    </xdr:from>
    <xdr:ext cx="762000" cy="259045"/>
    <xdr:sp macro="" textlink="">
      <xdr:nvSpPr>
        <xdr:cNvPr id="355" name="公債費最大値テキスト"/>
        <xdr:cNvSpPr txBox="1"/>
      </xdr:nvSpPr>
      <xdr:spPr>
        <a:xfrm>
          <a:off x="4914900" y="1235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95250</xdr:rowOff>
    </xdr:from>
    <xdr:to>
      <xdr:col>24</xdr:col>
      <xdr:colOff>114300</xdr:colOff>
      <xdr:row>73</xdr:row>
      <xdr:rowOff>95250</xdr:rowOff>
    </xdr:to>
    <xdr:cxnSp macro="">
      <xdr:nvCxnSpPr>
        <xdr:cNvPr id="356" name="直線コネクタ 355"/>
        <xdr:cNvCxnSpPr/>
      </xdr:nvCxnSpPr>
      <xdr:spPr>
        <a:xfrm>
          <a:off x="4737100" y="1261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31750</xdr:rowOff>
    </xdr:from>
    <xdr:to>
      <xdr:col>24</xdr:col>
      <xdr:colOff>25400</xdr:colOff>
      <xdr:row>76</xdr:row>
      <xdr:rowOff>139700</xdr:rowOff>
    </xdr:to>
    <xdr:cxnSp macro="">
      <xdr:nvCxnSpPr>
        <xdr:cNvPr id="357" name="直線コネクタ 356"/>
        <xdr:cNvCxnSpPr/>
      </xdr:nvCxnSpPr>
      <xdr:spPr>
        <a:xfrm>
          <a:off x="3987800" y="12890500"/>
          <a:ext cx="8382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58"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59" name="フローチャート: 判断 358"/>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75</xdr:row>
      <xdr:rowOff>31750</xdr:rowOff>
    </xdr:to>
    <xdr:cxnSp macro="">
      <xdr:nvCxnSpPr>
        <xdr:cNvPr id="360" name="直線コネクタ 359"/>
        <xdr:cNvCxnSpPr/>
      </xdr:nvCxnSpPr>
      <xdr:spPr>
        <a:xfrm>
          <a:off x="3098800" y="12852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158750</xdr:rowOff>
    </xdr:from>
    <xdr:to>
      <xdr:col>20</xdr:col>
      <xdr:colOff>38100</xdr:colOff>
      <xdr:row>76</xdr:row>
      <xdr:rowOff>88900</xdr:rowOff>
    </xdr:to>
    <xdr:sp macro="" textlink="">
      <xdr:nvSpPr>
        <xdr:cNvPr id="361" name="フローチャート: 判断 360"/>
        <xdr:cNvSpPr/>
      </xdr:nvSpPr>
      <xdr:spPr>
        <a:xfrm>
          <a:off x="39370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362" name="テキスト ボックス 361"/>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139700</xdr:rowOff>
    </xdr:from>
    <xdr:to>
      <xdr:col>15</xdr:col>
      <xdr:colOff>98425</xdr:colOff>
      <xdr:row>74</xdr:row>
      <xdr:rowOff>165100</xdr:rowOff>
    </xdr:to>
    <xdr:cxnSp macro="">
      <xdr:nvCxnSpPr>
        <xdr:cNvPr id="363" name="直線コネクタ 362"/>
        <xdr:cNvCxnSpPr/>
      </xdr:nvCxnSpPr>
      <xdr:spPr>
        <a:xfrm>
          <a:off x="2209800" y="12827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146050</xdr:rowOff>
    </xdr:from>
    <xdr:to>
      <xdr:col>15</xdr:col>
      <xdr:colOff>149225</xdr:colOff>
      <xdr:row>76</xdr:row>
      <xdr:rowOff>76200</xdr:rowOff>
    </xdr:to>
    <xdr:sp macro="" textlink="">
      <xdr:nvSpPr>
        <xdr:cNvPr id="364" name="フローチャート: 判断 363"/>
        <xdr:cNvSpPr/>
      </xdr:nvSpPr>
      <xdr:spPr>
        <a:xfrm>
          <a:off x="3048000" y="1300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60977</xdr:rowOff>
    </xdr:from>
    <xdr:ext cx="762000" cy="259045"/>
    <xdr:sp macro="" textlink="">
      <xdr:nvSpPr>
        <xdr:cNvPr id="365" name="テキスト ボックス 364"/>
        <xdr:cNvSpPr txBox="1"/>
      </xdr:nvSpPr>
      <xdr:spPr>
        <a:xfrm>
          <a:off x="2717800" y="1309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133350</xdr:rowOff>
    </xdr:from>
    <xdr:to>
      <xdr:col>11</xdr:col>
      <xdr:colOff>9525</xdr:colOff>
      <xdr:row>74</xdr:row>
      <xdr:rowOff>139700</xdr:rowOff>
    </xdr:to>
    <xdr:cxnSp macro="">
      <xdr:nvCxnSpPr>
        <xdr:cNvPr id="366" name="直線コネクタ 365"/>
        <xdr:cNvCxnSpPr/>
      </xdr:nvCxnSpPr>
      <xdr:spPr>
        <a:xfrm>
          <a:off x="1320800" y="126492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158750</xdr:rowOff>
    </xdr:from>
    <xdr:to>
      <xdr:col>11</xdr:col>
      <xdr:colOff>60325</xdr:colOff>
      <xdr:row>76</xdr:row>
      <xdr:rowOff>88900</xdr:rowOff>
    </xdr:to>
    <xdr:sp macro="" textlink="">
      <xdr:nvSpPr>
        <xdr:cNvPr id="367" name="フローチャート: 判断 366"/>
        <xdr:cNvSpPr/>
      </xdr:nvSpPr>
      <xdr:spPr>
        <a:xfrm>
          <a:off x="21590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73677</xdr:rowOff>
    </xdr:from>
    <xdr:ext cx="762000" cy="259045"/>
    <xdr:sp macro="" textlink="">
      <xdr:nvSpPr>
        <xdr:cNvPr id="368" name="テキスト ボックス 367"/>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12700</xdr:rowOff>
    </xdr:from>
    <xdr:to>
      <xdr:col>6</xdr:col>
      <xdr:colOff>171450</xdr:colOff>
      <xdr:row>76</xdr:row>
      <xdr:rowOff>114300</xdr:rowOff>
    </xdr:to>
    <xdr:sp macro="" textlink="">
      <xdr:nvSpPr>
        <xdr:cNvPr id="369" name="フローチャート: 判断 368"/>
        <xdr:cNvSpPr/>
      </xdr:nvSpPr>
      <xdr:spPr>
        <a:xfrm>
          <a:off x="1270000" y="1304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99077</xdr:rowOff>
    </xdr:from>
    <xdr:ext cx="762000" cy="259045"/>
    <xdr:sp macro="" textlink="">
      <xdr:nvSpPr>
        <xdr:cNvPr id="370" name="テキスト ボックス 369"/>
        <xdr:cNvSpPr txBox="1"/>
      </xdr:nvSpPr>
      <xdr:spPr>
        <a:xfrm>
          <a:off x="9398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1" name="テキスト ボックス 37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2" name="テキスト ボックス 37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3" name="テキスト ボックス 37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4" name="テキスト ボックス 37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5" name="テキスト ボックス 37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88900</xdr:rowOff>
    </xdr:from>
    <xdr:to>
      <xdr:col>24</xdr:col>
      <xdr:colOff>76200</xdr:colOff>
      <xdr:row>77</xdr:row>
      <xdr:rowOff>19050</xdr:rowOff>
    </xdr:to>
    <xdr:sp macro="" textlink="">
      <xdr:nvSpPr>
        <xdr:cNvPr id="376" name="楕円 375"/>
        <xdr:cNvSpPr/>
      </xdr:nvSpPr>
      <xdr:spPr>
        <a:xfrm>
          <a:off x="4775200" y="131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105427</xdr:rowOff>
    </xdr:from>
    <xdr:ext cx="762000" cy="259045"/>
    <xdr:sp macro="" textlink="">
      <xdr:nvSpPr>
        <xdr:cNvPr id="377" name="公債費該当値テキスト"/>
        <xdr:cNvSpPr txBox="1"/>
      </xdr:nvSpPr>
      <xdr:spPr>
        <a:xfrm>
          <a:off x="49149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152400</xdr:rowOff>
    </xdr:from>
    <xdr:to>
      <xdr:col>20</xdr:col>
      <xdr:colOff>38100</xdr:colOff>
      <xdr:row>75</xdr:row>
      <xdr:rowOff>82550</xdr:rowOff>
    </xdr:to>
    <xdr:sp macro="" textlink="">
      <xdr:nvSpPr>
        <xdr:cNvPr id="378" name="楕円 377"/>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92727</xdr:rowOff>
    </xdr:from>
    <xdr:ext cx="736600" cy="259045"/>
    <xdr:sp macro="" textlink="">
      <xdr:nvSpPr>
        <xdr:cNvPr id="379" name="テキスト ボックス 378"/>
        <xdr:cNvSpPr txBox="1"/>
      </xdr:nvSpPr>
      <xdr:spPr>
        <a:xfrm>
          <a:off x="3606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80" name="楕円 379"/>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381" name="テキスト ボックス 380"/>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88900</xdr:rowOff>
    </xdr:from>
    <xdr:to>
      <xdr:col>11</xdr:col>
      <xdr:colOff>60325</xdr:colOff>
      <xdr:row>75</xdr:row>
      <xdr:rowOff>19050</xdr:rowOff>
    </xdr:to>
    <xdr:sp macro="" textlink="">
      <xdr:nvSpPr>
        <xdr:cNvPr id="382" name="楕円 381"/>
        <xdr:cNvSpPr/>
      </xdr:nvSpPr>
      <xdr:spPr>
        <a:xfrm>
          <a:off x="2159000" y="1277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29227</xdr:rowOff>
    </xdr:from>
    <xdr:ext cx="762000" cy="259045"/>
    <xdr:sp macro="" textlink="">
      <xdr:nvSpPr>
        <xdr:cNvPr id="383" name="テキスト ボックス 382"/>
        <xdr:cNvSpPr txBox="1"/>
      </xdr:nvSpPr>
      <xdr:spPr>
        <a:xfrm>
          <a:off x="1828800" y="1254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82550</xdr:rowOff>
    </xdr:from>
    <xdr:to>
      <xdr:col>6</xdr:col>
      <xdr:colOff>171450</xdr:colOff>
      <xdr:row>74</xdr:row>
      <xdr:rowOff>12700</xdr:rowOff>
    </xdr:to>
    <xdr:sp macro="" textlink="">
      <xdr:nvSpPr>
        <xdr:cNvPr id="384" name="楕円 383"/>
        <xdr:cNvSpPr/>
      </xdr:nvSpPr>
      <xdr:spPr>
        <a:xfrm>
          <a:off x="1270000" y="1259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22877</xdr:rowOff>
    </xdr:from>
    <xdr:ext cx="762000" cy="259045"/>
    <xdr:sp macro="" textlink="">
      <xdr:nvSpPr>
        <xdr:cNvPr id="385" name="テキスト ボックス 384"/>
        <xdr:cNvSpPr txBox="1"/>
      </xdr:nvSpPr>
      <xdr:spPr>
        <a:xfrm>
          <a:off x="9398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6" name="正方形/長方形 38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7" name="正方形/長方形 38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8" name="正方形/長方形 38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9" name="正方形/長方形 388"/>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0" name="正方形/長方形 389"/>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1" name="正方形/長方形 39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2" name="正方形/長方形 391"/>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3" name="正方形/長方形 39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4" name="テキスト ボックス 393"/>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公債費以外に係る経常収支比率は、比率の高い人件費や補助費等と同様の推移をする。そのため、平成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年度は、県費負担教職員制度の見直しにより人件費が大幅に減少したことに伴い、減少した。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5" name="テキスト ボックス 39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6" name="直線コネクタ 39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7" name="テキスト ボックス 396"/>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8" name="直線コネクタ 39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9" name="テキスト ボックス 398"/>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0" name="直線コネクタ 39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1" name="テキスト ボックス 400"/>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2" name="直線コネクタ 40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3" name="テキスト ボックス 402"/>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4" name="直線コネクタ 40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5" name="テキスト ボックス 404"/>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6" name="直線コネクタ 40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7" name="テキスト ボックス 406"/>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8" name="直線コネクタ 40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9" name="テキスト ボックス 408"/>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63500</xdr:rowOff>
    </xdr:from>
    <xdr:to>
      <xdr:col>82</xdr:col>
      <xdr:colOff>107950</xdr:colOff>
      <xdr:row>82</xdr:row>
      <xdr:rowOff>63500</xdr:rowOff>
    </xdr:to>
    <xdr:cxnSp macro="">
      <xdr:nvCxnSpPr>
        <xdr:cNvPr id="411" name="直線コネクタ 410"/>
        <xdr:cNvCxnSpPr/>
      </xdr:nvCxnSpPr>
      <xdr:spPr>
        <a:xfrm flipV="1">
          <a:off x="16510000" y="12407900"/>
          <a:ext cx="0" cy="1714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35577</xdr:rowOff>
    </xdr:from>
    <xdr:ext cx="762000" cy="259045"/>
    <xdr:sp macro="" textlink="">
      <xdr:nvSpPr>
        <xdr:cNvPr id="412" name="公債費以外最小値テキスト"/>
        <xdr:cNvSpPr txBox="1"/>
      </xdr:nvSpPr>
      <xdr:spPr>
        <a:xfrm>
          <a:off x="16598900" y="1409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63500</xdr:rowOff>
    </xdr:from>
    <xdr:to>
      <xdr:col>82</xdr:col>
      <xdr:colOff>196850</xdr:colOff>
      <xdr:row>82</xdr:row>
      <xdr:rowOff>63500</xdr:rowOff>
    </xdr:to>
    <xdr:cxnSp macro="">
      <xdr:nvCxnSpPr>
        <xdr:cNvPr id="413" name="直線コネクタ 412"/>
        <xdr:cNvCxnSpPr/>
      </xdr:nvCxnSpPr>
      <xdr:spPr>
        <a:xfrm>
          <a:off x="16421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149877</xdr:rowOff>
    </xdr:from>
    <xdr:ext cx="762000" cy="259045"/>
    <xdr:sp macro="" textlink="">
      <xdr:nvSpPr>
        <xdr:cNvPr id="414" name="公債費以外最大値テキスト"/>
        <xdr:cNvSpPr txBox="1"/>
      </xdr:nvSpPr>
      <xdr:spPr>
        <a:xfrm>
          <a:off x="16598900" y="121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63500</xdr:rowOff>
    </xdr:from>
    <xdr:to>
      <xdr:col>82</xdr:col>
      <xdr:colOff>196850</xdr:colOff>
      <xdr:row>72</xdr:row>
      <xdr:rowOff>63500</xdr:rowOff>
    </xdr:to>
    <xdr:cxnSp macro="">
      <xdr:nvCxnSpPr>
        <xdr:cNvPr id="415" name="直線コネクタ 414"/>
        <xdr:cNvCxnSpPr/>
      </xdr:nvCxnSpPr>
      <xdr:spPr>
        <a:xfrm>
          <a:off x="16421100" y="1240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107950</xdr:rowOff>
    </xdr:from>
    <xdr:to>
      <xdr:col>82</xdr:col>
      <xdr:colOff>107950</xdr:colOff>
      <xdr:row>81</xdr:row>
      <xdr:rowOff>107950</xdr:rowOff>
    </xdr:to>
    <xdr:cxnSp macro="">
      <xdr:nvCxnSpPr>
        <xdr:cNvPr id="416" name="直線コネクタ 415"/>
        <xdr:cNvCxnSpPr/>
      </xdr:nvCxnSpPr>
      <xdr:spPr>
        <a:xfrm flipV="1">
          <a:off x="15671800" y="136525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41927</xdr:rowOff>
    </xdr:from>
    <xdr:ext cx="762000" cy="259045"/>
    <xdr:sp macro="" textlink="">
      <xdr:nvSpPr>
        <xdr:cNvPr id="417" name="公債費以外平均値テキスト"/>
        <xdr:cNvSpPr txBox="1"/>
      </xdr:nvSpPr>
      <xdr:spPr>
        <a:xfrm>
          <a:off x="16598900" y="13243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25400</xdr:rowOff>
    </xdr:from>
    <xdr:to>
      <xdr:col>82</xdr:col>
      <xdr:colOff>158750</xdr:colOff>
      <xdr:row>78</xdr:row>
      <xdr:rowOff>127000</xdr:rowOff>
    </xdr:to>
    <xdr:sp macro="" textlink="">
      <xdr:nvSpPr>
        <xdr:cNvPr id="418" name="フローチャート: 判断 417"/>
        <xdr:cNvSpPr/>
      </xdr:nvSpPr>
      <xdr:spPr>
        <a:xfrm>
          <a:off x="164592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114300</xdr:rowOff>
    </xdr:from>
    <xdr:to>
      <xdr:col>78</xdr:col>
      <xdr:colOff>69850</xdr:colOff>
      <xdr:row>81</xdr:row>
      <xdr:rowOff>107950</xdr:rowOff>
    </xdr:to>
    <xdr:cxnSp macro="">
      <xdr:nvCxnSpPr>
        <xdr:cNvPr id="419" name="直線コネクタ 418"/>
        <xdr:cNvCxnSpPr/>
      </xdr:nvCxnSpPr>
      <xdr:spPr>
        <a:xfrm>
          <a:off x="14782800" y="138303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95250</xdr:rowOff>
    </xdr:from>
    <xdr:to>
      <xdr:col>78</xdr:col>
      <xdr:colOff>120650</xdr:colOff>
      <xdr:row>80</xdr:row>
      <xdr:rowOff>25400</xdr:rowOff>
    </xdr:to>
    <xdr:sp macro="" textlink="">
      <xdr:nvSpPr>
        <xdr:cNvPr id="420" name="フローチャート: 判断 419"/>
        <xdr:cNvSpPr/>
      </xdr:nvSpPr>
      <xdr:spPr>
        <a:xfrm>
          <a:off x="15621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35577</xdr:rowOff>
    </xdr:from>
    <xdr:ext cx="736600" cy="259045"/>
    <xdr:sp macro="" textlink="">
      <xdr:nvSpPr>
        <xdr:cNvPr id="421" name="テキスト ボックス 420"/>
        <xdr:cNvSpPr txBox="1"/>
      </xdr:nvSpPr>
      <xdr:spPr>
        <a:xfrm>
          <a:off x="15290800" y="1340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0</xdr:rowOff>
    </xdr:from>
    <xdr:to>
      <xdr:col>73</xdr:col>
      <xdr:colOff>180975</xdr:colOff>
      <xdr:row>80</xdr:row>
      <xdr:rowOff>114300</xdr:rowOff>
    </xdr:to>
    <xdr:cxnSp macro="">
      <xdr:nvCxnSpPr>
        <xdr:cNvPr id="422" name="直線コネクタ 421"/>
        <xdr:cNvCxnSpPr/>
      </xdr:nvCxnSpPr>
      <xdr:spPr>
        <a:xfrm>
          <a:off x="13893800" y="133731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101600</xdr:rowOff>
    </xdr:from>
    <xdr:to>
      <xdr:col>74</xdr:col>
      <xdr:colOff>31750</xdr:colOff>
      <xdr:row>79</xdr:row>
      <xdr:rowOff>31750</xdr:rowOff>
    </xdr:to>
    <xdr:sp macro="" textlink="">
      <xdr:nvSpPr>
        <xdr:cNvPr id="423" name="フローチャート: 判断 422"/>
        <xdr:cNvSpPr/>
      </xdr:nvSpPr>
      <xdr:spPr>
        <a:xfrm>
          <a:off x="14732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41927</xdr:rowOff>
    </xdr:from>
    <xdr:ext cx="762000" cy="259045"/>
    <xdr:sp macro="" textlink="">
      <xdr:nvSpPr>
        <xdr:cNvPr id="424" name="テキスト ボックス 423"/>
        <xdr:cNvSpPr txBox="1"/>
      </xdr:nvSpPr>
      <xdr:spPr>
        <a:xfrm>
          <a:off x="1440180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0</xdr:rowOff>
    </xdr:from>
    <xdr:to>
      <xdr:col>69</xdr:col>
      <xdr:colOff>92075</xdr:colOff>
      <xdr:row>78</xdr:row>
      <xdr:rowOff>50800</xdr:rowOff>
    </xdr:to>
    <xdr:cxnSp macro="">
      <xdr:nvCxnSpPr>
        <xdr:cNvPr id="425" name="直線コネクタ 424"/>
        <xdr:cNvCxnSpPr/>
      </xdr:nvCxnSpPr>
      <xdr:spPr>
        <a:xfrm flipV="1">
          <a:off x="13004800" y="13373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19050</xdr:rowOff>
    </xdr:from>
    <xdr:to>
      <xdr:col>69</xdr:col>
      <xdr:colOff>142875</xdr:colOff>
      <xdr:row>77</xdr:row>
      <xdr:rowOff>120650</xdr:rowOff>
    </xdr:to>
    <xdr:sp macro="" textlink="">
      <xdr:nvSpPr>
        <xdr:cNvPr id="426" name="フローチャート: 判断 425"/>
        <xdr:cNvSpPr/>
      </xdr:nvSpPr>
      <xdr:spPr>
        <a:xfrm>
          <a:off x="13843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130827</xdr:rowOff>
    </xdr:from>
    <xdr:ext cx="762000" cy="259045"/>
    <xdr:sp macro="" textlink="">
      <xdr:nvSpPr>
        <xdr:cNvPr id="427" name="テキスト ボックス 426"/>
        <xdr:cNvSpPr txBox="1"/>
      </xdr:nvSpPr>
      <xdr:spPr>
        <a:xfrm>
          <a:off x="13512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57150</xdr:rowOff>
    </xdr:from>
    <xdr:to>
      <xdr:col>65</xdr:col>
      <xdr:colOff>53975</xdr:colOff>
      <xdr:row>77</xdr:row>
      <xdr:rowOff>158750</xdr:rowOff>
    </xdr:to>
    <xdr:sp macro="" textlink="">
      <xdr:nvSpPr>
        <xdr:cNvPr id="428" name="フローチャート: 判断 427"/>
        <xdr:cNvSpPr/>
      </xdr:nvSpPr>
      <xdr:spPr>
        <a:xfrm>
          <a:off x="12954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168927</xdr:rowOff>
    </xdr:from>
    <xdr:ext cx="762000" cy="259045"/>
    <xdr:sp macro="" textlink="">
      <xdr:nvSpPr>
        <xdr:cNvPr id="429" name="テキスト ボックス 428"/>
        <xdr:cNvSpPr txBox="1"/>
      </xdr:nvSpPr>
      <xdr:spPr>
        <a:xfrm>
          <a:off x="12623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0" name="テキスト ボックス 42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1" name="テキスト ボックス 43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2" name="テキスト ボックス 43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3" name="テキスト ボックス 43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4" name="テキスト ボックス 43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57150</xdr:rowOff>
    </xdr:from>
    <xdr:to>
      <xdr:col>82</xdr:col>
      <xdr:colOff>158750</xdr:colOff>
      <xdr:row>79</xdr:row>
      <xdr:rowOff>158750</xdr:rowOff>
    </xdr:to>
    <xdr:sp macro="" textlink="">
      <xdr:nvSpPr>
        <xdr:cNvPr id="435" name="楕円 434"/>
        <xdr:cNvSpPr/>
      </xdr:nvSpPr>
      <xdr:spPr>
        <a:xfrm>
          <a:off x="164592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29227</xdr:rowOff>
    </xdr:from>
    <xdr:ext cx="762000" cy="259045"/>
    <xdr:sp macro="" textlink="">
      <xdr:nvSpPr>
        <xdr:cNvPr id="436" name="公債費以外該当値テキスト"/>
        <xdr:cNvSpPr txBox="1"/>
      </xdr:nvSpPr>
      <xdr:spPr>
        <a:xfrm>
          <a:off x="165989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57150</xdr:rowOff>
    </xdr:from>
    <xdr:to>
      <xdr:col>78</xdr:col>
      <xdr:colOff>120650</xdr:colOff>
      <xdr:row>81</xdr:row>
      <xdr:rowOff>158750</xdr:rowOff>
    </xdr:to>
    <xdr:sp macro="" textlink="">
      <xdr:nvSpPr>
        <xdr:cNvPr id="437" name="楕円 436"/>
        <xdr:cNvSpPr/>
      </xdr:nvSpPr>
      <xdr:spPr>
        <a:xfrm>
          <a:off x="156210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143527</xdr:rowOff>
    </xdr:from>
    <xdr:ext cx="736600" cy="259045"/>
    <xdr:sp macro="" textlink="">
      <xdr:nvSpPr>
        <xdr:cNvPr id="438" name="テキスト ボックス 437"/>
        <xdr:cNvSpPr txBox="1"/>
      </xdr:nvSpPr>
      <xdr:spPr>
        <a:xfrm>
          <a:off x="15290800" y="1403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63500</xdr:rowOff>
    </xdr:from>
    <xdr:to>
      <xdr:col>74</xdr:col>
      <xdr:colOff>31750</xdr:colOff>
      <xdr:row>80</xdr:row>
      <xdr:rowOff>165100</xdr:rowOff>
    </xdr:to>
    <xdr:sp macro="" textlink="">
      <xdr:nvSpPr>
        <xdr:cNvPr id="439" name="楕円 438"/>
        <xdr:cNvSpPr/>
      </xdr:nvSpPr>
      <xdr:spPr>
        <a:xfrm>
          <a:off x="147320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149877</xdr:rowOff>
    </xdr:from>
    <xdr:ext cx="762000" cy="259045"/>
    <xdr:sp macro="" textlink="">
      <xdr:nvSpPr>
        <xdr:cNvPr id="440" name="テキスト ボックス 439"/>
        <xdr:cNvSpPr txBox="1"/>
      </xdr:nvSpPr>
      <xdr:spPr>
        <a:xfrm>
          <a:off x="144018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120650</xdr:rowOff>
    </xdr:from>
    <xdr:to>
      <xdr:col>69</xdr:col>
      <xdr:colOff>142875</xdr:colOff>
      <xdr:row>78</xdr:row>
      <xdr:rowOff>50800</xdr:rowOff>
    </xdr:to>
    <xdr:sp macro="" textlink="">
      <xdr:nvSpPr>
        <xdr:cNvPr id="441" name="楕円 440"/>
        <xdr:cNvSpPr/>
      </xdr:nvSpPr>
      <xdr:spPr>
        <a:xfrm>
          <a:off x="138430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35577</xdr:rowOff>
    </xdr:from>
    <xdr:ext cx="762000" cy="259045"/>
    <xdr:sp macro="" textlink="">
      <xdr:nvSpPr>
        <xdr:cNvPr id="442" name="テキスト ボックス 441"/>
        <xdr:cNvSpPr txBox="1"/>
      </xdr:nvSpPr>
      <xdr:spPr>
        <a:xfrm>
          <a:off x="13512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43" name="楕円 442"/>
        <xdr:cNvSpPr/>
      </xdr:nvSpPr>
      <xdr:spPr>
        <a:xfrm>
          <a:off x="12954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86377</xdr:rowOff>
    </xdr:from>
    <xdr:ext cx="762000" cy="259045"/>
    <xdr:sp macro="" textlink="">
      <xdr:nvSpPr>
        <xdr:cNvPr id="444" name="テキスト ボックス 443"/>
        <xdr:cNvSpPr txBox="1"/>
      </xdr:nvSpPr>
      <xdr:spPr>
        <a:xfrm>
          <a:off x="12623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22892</xdr:rowOff>
    </xdr:from>
    <xdr:to>
      <xdr:col>29</xdr:col>
      <xdr:colOff>127000</xdr:colOff>
      <xdr:row>19</xdr:row>
      <xdr:rowOff>28340</xdr:rowOff>
    </xdr:to>
    <xdr:cxnSp macro="">
      <xdr:nvCxnSpPr>
        <xdr:cNvPr id="45" name="直線コネクタ 44"/>
        <xdr:cNvCxnSpPr/>
      </xdr:nvCxnSpPr>
      <xdr:spPr bwMode="auto">
        <a:xfrm flipV="1">
          <a:off x="5651500" y="1956467"/>
          <a:ext cx="0" cy="13770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417</xdr:rowOff>
    </xdr:from>
    <xdr:ext cx="762000" cy="259045"/>
    <xdr:sp macro="" textlink="">
      <xdr:nvSpPr>
        <xdr:cNvPr id="46" name="人口1人当たり決算額の推移最小値テキスト130"/>
        <xdr:cNvSpPr txBox="1"/>
      </xdr:nvSpPr>
      <xdr:spPr>
        <a:xfrm>
          <a:off x="5740400" y="330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28340</xdr:rowOff>
    </xdr:from>
    <xdr:to>
      <xdr:col>30</xdr:col>
      <xdr:colOff>25400</xdr:colOff>
      <xdr:row>19</xdr:row>
      <xdr:rowOff>28340</xdr:rowOff>
    </xdr:to>
    <xdr:cxnSp macro="">
      <xdr:nvCxnSpPr>
        <xdr:cNvPr id="47" name="直線コネクタ 46"/>
        <xdr:cNvCxnSpPr/>
      </xdr:nvCxnSpPr>
      <xdr:spPr bwMode="auto">
        <a:xfrm>
          <a:off x="5562600" y="33335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109269</xdr:rowOff>
    </xdr:from>
    <xdr:ext cx="762000" cy="259045"/>
    <xdr:sp macro="" textlink="">
      <xdr:nvSpPr>
        <xdr:cNvPr id="48" name="人口1人当たり決算額の推移最大値テキスト130"/>
        <xdr:cNvSpPr txBox="1"/>
      </xdr:nvSpPr>
      <xdr:spPr>
        <a:xfrm>
          <a:off x="5740400" y="169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22892</xdr:rowOff>
    </xdr:from>
    <xdr:to>
      <xdr:col>30</xdr:col>
      <xdr:colOff>25400</xdr:colOff>
      <xdr:row>11</xdr:row>
      <xdr:rowOff>22892</xdr:rowOff>
    </xdr:to>
    <xdr:cxnSp macro="">
      <xdr:nvCxnSpPr>
        <xdr:cNvPr id="49" name="直線コネクタ 48"/>
        <xdr:cNvCxnSpPr/>
      </xdr:nvCxnSpPr>
      <xdr:spPr bwMode="auto">
        <a:xfrm>
          <a:off x="5562600" y="1956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119590</xdr:rowOff>
    </xdr:from>
    <xdr:to>
      <xdr:col>29</xdr:col>
      <xdr:colOff>127000</xdr:colOff>
      <xdr:row>19</xdr:row>
      <xdr:rowOff>28340</xdr:rowOff>
    </xdr:to>
    <xdr:cxnSp macro="">
      <xdr:nvCxnSpPr>
        <xdr:cNvPr id="50" name="直線コネクタ 49"/>
        <xdr:cNvCxnSpPr/>
      </xdr:nvCxnSpPr>
      <xdr:spPr bwMode="auto">
        <a:xfrm>
          <a:off x="5003800" y="2910415"/>
          <a:ext cx="647700" cy="423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141952</xdr:rowOff>
    </xdr:from>
    <xdr:ext cx="762000" cy="259045"/>
    <xdr:sp macro="" textlink="">
      <xdr:nvSpPr>
        <xdr:cNvPr id="51" name="人口1人当たり決算額の推移平均値テキスト130"/>
        <xdr:cNvSpPr txBox="1"/>
      </xdr:nvSpPr>
      <xdr:spPr>
        <a:xfrm>
          <a:off x="5740400" y="25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125425</xdr:rowOff>
    </xdr:from>
    <xdr:to>
      <xdr:col>29</xdr:col>
      <xdr:colOff>177800</xdr:colOff>
      <xdr:row>16</xdr:row>
      <xdr:rowOff>55575</xdr:rowOff>
    </xdr:to>
    <xdr:sp macro="" textlink="">
      <xdr:nvSpPr>
        <xdr:cNvPr id="52" name="フローチャート: 判断 51"/>
        <xdr:cNvSpPr/>
      </xdr:nvSpPr>
      <xdr:spPr bwMode="auto">
        <a:xfrm>
          <a:off x="5600700" y="2744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119590</xdr:rowOff>
    </xdr:from>
    <xdr:to>
      <xdr:col>26</xdr:col>
      <xdr:colOff>50800</xdr:colOff>
      <xdr:row>16</xdr:row>
      <xdr:rowOff>131001</xdr:rowOff>
    </xdr:to>
    <xdr:cxnSp macro="">
      <xdr:nvCxnSpPr>
        <xdr:cNvPr id="53" name="直線コネクタ 52"/>
        <xdr:cNvCxnSpPr/>
      </xdr:nvCxnSpPr>
      <xdr:spPr bwMode="auto">
        <a:xfrm flipV="1">
          <a:off x="4305300" y="2910415"/>
          <a:ext cx="698500" cy="11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112433</xdr:rowOff>
    </xdr:from>
    <xdr:to>
      <xdr:col>26</xdr:col>
      <xdr:colOff>101600</xdr:colOff>
      <xdr:row>15</xdr:row>
      <xdr:rowOff>42583</xdr:rowOff>
    </xdr:to>
    <xdr:sp macro="" textlink="">
      <xdr:nvSpPr>
        <xdr:cNvPr id="54" name="フローチャート: 判断 53"/>
        <xdr:cNvSpPr/>
      </xdr:nvSpPr>
      <xdr:spPr bwMode="auto">
        <a:xfrm>
          <a:off x="4953000" y="2560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52760</xdr:rowOff>
    </xdr:from>
    <xdr:ext cx="736600" cy="259045"/>
    <xdr:sp macro="" textlink="">
      <xdr:nvSpPr>
        <xdr:cNvPr id="55" name="テキスト ボックス 54"/>
        <xdr:cNvSpPr txBox="1"/>
      </xdr:nvSpPr>
      <xdr:spPr>
        <a:xfrm>
          <a:off x="4622800" y="2329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131001</xdr:rowOff>
    </xdr:from>
    <xdr:to>
      <xdr:col>22</xdr:col>
      <xdr:colOff>114300</xdr:colOff>
      <xdr:row>17</xdr:row>
      <xdr:rowOff>13</xdr:rowOff>
    </xdr:to>
    <xdr:cxnSp macro="">
      <xdr:nvCxnSpPr>
        <xdr:cNvPr id="56" name="直線コネクタ 55"/>
        <xdr:cNvCxnSpPr/>
      </xdr:nvCxnSpPr>
      <xdr:spPr bwMode="auto">
        <a:xfrm flipV="1">
          <a:off x="3606800" y="2921826"/>
          <a:ext cx="698500" cy="40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119824</xdr:rowOff>
    </xdr:from>
    <xdr:to>
      <xdr:col>22</xdr:col>
      <xdr:colOff>165100</xdr:colOff>
      <xdr:row>15</xdr:row>
      <xdr:rowOff>49974</xdr:rowOff>
    </xdr:to>
    <xdr:sp macro="" textlink="">
      <xdr:nvSpPr>
        <xdr:cNvPr id="57" name="フローチャート: 判断 56"/>
        <xdr:cNvSpPr/>
      </xdr:nvSpPr>
      <xdr:spPr bwMode="auto">
        <a:xfrm>
          <a:off x="4254500" y="2567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60151</xdr:rowOff>
    </xdr:from>
    <xdr:ext cx="762000" cy="259045"/>
    <xdr:sp macro="" textlink="">
      <xdr:nvSpPr>
        <xdr:cNvPr id="58" name="テキスト ボックス 57"/>
        <xdr:cNvSpPr txBox="1"/>
      </xdr:nvSpPr>
      <xdr:spPr>
        <a:xfrm>
          <a:off x="3924300" y="233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xdr:rowOff>
    </xdr:from>
    <xdr:to>
      <xdr:col>18</xdr:col>
      <xdr:colOff>177800</xdr:colOff>
      <xdr:row>17</xdr:row>
      <xdr:rowOff>32093</xdr:rowOff>
    </xdr:to>
    <xdr:cxnSp macro="">
      <xdr:nvCxnSpPr>
        <xdr:cNvPr id="59" name="直線コネクタ 58"/>
        <xdr:cNvCxnSpPr/>
      </xdr:nvCxnSpPr>
      <xdr:spPr bwMode="auto">
        <a:xfrm flipV="1">
          <a:off x="2908300" y="2962288"/>
          <a:ext cx="698500" cy="32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152648</xdr:rowOff>
    </xdr:from>
    <xdr:to>
      <xdr:col>19</xdr:col>
      <xdr:colOff>38100</xdr:colOff>
      <xdr:row>15</xdr:row>
      <xdr:rowOff>82798</xdr:rowOff>
    </xdr:to>
    <xdr:sp macro="" textlink="">
      <xdr:nvSpPr>
        <xdr:cNvPr id="60" name="フローチャート: 判断 59"/>
        <xdr:cNvSpPr/>
      </xdr:nvSpPr>
      <xdr:spPr bwMode="auto">
        <a:xfrm>
          <a:off x="3556000" y="2600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92975</xdr:rowOff>
    </xdr:from>
    <xdr:ext cx="762000" cy="259045"/>
    <xdr:sp macro="" textlink="">
      <xdr:nvSpPr>
        <xdr:cNvPr id="61" name="テキスト ボックス 60"/>
        <xdr:cNvSpPr txBox="1"/>
      </xdr:nvSpPr>
      <xdr:spPr>
        <a:xfrm>
          <a:off x="3225800" y="2369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46882</xdr:rowOff>
    </xdr:from>
    <xdr:to>
      <xdr:col>15</xdr:col>
      <xdr:colOff>101600</xdr:colOff>
      <xdr:row>15</xdr:row>
      <xdr:rowOff>148482</xdr:rowOff>
    </xdr:to>
    <xdr:sp macro="" textlink="">
      <xdr:nvSpPr>
        <xdr:cNvPr id="62" name="フローチャート: 判断 61"/>
        <xdr:cNvSpPr/>
      </xdr:nvSpPr>
      <xdr:spPr bwMode="auto">
        <a:xfrm>
          <a:off x="2857500" y="26662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158659</xdr:rowOff>
    </xdr:from>
    <xdr:ext cx="762000" cy="259045"/>
    <xdr:sp macro="" textlink="">
      <xdr:nvSpPr>
        <xdr:cNvPr id="63" name="テキスト ボックス 62"/>
        <xdr:cNvSpPr txBox="1"/>
      </xdr:nvSpPr>
      <xdr:spPr>
        <a:xfrm>
          <a:off x="2527300" y="24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148990</xdr:rowOff>
    </xdr:from>
    <xdr:to>
      <xdr:col>29</xdr:col>
      <xdr:colOff>177800</xdr:colOff>
      <xdr:row>19</xdr:row>
      <xdr:rowOff>79140</xdr:rowOff>
    </xdr:to>
    <xdr:sp macro="" textlink="">
      <xdr:nvSpPr>
        <xdr:cNvPr id="69" name="楕円 68"/>
        <xdr:cNvSpPr/>
      </xdr:nvSpPr>
      <xdr:spPr bwMode="auto">
        <a:xfrm>
          <a:off x="5600700" y="3282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57567</xdr:rowOff>
    </xdr:from>
    <xdr:ext cx="762000" cy="259045"/>
    <xdr:sp macro="" textlink="">
      <xdr:nvSpPr>
        <xdr:cNvPr id="70" name="人口1人当たり決算額の推移該当値テキスト130"/>
        <xdr:cNvSpPr txBox="1"/>
      </xdr:nvSpPr>
      <xdr:spPr>
        <a:xfrm>
          <a:off x="5740400" y="319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68790</xdr:rowOff>
    </xdr:from>
    <xdr:to>
      <xdr:col>26</xdr:col>
      <xdr:colOff>101600</xdr:colOff>
      <xdr:row>16</xdr:row>
      <xdr:rowOff>170390</xdr:rowOff>
    </xdr:to>
    <xdr:sp macro="" textlink="">
      <xdr:nvSpPr>
        <xdr:cNvPr id="71" name="楕円 70"/>
        <xdr:cNvSpPr/>
      </xdr:nvSpPr>
      <xdr:spPr bwMode="auto">
        <a:xfrm>
          <a:off x="4953000" y="2859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155167</xdr:rowOff>
    </xdr:from>
    <xdr:ext cx="736600" cy="259045"/>
    <xdr:sp macro="" textlink="">
      <xdr:nvSpPr>
        <xdr:cNvPr id="72" name="テキスト ボックス 71"/>
        <xdr:cNvSpPr txBox="1"/>
      </xdr:nvSpPr>
      <xdr:spPr>
        <a:xfrm>
          <a:off x="4622800" y="2945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80201</xdr:rowOff>
    </xdr:from>
    <xdr:to>
      <xdr:col>22</xdr:col>
      <xdr:colOff>165100</xdr:colOff>
      <xdr:row>17</xdr:row>
      <xdr:rowOff>10351</xdr:rowOff>
    </xdr:to>
    <xdr:sp macro="" textlink="">
      <xdr:nvSpPr>
        <xdr:cNvPr id="73" name="楕円 72"/>
        <xdr:cNvSpPr/>
      </xdr:nvSpPr>
      <xdr:spPr bwMode="auto">
        <a:xfrm>
          <a:off x="4254500" y="2871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166578</xdr:rowOff>
    </xdr:from>
    <xdr:ext cx="762000" cy="259045"/>
    <xdr:sp macro="" textlink="">
      <xdr:nvSpPr>
        <xdr:cNvPr id="74" name="テキスト ボックス 73"/>
        <xdr:cNvSpPr txBox="1"/>
      </xdr:nvSpPr>
      <xdr:spPr>
        <a:xfrm>
          <a:off x="3924300" y="2957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120663</xdr:rowOff>
    </xdr:from>
    <xdr:to>
      <xdr:col>19</xdr:col>
      <xdr:colOff>38100</xdr:colOff>
      <xdr:row>17</xdr:row>
      <xdr:rowOff>50813</xdr:rowOff>
    </xdr:to>
    <xdr:sp macro="" textlink="">
      <xdr:nvSpPr>
        <xdr:cNvPr id="75" name="楕円 74"/>
        <xdr:cNvSpPr/>
      </xdr:nvSpPr>
      <xdr:spPr bwMode="auto">
        <a:xfrm>
          <a:off x="3556000" y="2911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35590</xdr:rowOff>
    </xdr:from>
    <xdr:ext cx="762000" cy="259045"/>
    <xdr:sp macro="" textlink="">
      <xdr:nvSpPr>
        <xdr:cNvPr id="76" name="テキスト ボックス 75"/>
        <xdr:cNvSpPr txBox="1"/>
      </xdr:nvSpPr>
      <xdr:spPr>
        <a:xfrm>
          <a:off x="3225800" y="2997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152743</xdr:rowOff>
    </xdr:from>
    <xdr:to>
      <xdr:col>15</xdr:col>
      <xdr:colOff>101600</xdr:colOff>
      <xdr:row>17</xdr:row>
      <xdr:rowOff>82893</xdr:rowOff>
    </xdr:to>
    <xdr:sp macro="" textlink="">
      <xdr:nvSpPr>
        <xdr:cNvPr id="77" name="楕円 76"/>
        <xdr:cNvSpPr/>
      </xdr:nvSpPr>
      <xdr:spPr bwMode="auto">
        <a:xfrm>
          <a:off x="2857500" y="2943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67670</xdr:rowOff>
    </xdr:from>
    <xdr:ext cx="762000" cy="259045"/>
    <xdr:sp macro="" textlink="">
      <xdr:nvSpPr>
        <xdr:cNvPr id="78" name="テキスト ボックス 77"/>
        <xdr:cNvSpPr txBox="1"/>
      </xdr:nvSpPr>
      <xdr:spPr>
        <a:xfrm>
          <a:off x="2527300" y="302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182474</xdr:rowOff>
    </xdr:from>
    <xdr:to>
      <xdr:col>29</xdr:col>
      <xdr:colOff>127000</xdr:colOff>
      <xdr:row>37</xdr:row>
      <xdr:rowOff>234137</xdr:rowOff>
    </xdr:to>
    <xdr:cxnSp macro="">
      <xdr:nvCxnSpPr>
        <xdr:cNvPr id="108" name="直線コネクタ 107"/>
        <xdr:cNvCxnSpPr/>
      </xdr:nvCxnSpPr>
      <xdr:spPr bwMode="auto">
        <a:xfrm flipV="1">
          <a:off x="5651500" y="6107024"/>
          <a:ext cx="0" cy="12518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206214</xdr:rowOff>
    </xdr:from>
    <xdr:ext cx="762000" cy="259045"/>
    <xdr:sp macro="" textlink="">
      <xdr:nvSpPr>
        <xdr:cNvPr id="109" name="人口1人当たり決算額の推移最小値テキスト445"/>
        <xdr:cNvSpPr txBox="1"/>
      </xdr:nvSpPr>
      <xdr:spPr>
        <a:xfrm>
          <a:off x="5740400" y="733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234137</xdr:rowOff>
    </xdr:from>
    <xdr:to>
      <xdr:col>30</xdr:col>
      <xdr:colOff>25400</xdr:colOff>
      <xdr:row>37</xdr:row>
      <xdr:rowOff>234137</xdr:rowOff>
    </xdr:to>
    <xdr:cxnSp macro="">
      <xdr:nvCxnSpPr>
        <xdr:cNvPr id="110" name="直線コネクタ 109"/>
        <xdr:cNvCxnSpPr/>
      </xdr:nvCxnSpPr>
      <xdr:spPr bwMode="auto">
        <a:xfrm>
          <a:off x="5562600" y="7358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97401</xdr:rowOff>
    </xdr:from>
    <xdr:ext cx="762000" cy="259045"/>
    <xdr:sp macro="" textlink="">
      <xdr:nvSpPr>
        <xdr:cNvPr id="111" name="人口1人当たり決算額の推移最大値テキスト445"/>
        <xdr:cNvSpPr txBox="1"/>
      </xdr:nvSpPr>
      <xdr:spPr>
        <a:xfrm>
          <a:off x="5740400" y="585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182474</xdr:rowOff>
    </xdr:from>
    <xdr:to>
      <xdr:col>30</xdr:col>
      <xdr:colOff>25400</xdr:colOff>
      <xdr:row>33</xdr:row>
      <xdr:rowOff>182474</xdr:rowOff>
    </xdr:to>
    <xdr:cxnSp macro="">
      <xdr:nvCxnSpPr>
        <xdr:cNvPr id="112" name="直線コネクタ 111"/>
        <xdr:cNvCxnSpPr/>
      </xdr:nvCxnSpPr>
      <xdr:spPr bwMode="auto">
        <a:xfrm>
          <a:off x="5562600" y="61070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118084</xdr:rowOff>
    </xdr:from>
    <xdr:to>
      <xdr:col>29</xdr:col>
      <xdr:colOff>127000</xdr:colOff>
      <xdr:row>37</xdr:row>
      <xdr:rowOff>234137</xdr:rowOff>
    </xdr:to>
    <xdr:cxnSp macro="">
      <xdr:nvCxnSpPr>
        <xdr:cNvPr id="113" name="直線コネクタ 112"/>
        <xdr:cNvCxnSpPr/>
      </xdr:nvCxnSpPr>
      <xdr:spPr bwMode="auto">
        <a:xfrm>
          <a:off x="5003800" y="7242784"/>
          <a:ext cx="647700" cy="116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337634</xdr:rowOff>
    </xdr:from>
    <xdr:ext cx="762000" cy="259045"/>
    <xdr:sp macro="" textlink="">
      <xdr:nvSpPr>
        <xdr:cNvPr id="114" name="人口1人当たり決算額の推移平均値テキスト445"/>
        <xdr:cNvSpPr txBox="1"/>
      </xdr:nvSpPr>
      <xdr:spPr>
        <a:xfrm>
          <a:off x="5740400" y="66050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149657</xdr:rowOff>
    </xdr:from>
    <xdr:to>
      <xdr:col>29</xdr:col>
      <xdr:colOff>177800</xdr:colOff>
      <xdr:row>35</xdr:row>
      <xdr:rowOff>251257</xdr:rowOff>
    </xdr:to>
    <xdr:sp macro="" textlink="">
      <xdr:nvSpPr>
        <xdr:cNvPr id="115" name="フローチャート: 判断 114"/>
        <xdr:cNvSpPr/>
      </xdr:nvSpPr>
      <xdr:spPr bwMode="auto">
        <a:xfrm>
          <a:off x="5600700" y="6760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34493</xdr:rowOff>
    </xdr:from>
    <xdr:to>
      <xdr:col>26</xdr:col>
      <xdr:colOff>50800</xdr:colOff>
      <xdr:row>37</xdr:row>
      <xdr:rowOff>118084</xdr:rowOff>
    </xdr:to>
    <xdr:cxnSp macro="">
      <xdr:nvCxnSpPr>
        <xdr:cNvPr id="116" name="直線コネクタ 115"/>
        <xdr:cNvCxnSpPr/>
      </xdr:nvCxnSpPr>
      <xdr:spPr bwMode="auto">
        <a:xfrm>
          <a:off x="4305300" y="7159193"/>
          <a:ext cx="698500" cy="83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66142</xdr:rowOff>
    </xdr:from>
    <xdr:to>
      <xdr:col>26</xdr:col>
      <xdr:colOff>101600</xdr:colOff>
      <xdr:row>35</xdr:row>
      <xdr:rowOff>167742</xdr:rowOff>
    </xdr:to>
    <xdr:sp macro="" textlink="">
      <xdr:nvSpPr>
        <xdr:cNvPr id="117" name="フローチャート: 判断 116"/>
        <xdr:cNvSpPr/>
      </xdr:nvSpPr>
      <xdr:spPr bwMode="auto">
        <a:xfrm>
          <a:off x="4953000" y="6676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177919</xdr:rowOff>
    </xdr:from>
    <xdr:ext cx="736600" cy="259045"/>
    <xdr:sp macro="" textlink="">
      <xdr:nvSpPr>
        <xdr:cNvPr id="118" name="テキスト ボックス 117"/>
        <xdr:cNvSpPr txBox="1"/>
      </xdr:nvSpPr>
      <xdr:spPr>
        <a:xfrm>
          <a:off x="4622800" y="6445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51638</xdr:rowOff>
    </xdr:from>
    <xdr:to>
      <xdr:col>22</xdr:col>
      <xdr:colOff>114300</xdr:colOff>
      <xdr:row>37</xdr:row>
      <xdr:rowOff>34493</xdr:rowOff>
    </xdr:to>
    <xdr:cxnSp macro="">
      <xdr:nvCxnSpPr>
        <xdr:cNvPr id="119" name="直線コネクタ 118"/>
        <xdr:cNvCxnSpPr/>
      </xdr:nvCxnSpPr>
      <xdr:spPr bwMode="auto">
        <a:xfrm>
          <a:off x="3606800" y="7004888"/>
          <a:ext cx="698500" cy="154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317221</xdr:rowOff>
    </xdr:from>
    <xdr:to>
      <xdr:col>22</xdr:col>
      <xdr:colOff>165100</xdr:colOff>
      <xdr:row>35</xdr:row>
      <xdr:rowOff>75921</xdr:rowOff>
    </xdr:to>
    <xdr:sp macro="" textlink="">
      <xdr:nvSpPr>
        <xdr:cNvPr id="120" name="フローチャート: 判断 119"/>
        <xdr:cNvSpPr/>
      </xdr:nvSpPr>
      <xdr:spPr bwMode="auto">
        <a:xfrm>
          <a:off x="4254500" y="6584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86098</xdr:rowOff>
    </xdr:from>
    <xdr:ext cx="762000" cy="259045"/>
    <xdr:sp macro="" textlink="">
      <xdr:nvSpPr>
        <xdr:cNvPr id="121" name="テキスト ボックス 120"/>
        <xdr:cNvSpPr txBox="1"/>
      </xdr:nvSpPr>
      <xdr:spPr>
        <a:xfrm>
          <a:off x="3924300" y="6353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51638</xdr:rowOff>
    </xdr:from>
    <xdr:to>
      <xdr:col>18</xdr:col>
      <xdr:colOff>177800</xdr:colOff>
      <xdr:row>36</xdr:row>
      <xdr:rowOff>151994</xdr:rowOff>
    </xdr:to>
    <xdr:cxnSp macro="">
      <xdr:nvCxnSpPr>
        <xdr:cNvPr id="122" name="直線コネクタ 121"/>
        <xdr:cNvCxnSpPr/>
      </xdr:nvCxnSpPr>
      <xdr:spPr bwMode="auto">
        <a:xfrm flipV="1">
          <a:off x="2908300" y="7004888"/>
          <a:ext cx="698500" cy="100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284073</xdr:rowOff>
    </xdr:from>
    <xdr:to>
      <xdr:col>19</xdr:col>
      <xdr:colOff>38100</xdr:colOff>
      <xdr:row>35</xdr:row>
      <xdr:rowOff>42773</xdr:rowOff>
    </xdr:to>
    <xdr:sp macro="" textlink="">
      <xdr:nvSpPr>
        <xdr:cNvPr id="123" name="フローチャート: 判断 122"/>
        <xdr:cNvSpPr/>
      </xdr:nvSpPr>
      <xdr:spPr bwMode="auto">
        <a:xfrm>
          <a:off x="3556000" y="6551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52951</xdr:rowOff>
    </xdr:from>
    <xdr:ext cx="762000" cy="259045"/>
    <xdr:sp macro="" textlink="">
      <xdr:nvSpPr>
        <xdr:cNvPr id="124" name="テキスト ボックス 123"/>
        <xdr:cNvSpPr txBox="1"/>
      </xdr:nvSpPr>
      <xdr:spPr>
        <a:xfrm>
          <a:off x="3225800" y="632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266929</xdr:rowOff>
    </xdr:from>
    <xdr:to>
      <xdr:col>15</xdr:col>
      <xdr:colOff>101600</xdr:colOff>
      <xdr:row>35</xdr:row>
      <xdr:rowOff>25629</xdr:rowOff>
    </xdr:to>
    <xdr:sp macro="" textlink="">
      <xdr:nvSpPr>
        <xdr:cNvPr id="125" name="フローチャート: 判断 124"/>
        <xdr:cNvSpPr/>
      </xdr:nvSpPr>
      <xdr:spPr bwMode="auto">
        <a:xfrm>
          <a:off x="2857500" y="65343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35806</xdr:rowOff>
    </xdr:from>
    <xdr:ext cx="762000" cy="259045"/>
    <xdr:sp macro="" textlink="">
      <xdr:nvSpPr>
        <xdr:cNvPr id="126" name="テキスト ボックス 125"/>
        <xdr:cNvSpPr txBox="1"/>
      </xdr:nvSpPr>
      <xdr:spPr>
        <a:xfrm>
          <a:off x="2527300" y="630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183337</xdr:rowOff>
    </xdr:from>
    <xdr:to>
      <xdr:col>29</xdr:col>
      <xdr:colOff>177800</xdr:colOff>
      <xdr:row>37</xdr:row>
      <xdr:rowOff>284937</xdr:rowOff>
    </xdr:to>
    <xdr:sp macro="" textlink="">
      <xdr:nvSpPr>
        <xdr:cNvPr id="132" name="楕円 131"/>
        <xdr:cNvSpPr/>
      </xdr:nvSpPr>
      <xdr:spPr bwMode="auto">
        <a:xfrm>
          <a:off x="5600700" y="7308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91914</xdr:rowOff>
    </xdr:from>
    <xdr:ext cx="762000" cy="259045"/>
    <xdr:sp macro="" textlink="">
      <xdr:nvSpPr>
        <xdr:cNvPr id="133" name="人口1人当たり決算額の推移該当値テキスト445"/>
        <xdr:cNvSpPr txBox="1"/>
      </xdr:nvSpPr>
      <xdr:spPr>
        <a:xfrm>
          <a:off x="5740400" y="7216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67284</xdr:rowOff>
    </xdr:from>
    <xdr:to>
      <xdr:col>26</xdr:col>
      <xdr:colOff>101600</xdr:colOff>
      <xdr:row>37</xdr:row>
      <xdr:rowOff>168884</xdr:rowOff>
    </xdr:to>
    <xdr:sp macro="" textlink="">
      <xdr:nvSpPr>
        <xdr:cNvPr id="134" name="楕円 133"/>
        <xdr:cNvSpPr/>
      </xdr:nvSpPr>
      <xdr:spPr bwMode="auto">
        <a:xfrm>
          <a:off x="4953000" y="7191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153661</xdr:rowOff>
    </xdr:from>
    <xdr:ext cx="736600" cy="259045"/>
    <xdr:sp macro="" textlink="">
      <xdr:nvSpPr>
        <xdr:cNvPr id="135" name="テキスト ボックス 134"/>
        <xdr:cNvSpPr txBox="1"/>
      </xdr:nvSpPr>
      <xdr:spPr>
        <a:xfrm>
          <a:off x="4622800" y="7278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155143</xdr:rowOff>
    </xdr:from>
    <xdr:to>
      <xdr:col>22</xdr:col>
      <xdr:colOff>165100</xdr:colOff>
      <xdr:row>37</xdr:row>
      <xdr:rowOff>85293</xdr:rowOff>
    </xdr:to>
    <xdr:sp macro="" textlink="">
      <xdr:nvSpPr>
        <xdr:cNvPr id="136" name="楕円 135"/>
        <xdr:cNvSpPr/>
      </xdr:nvSpPr>
      <xdr:spPr bwMode="auto">
        <a:xfrm>
          <a:off x="4254500" y="7108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70070</xdr:rowOff>
    </xdr:from>
    <xdr:ext cx="762000" cy="259045"/>
    <xdr:sp macro="" textlink="">
      <xdr:nvSpPr>
        <xdr:cNvPr id="137" name="テキスト ボックス 136"/>
        <xdr:cNvSpPr txBox="1"/>
      </xdr:nvSpPr>
      <xdr:spPr>
        <a:xfrm>
          <a:off x="3924300" y="719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838</xdr:rowOff>
    </xdr:from>
    <xdr:to>
      <xdr:col>19</xdr:col>
      <xdr:colOff>38100</xdr:colOff>
      <xdr:row>36</xdr:row>
      <xdr:rowOff>102438</xdr:rowOff>
    </xdr:to>
    <xdr:sp macro="" textlink="">
      <xdr:nvSpPr>
        <xdr:cNvPr id="138" name="楕円 137"/>
        <xdr:cNvSpPr/>
      </xdr:nvSpPr>
      <xdr:spPr bwMode="auto">
        <a:xfrm>
          <a:off x="3556000" y="6954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87215</xdr:rowOff>
    </xdr:from>
    <xdr:ext cx="762000" cy="259045"/>
    <xdr:sp macro="" textlink="">
      <xdr:nvSpPr>
        <xdr:cNvPr id="139" name="テキスト ボックス 138"/>
        <xdr:cNvSpPr txBox="1"/>
      </xdr:nvSpPr>
      <xdr:spPr>
        <a:xfrm>
          <a:off x="3225800" y="704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101194</xdr:rowOff>
    </xdr:from>
    <xdr:to>
      <xdr:col>15</xdr:col>
      <xdr:colOff>101600</xdr:colOff>
      <xdr:row>37</xdr:row>
      <xdr:rowOff>31344</xdr:rowOff>
    </xdr:to>
    <xdr:sp macro="" textlink="">
      <xdr:nvSpPr>
        <xdr:cNvPr id="140" name="楕円 139"/>
        <xdr:cNvSpPr/>
      </xdr:nvSpPr>
      <xdr:spPr bwMode="auto">
        <a:xfrm>
          <a:off x="2857500" y="7054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16121</xdr:rowOff>
    </xdr:from>
    <xdr:ext cx="762000" cy="259045"/>
    <xdr:sp macro="" textlink="">
      <xdr:nvSpPr>
        <xdr:cNvPr id="141" name="テキスト ボックス 140"/>
        <xdr:cNvSpPr txBox="1"/>
      </xdr:nvSpPr>
      <xdr:spPr>
        <a:xfrm>
          <a:off x="2527300" y="7140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9,171,274
8,972,770
2,416.17
1,988,742,343
1,960,355,329
6,398,549
1,286,648,570
3,589,521,127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32448</xdr:rowOff>
    </xdr:from>
    <xdr:to>
      <xdr:col>24</xdr:col>
      <xdr:colOff>62865</xdr:colOff>
      <xdr:row>39</xdr:row>
      <xdr:rowOff>123203</xdr:rowOff>
    </xdr:to>
    <xdr:cxnSp macro="">
      <xdr:nvCxnSpPr>
        <xdr:cNvPr id="56" name="直線コネクタ 55"/>
        <xdr:cNvCxnSpPr/>
      </xdr:nvCxnSpPr>
      <xdr:spPr>
        <a:xfrm flipV="1">
          <a:off x="4633595" y="5347398"/>
          <a:ext cx="1270" cy="1462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127030</xdr:rowOff>
    </xdr:from>
    <xdr:ext cx="534377" cy="259045"/>
    <xdr:sp macro="" textlink="">
      <xdr:nvSpPr>
        <xdr:cNvPr id="57" name="人件費最小値テキスト"/>
        <xdr:cNvSpPr txBox="1"/>
      </xdr:nvSpPr>
      <xdr:spPr>
        <a:xfrm>
          <a:off x="4686300" y="681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123203</xdr:rowOff>
    </xdr:from>
    <xdr:to>
      <xdr:col>24</xdr:col>
      <xdr:colOff>152400</xdr:colOff>
      <xdr:row>39</xdr:row>
      <xdr:rowOff>123203</xdr:rowOff>
    </xdr:to>
    <xdr:cxnSp macro="">
      <xdr:nvCxnSpPr>
        <xdr:cNvPr id="58" name="直線コネクタ 57"/>
        <xdr:cNvCxnSpPr/>
      </xdr:nvCxnSpPr>
      <xdr:spPr>
        <a:xfrm>
          <a:off x="4546600" y="680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150575</xdr:rowOff>
    </xdr:from>
    <xdr:ext cx="599010" cy="259045"/>
    <xdr:sp macro="" textlink="">
      <xdr:nvSpPr>
        <xdr:cNvPr id="59" name="人件費最大値テキスト"/>
        <xdr:cNvSpPr txBox="1"/>
      </xdr:nvSpPr>
      <xdr:spPr>
        <a:xfrm>
          <a:off x="4686300" y="512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32448</xdr:rowOff>
    </xdr:from>
    <xdr:to>
      <xdr:col>24</xdr:col>
      <xdr:colOff>152400</xdr:colOff>
      <xdr:row>31</xdr:row>
      <xdr:rowOff>32448</xdr:rowOff>
    </xdr:to>
    <xdr:cxnSp macro="">
      <xdr:nvCxnSpPr>
        <xdr:cNvPr id="60" name="直線コネクタ 59"/>
        <xdr:cNvCxnSpPr/>
      </xdr:nvCxnSpPr>
      <xdr:spPr>
        <a:xfrm>
          <a:off x="4546600" y="534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11798</xdr:rowOff>
    </xdr:from>
    <xdr:to>
      <xdr:col>24</xdr:col>
      <xdr:colOff>63500</xdr:colOff>
      <xdr:row>39</xdr:row>
      <xdr:rowOff>123203</xdr:rowOff>
    </xdr:to>
    <xdr:cxnSp macro="">
      <xdr:nvCxnSpPr>
        <xdr:cNvPr id="61" name="直線コネクタ 60"/>
        <xdr:cNvCxnSpPr/>
      </xdr:nvCxnSpPr>
      <xdr:spPr>
        <a:xfrm>
          <a:off x="3797300" y="6355448"/>
          <a:ext cx="838200" cy="4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44854</xdr:rowOff>
    </xdr:from>
    <xdr:ext cx="534377" cy="259045"/>
    <xdr:sp macro="" textlink="">
      <xdr:nvSpPr>
        <xdr:cNvPr id="62" name="人件費平均値テキスト"/>
        <xdr:cNvSpPr txBox="1"/>
      </xdr:nvSpPr>
      <xdr:spPr>
        <a:xfrm>
          <a:off x="4686300" y="6045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21977</xdr:rowOff>
    </xdr:from>
    <xdr:to>
      <xdr:col>24</xdr:col>
      <xdr:colOff>114300</xdr:colOff>
      <xdr:row>36</xdr:row>
      <xdr:rowOff>123577</xdr:rowOff>
    </xdr:to>
    <xdr:sp macro="" textlink="">
      <xdr:nvSpPr>
        <xdr:cNvPr id="63" name="フローチャート: 判断 62"/>
        <xdr:cNvSpPr/>
      </xdr:nvSpPr>
      <xdr:spPr>
        <a:xfrm>
          <a:off x="4584700" y="619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11798</xdr:rowOff>
    </xdr:from>
    <xdr:to>
      <xdr:col>19</xdr:col>
      <xdr:colOff>177800</xdr:colOff>
      <xdr:row>37</xdr:row>
      <xdr:rowOff>17380</xdr:rowOff>
    </xdr:to>
    <xdr:cxnSp macro="">
      <xdr:nvCxnSpPr>
        <xdr:cNvPr id="64" name="直線コネクタ 63"/>
        <xdr:cNvCxnSpPr/>
      </xdr:nvCxnSpPr>
      <xdr:spPr>
        <a:xfrm flipV="1">
          <a:off x="2908300" y="6355448"/>
          <a:ext cx="889000" cy="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152470</xdr:rowOff>
    </xdr:from>
    <xdr:to>
      <xdr:col>20</xdr:col>
      <xdr:colOff>38100</xdr:colOff>
      <xdr:row>35</xdr:row>
      <xdr:rowOff>82620</xdr:rowOff>
    </xdr:to>
    <xdr:sp macro="" textlink="">
      <xdr:nvSpPr>
        <xdr:cNvPr id="65" name="フローチャート: 判断 64"/>
        <xdr:cNvSpPr/>
      </xdr:nvSpPr>
      <xdr:spPr>
        <a:xfrm>
          <a:off x="3746500" y="598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33</xdr:row>
      <xdr:rowOff>99147</xdr:rowOff>
    </xdr:from>
    <xdr:ext cx="534377" cy="259045"/>
    <xdr:sp macro="" textlink="">
      <xdr:nvSpPr>
        <xdr:cNvPr id="66" name="テキスト ボックス 65"/>
        <xdr:cNvSpPr txBox="1"/>
      </xdr:nvSpPr>
      <xdr:spPr>
        <a:xfrm>
          <a:off x="3517411" y="575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17380</xdr:rowOff>
    </xdr:from>
    <xdr:to>
      <xdr:col>15</xdr:col>
      <xdr:colOff>50800</xdr:colOff>
      <xdr:row>37</xdr:row>
      <xdr:rowOff>51613</xdr:rowOff>
    </xdr:to>
    <xdr:cxnSp macro="">
      <xdr:nvCxnSpPr>
        <xdr:cNvPr id="67" name="直線コネクタ 66"/>
        <xdr:cNvCxnSpPr/>
      </xdr:nvCxnSpPr>
      <xdr:spPr>
        <a:xfrm flipV="1">
          <a:off x="2019300" y="6361030"/>
          <a:ext cx="889000" cy="3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158795</xdr:rowOff>
    </xdr:from>
    <xdr:to>
      <xdr:col>15</xdr:col>
      <xdr:colOff>101600</xdr:colOff>
      <xdr:row>35</xdr:row>
      <xdr:rowOff>88945</xdr:rowOff>
    </xdr:to>
    <xdr:sp macro="" textlink="">
      <xdr:nvSpPr>
        <xdr:cNvPr id="68" name="フローチャート: 判断 67"/>
        <xdr:cNvSpPr/>
      </xdr:nvSpPr>
      <xdr:spPr>
        <a:xfrm>
          <a:off x="2857500" y="598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105472</xdr:rowOff>
    </xdr:from>
    <xdr:ext cx="534377" cy="259045"/>
    <xdr:sp macro="" textlink="">
      <xdr:nvSpPr>
        <xdr:cNvPr id="69" name="テキスト ボックス 68"/>
        <xdr:cNvSpPr txBox="1"/>
      </xdr:nvSpPr>
      <xdr:spPr>
        <a:xfrm>
          <a:off x="2641111" y="576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51613</xdr:rowOff>
    </xdr:from>
    <xdr:to>
      <xdr:col>10</xdr:col>
      <xdr:colOff>114300</xdr:colOff>
      <xdr:row>37</xdr:row>
      <xdr:rowOff>73349</xdr:rowOff>
    </xdr:to>
    <xdr:cxnSp macro="">
      <xdr:nvCxnSpPr>
        <xdr:cNvPr id="70" name="直線コネクタ 69"/>
        <xdr:cNvCxnSpPr/>
      </xdr:nvCxnSpPr>
      <xdr:spPr>
        <a:xfrm flipV="1">
          <a:off x="1130300" y="6395263"/>
          <a:ext cx="889000" cy="2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20510</xdr:rowOff>
    </xdr:from>
    <xdr:to>
      <xdr:col>10</xdr:col>
      <xdr:colOff>165100</xdr:colOff>
      <xdr:row>35</xdr:row>
      <xdr:rowOff>122110</xdr:rowOff>
    </xdr:to>
    <xdr:sp macro="" textlink="">
      <xdr:nvSpPr>
        <xdr:cNvPr id="71" name="フローチャート: 判断 70"/>
        <xdr:cNvSpPr/>
      </xdr:nvSpPr>
      <xdr:spPr>
        <a:xfrm>
          <a:off x="1968500" y="602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138637</xdr:rowOff>
    </xdr:from>
    <xdr:ext cx="534377" cy="259045"/>
    <xdr:sp macro="" textlink="">
      <xdr:nvSpPr>
        <xdr:cNvPr id="72" name="テキスト ボックス 71"/>
        <xdr:cNvSpPr txBox="1"/>
      </xdr:nvSpPr>
      <xdr:spPr>
        <a:xfrm>
          <a:off x="1752111" y="579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74669</xdr:rowOff>
    </xdr:from>
    <xdr:to>
      <xdr:col>6</xdr:col>
      <xdr:colOff>38100</xdr:colOff>
      <xdr:row>36</xdr:row>
      <xdr:rowOff>4819</xdr:rowOff>
    </xdr:to>
    <xdr:sp macro="" textlink="">
      <xdr:nvSpPr>
        <xdr:cNvPr id="73" name="フローチャート: 判断 72"/>
        <xdr:cNvSpPr/>
      </xdr:nvSpPr>
      <xdr:spPr>
        <a:xfrm>
          <a:off x="1079500" y="60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21346</xdr:rowOff>
    </xdr:from>
    <xdr:ext cx="534377" cy="259045"/>
    <xdr:sp macro="" textlink="">
      <xdr:nvSpPr>
        <xdr:cNvPr id="74" name="テキスト ボックス 73"/>
        <xdr:cNvSpPr txBox="1"/>
      </xdr:nvSpPr>
      <xdr:spPr>
        <a:xfrm>
          <a:off x="863111" y="585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72403</xdr:rowOff>
    </xdr:from>
    <xdr:to>
      <xdr:col>24</xdr:col>
      <xdr:colOff>114300</xdr:colOff>
      <xdr:row>40</xdr:row>
      <xdr:rowOff>2553</xdr:rowOff>
    </xdr:to>
    <xdr:sp macro="" textlink="">
      <xdr:nvSpPr>
        <xdr:cNvPr id="80" name="楕円 79"/>
        <xdr:cNvSpPr/>
      </xdr:nvSpPr>
      <xdr:spPr>
        <a:xfrm>
          <a:off x="4584700" y="675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158780</xdr:rowOff>
    </xdr:from>
    <xdr:ext cx="534377" cy="259045"/>
    <xdr:sp macro="" textlink="">
      <xdr:nvSpPr>
        <xdr:cNvPr id="81" name="人件費該当値テキスト"/>
        <xdr:cNvSpPr txBox="1"/>
      </xdr:nvSpPr>
      <xdr:spPr>
        <a:xfrm>
          <a:off x="4686300" y="667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132448</xdr:rowOff>
    </xdr:from>
    <xdr:to>
      <xdr:col>20</xdr:col>
      <xdr:colOff>38100</xdr:colOff>
      <xdr:row>37</xdr:row>
      <xdr:rowOff>62598</xdr:rowOff>
    </xdr:to>
    <xdr:sp macro="" textlink="">
      <xdr:nvSpPr>
        <xdr:cNvPr id="82" name="楕円 81"/>
        <xdr:cNvSpPr/>
      </xdr:nvSpPr>
      <xdr:spPr>
        <a:xfrm>
          <a:off x="3746500" y="63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37</xdr:row>
      <xdr:rowOff>53725</xdr:rowOff>
    </xdr:from>
    <xdr:ext cx="534377" cy="259045"/>
    <xdr:sp macro="" textlink="">
      <xdr:nvSpPr>
        <xdr:cNvPr id="83" name="テキスト ボックス 82"/>
        <xdr:cNvSpPr txBox="1"/>
      </xdr:nvSpPr>
      <xdr:spPr>
        <a:xfrm>
          <a:off x="3517411" y="639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138030</xdr:rowOff>
    </xdr:from>
    <xdr:to>
      <xdr:col>15</xdr:col>
      <xdr:colOff>101600</xdr:colOff>
      <xdr:row>37</xdr:row>
      <xdr:rowOff>68180</xdr:rowOff>
    </xdr:to>
    <xdr:sp macro="" textlink="">
      <xdr:nvSpPr>
        <xdr:cNvPr id="84" name="楕円 83"/>
        <xdr:cNvSpPr/>
      </xdr:nvSpPr>
      <xdr:spPr>
        <a:xfrm>
          <a:off x="2857500" y="631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59307</xdr:rowOff>
    </xdr:from>
    <xdr:ext cx="534377" cy="259045"/>
    <xdr:sp macro="" textlink="">
      <xdr:nvSpPr>
        <xdr:cNvPr id="85" name="テキスト ボックス 84"/>
        <xdr:cNvSpPr txBox="1"/>
      </xdr:nvSpPr>
      <xdr:spPr>
        <a:xfrm>
          <a:off x="2641111" y="640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813</xdr:rowOff>
    </xdr:from>
    <xdr:to>
      <xdr:col>10</xdr:col>
      <xdr:colOff>165100</xdr:colOff>
      <xdr:row>37</xdr:row>
      <xdr:rowOff>102413</xdr:rowOff>
    </xdr:to>
    <xdr:sp macro="" textlink="">
      <xdr:nvSpPr>
        <xdr:cNvPr id="86" name="楕円 85"/>
        <xdr:cNvSpPr/>
      </xdr:nvSpPr>
      <xdr:spPr>
        <a:xfrm>
          <a:off x="1968500" y="63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93540</xdr:rowOff>
    </xdr:from>
    <xdr:ext cx="534377" cy="259045"/>
    <xdr:sp macro="" textlink="">
      <xdr:nvSpPr>
        <xdr:cNvPr id="87" name="テキスト ボックス 86"/>
        <xdr:cNvSpPr txBox="1"/>
      </xdr:nvSpPr>
      <xdr:spPr>
        <a:xfrm>
          <a:off x="1752111" y="643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22549</xdr:rowOff>
    </xdr:from>
    <xdr:to>
      <xdr:col>6</xdr:col>
      <xdr:colOff>38100</xdr:colOff>
      <xdr:row>37</xdr:row>
      <xdr:rowOff>124149</xdr:rowOff>
    </xdr:to>
    <xdr:sp macro="" textlink="">
      <xdr:nvSpPr>
        <xdr:cNvPr id="88" name="楕円 87"/>
        <xdr:cNvSpPr/>
      </xdr:nvSpPr>
      <xdr:spPr>
        <a:xfrm>
          <a:off x="1079500" y="636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115276</xdr:rowOff>
    </xdr:from>
    <xdr:ext cx="534377" cy="259045"/>
    <xdr:sp macro="" textlink="">
      <xdr:nvSpPr>
        <xdr:cNvPr id="89" name="テキスト ボックス 88"/>
        <xdr:cNvSpPr txBox="1"/>
      </xdr:nvSpPr>
      <xdr:spPr>
        <a:xfrm>
          <a:off x="863111" y="645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158857</xdr:rowOff>
    </xdr:from>
    <xdr:to>
      <xdr:col>24</xdr:col>
      <xdr:colOff>62865</xdr:colOff>
      <xdr:row>57</xdr:row>
      <xdr:rowOff>34087</xdr:rowOff>
    </xdr:to>
    <xdr:cxnSp macro="">
      <xdr:nvCxnSpPr>
        <xdr:cNvPr id="109" name="直線コネクタ 108"/>
        <xdr:cNvCxnSpPr/>
      </xdr:nvCxnSpPr>
      <xdr:spPr>
        <a:xfrm flipV="1">
          <a:off x="4633595" y="8731357"/>
          <a:ext cx="1270" cy="107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37914</xdr:rowOff>
    </xdr:from>
    <xdr:ext cx="469744" cy="259045"/>
    <xdr:sp macro="" textlink="">
      <xdr:nvSpPr>
        <xdr:cNvPr id="110" name="物件費最小値テキスト"/>
        <xdr:cNvSpPr txBox="1"/>
      </xdr:nvSpPr>
      <xdr:spPr>
        <a:xfrm>
          <a:off x="4686300" y="9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34087</xdr:rowOff>
    </xdr:from>
    <xdr:to>
      <xdr:col>24</xdr:col>
      <xdr:colOff>152400</xdr:colOff>
      <xdr:row>57</xdr:row>
      <xdr:rowOff>34087</xdr:rowOff>
    </xdr:to>
    <xdr:cxnSp macro="">
      <xdr:nvCxnSpPr>
        <xdr:cNvPr id="111" name="直線コネクタ 110"/>
        <xdr:cNvCxnSpPr/>
      </xdr:nvCxnSpPr>
      <xdr:spPr>
        <a:xfrm>
          <a:off x="4546600" y="9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105534</xdr:rowOff>
    </xdr:from>
    <xdr:ext cx="534377" cy="259045"/>
    <xdr:sp macro="" textlink="">
      <xdr:nvSpPr>
        <xdr:cNvPr id="112" name="物件費最大値テキスト"/>
        <xdr:cNvSpPr txBox="1"/>
      </xdr:nvSpPr>
      <xdr:spPr>
        <a:xfrm>
          <a:off x="4686300" y="850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158857</xdr:rowOff>
    </xdr:from>
    <xdr:to>
      <xdr:col>24</xdr:col>
      <xdr:colOff>152400</xdr:colOff>
      <xdr:row>50</xdr:row>
      <xdr:rowOff>158857</xdr:rowOff>
    </xdr:to>
    <xdr:cxnSp macro="">
      <xdr:nvCxnSpPr>
        <xdr:cNvPr id="113" name="直線コネクタ 112"/>
        <xdr:cNvCxnSpPr/>
      </xdr:nvCxnSpPr>
      <xdr:spPr>
        <a:xfrm>
          <a:off x="4546600" y="87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140523</xdr:rowOff>
    </xdr:from>
    <xdr:to>
      <xdr:col>24</xdr:col>
      <xdr:colOff>63500</xdr:colOff>
      <xdr:row>56</xdr:row>
      <xdr:rowOff>150810</xdr:rowOff>
    </xdr:to>
    <xdr:cxnSp macro="">
      <xdr:nvCxnSpPr>
        <xdr:cNvPr id="114" name="直線コネクタ 113"/>
        <xdr:cNvCxnSpPr/>
      </xdr:nvCxnSpPr>
      <xdr:spPr>
        <a:xfrm>
          <a:off x="3797300" y="9741723"/>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169567</xdr:rowOff>
    </xdr:from>
    <xdr:ext cx="469744" cy="259045"/>
    <xdr:sp macro="" textlink="">
      <xdr:nvSpPr>
        <xdr:cNvPr id="115" name="物件費平均値テキスト"/>
        <xdr:cNvSpPr txBox="1"/>
      </xdr:nvSpPr>
      <xdr:spPr>
        <a:xfrm>
          <a:off x="4686300" y="9427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146690</xdr:rowOff>
    </xdr:from>
    <xdr:to>
      <xdr:col>24</xdr:col>
      <xdr:colOff>114300</xdr:colOff>
      <xdr:row>56</xdr:row>
      <xdr:rowOff>76840</xdr:rowOff>
    </xdr:to>
    <xdr:sp macro="" textlink="">
      <xdr:nvSpPr>
        <xdr:cNvPr id="116" name="フローチャート: 判断 115"/>
        <xdr:cNvSpPr/>
      </xdr:nvSpPr>
      <xdr:spPr>
        <a:xfrm>
          <a:off x="4584700" y="957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140523</xdr:rowOff>
    </xdr:from>
    <xdr:to>
      <xdr:col>19</xdr:col>
      <xdr:colOff>177800</xdr:colOff>
      <xdr:row>56</xdr:row>
      <xdr:rowOff>142489</xdr:rowOff>
    </xdr:to>
    <xdr:cxnSp macro="">
      <xdr:nvCxnSpPr>
        <xdr:cNvPr id="117" name="直線コネクタ 116"/>
        <xdr:cNvCxnSpPr/>
      </xdr:nvCxnSpPr>
      <xdr:spPr>
        <a:xfrm flipV="1">
          <a:off x="2908300" y="9741723"/>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150896</xdr:rowOff>
    </xdr:from>
    <xdr:to>
      <xdr:col>20</xdr:col>
      <xdr:colOff>38100</xdr:colOff>
      <xdr:row>56</xdr:row>
      <xdr:rowOff>81046</xdr:rowOff>
    </xdr:to>
    <xdr:sp macro="" textlink="">
      <xdr:nvSpPr>
        <xdr:cNvPr id="118" name="フローチャート: 判断 117"/>
        <xdr:cNvSpPr/>
      </xdr:nvSpPr>
      <xdr:spPr>
        <a:xfrm>
          <a:off x="3746500" y="95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54</xdr:row>
      <xdr:rowOff>97573</xdr:rowOff>
    </xdr:from>
    <xdr:ext cx="469744" cy="259045"/>
    <xdr:sp macro="" textlink="">
      <xdr:nvSpPr>
        <xdr:cNvPr id="119" name="テキスト ボックス 118"/>
        <xdr:cNvSpPr txBox="1"/>
      </xdr:nvSpPr>
      <xdr:spPr>
        <a:xfrm>
          <a:off x="3549728" y="935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142489</xdr:rowOff>
    </xdr:from>
    <xdr:to>
      <xdr:col>15</xdr:col>
      <xdr:colOff>50800</xdr:colOff>
      <xdr:row>56</xdr:row>
      <xdr:rowOff>152867</xdr:rowOff>
    </xdr:to>
    <xdr:cxnSp macro="">
      <xdr:nvCxnSpPr>
        <xdr:cNvPr id="120" name="直線コネクタ 119"/>
        <xdr:cNvCxnSpPr/>
      </xdr:nvCxnSpPr>
      <xdr:spPr>
        <a:xfrm flipV="1">
          <a:off x="2019300" y="9743689"/>
          <a:ext cx="8890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135809</xdr:rowOff>
    </xdr:from>
    <xdr:to>
      <xdr:col>15</xdr:col>
      <xdr:colOff>101600</xdr:colOff>
      <xdr:row>56</xdr:row>
      <xdr:rowOff>65959</xdr:rowOff>
    </xdr:to>
    <xdr:sp macro="" textlink="">
      <xdr:nvSpPr>
        <xdr:cNvPr id="121" name="フローチャート: 判断 120"/>
        <xdr:cNvSpPr/>
      </xdr:nvSpPr>
      <xdr:spPr>
        <a:xfrm>
          <a:off x="2857500" y="956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82486</xdr:rowOff>
    </xdr:from>
    <xdr:ext cx="534377" cy="259045"/>
    <xdr:sp macro="" textlink="">
      <xdr:nvSpPr>
        <xdr:cNvPr id="122" name="テキスト ボックス 121"/>
        <xdr:cNvSpPr txBox="1"/>
      </xdr:nvSpPr>
      <xdr:spPr>
        <a:xfrm>
          <a:off x="2641111" y="934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152867</xdr:rowOff>
    </xdr:from>
    <xdr:to>
      <xdr:col>10</xdr:col>
      <xdr:colOff>114300</xdr:colOff>
      <xdr:row>56</xdr:row>
      <xdr:rowOff>156616</xdr:rowOff>
    </xdr:to>
    <xdr:cxnSp macro="">
      <xdr:nvCxnSpPr>
        <xdr:cNvPr id="123" name="直線コネクタ 122"/>
        <xdr:cNvCxnSpPr/>
      </xdr:nvCxnSpPr>
      <xdr:spPr>
        <a:xfrm flipV="1">
          <a:off x="1130300" y="9754067"/>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165481</xdr:rowOff>
    </xdr:from>
    <xdr:to>
      <xdr:col>10</xdr:col>
      <xdr:colOff>165100</xdr:colOff>
      <xdr:row>56</xdr:row>
      <xdr:rowOff>95631</xdr:rowOff>
    </xdr:to>
    <xdr:sp macro="" textlink="">
      <xdr:nvSpPr>
        <xdr:cNvPr id="124" name="フローチャート: 判断 123"/>
        <xdr:cNvSpPr/>
      </xdr:nvSpPr>
      <xdr:spPr>
        <a:xfrm>
          <a:off x="1968500" y="959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54</xdr:row>
      <xdr:rowOff>112158</xdr:rowOff>
    </xdr:from>
    <xdr:ext cx="469744" cy="259045"/>
    <xdr:sp macro="" textlink="">
      <xdr:nvSpPr>
        <xdr:cNvPr id="125" name="テキスト ボックス 124"/>
        <xdr:cNvSpPr txBox="1"/>
      </xdr:nvSpPr>
      <xdr:spPr>
        <a:xfrm>
          <a:off x="1784428" y="937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78384</xdr:rowOff>
    </xdr:from>
    <xdr:to>
      <xdr:col>6</xdr:col>
      <xdr:colOff>38100</xdr:colOff>
      <xdr:row>56</xdr:row>
      <xdr:rowOff>8534</xdr:rowOff>
    </xdr:to>
    <xdr:sp macro="" textlink="">
      <xdr:nvSpPr>
        <xdr:cNvPr id="126" name="フローチャート: 判断 125"/>
        <xdr:cNvSpPr/>
      </xdr:nvSpPr>
      <xdr:spPr>
        <a:xfrm>
          <a:off x="1079500" y="950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25061</xdr:rowOff>
    </xdr:from>
    <xdr:ext cx="534377" cy="259045"/>
    <xdr:sp macro="" textlink="">
      <xdr:nvSpPr>
        <xdr:cNvPr id="127" name="テキスト ボックス 126"/>
        <xdr:cNvSpPr txBox="1"/>
      </xdr:nvSpPr>
      <xdr:spPr>
        <a:xfrm>
          <a:off x="863111" y="928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100010</xdr:rowOff>
    </xdr:from>
    <xdr:to>
      <xdr:col>24</xdr:col>
      <xdr:colOff>114300</xdr:colOff>
      <xdr:row>57</xdr:row>
      <xdr:rowOff>30160</xdr:rowOff>
    </xdr:to>
    <xdr:sp macro="" textlink="">
      <xdr:nvSpPr>
        <xdr:cNvPr id="133" name="楕円 132"/>
        <xdr:cNvSpPr/>
      </xdr:nvSpPr>
      <xdr:spPr>
        <a:xfrm>
          <a:off x="4584700" y="970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14937</xdr:rowOff>
    </xdr:from>
    <xdr:ext cx="469744" cy="259045"/>
    <xdr:sp macro="" textlink="">
      <xdr:nvSpPr>
        <xdr:cNvPr id="134" name="物件費該当値テキスト"/>
        <xdr:cNvSpPr txBox="1"/>
      </xdr:nvSpPr>
      <xdr:spPr>
        <a:xfrm>
          <a:off x="4686300" y="961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89723</xdr:rowOff>
    </xdr:from>
    <xdr:to>
      <xdr:col>20</xdr:col>
      <xdr:colOff>38100</xdr:colOff>
      <xdr:row>57</xdr:row>
      <xdr:rowOff>19873</xdr:rowOff>
    </xdr:to>
    <xdr:sp macro="" textlink="">
      <xdr:nvSpPr>
        <xdr:cNvPr id="135" name="楕円 134"/>
        <xdr:cNvSpPr/>
      </xdr:nvSpPr>
      <xdr:spPr>
        <a:xfrm>
          <a:off x="3746500" y="969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57</xdr:row>
      <xdr:rowOff>11000</xdr:rowOff>
    </xdr:from>
    <xdr:ext cx="469744" cy="259045"/>
    <xdr:sp macro="" textlink="">
      <xdr:nvSpPr>
        <xdr:cNvPr id="136" name="テキスト ボックス 135"/>
        <xdr:cNvSpPr txBox="1"/>
      </xdr:nvSpPr>
      <xdr:spPr>
        <a:xfrm>
          <a:off x="3549728" y="978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91689</xdr:rowOff>
    </xdr:from>
    <xdr:to>
      <xdr:col>15</xdr:col>
      <xdr:colOff>101600</xdr:colOff>
      <xdr:row>57</xdr:row>
      <xdr:rowOff>21839</xdr:rowOff>
    </xdr:to>
    <xdr:sp macro="" textlink="">
      <xdr:nvSpPr>
        <xdr:cNvPr id="137" name="楕円 136"/>
        <xdr:cNvSpPr/>
      </xdr:nvSpPr>
      <xdr:spPr>
        <a:xfrm>
          <a:off x="2857500" y="969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57</xdr:row>
      <xdr:rowOff>12966</xdr:rowOff>
    </xdr:from>
    <xdr:ext cx="469744" cy="259045"/>
    <xdr:sp macro="" textlink="">
      <xdr:nvSpPr>
        <xdr:cNvPr id="138" name="テキスト ボックス 137"/>
        <xdr:cNvSpPr txBox="1"/>
      </xdr:nvSpPr>
      <xdr:spPr>
        <a:xfrm>
          <a:off x="2673428" y="978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102067</xdr:rowOff>
    </xdr:from>
    <xdr:to>
      <xdr:col>10</xdr:col>
      <xdr:colOff>165100</xdr:colOff>
      <xdr:row>57</xdr:row>
      <xdr:rowOff>32217</xdr:rowOff>
    </xdr:to>
    <xdr:sp macro="" textlink="">
      <xdr:nvSpPr>
        <xdr:cNvPr id="139" name="楕円 138"/>
        <xdr:cNvSpPr/>
      </xdr:nvSpPr>
      <xdr:spPr>
        <a:xfrm>
          <a:off x="1968500" y="970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57</xdr:row>
      <xdr:rowOff>23344</xdr:rowOff>
    </xdr:from>
    <xdr:ext cx="469744" cy="259045"/>
    <xdr:sp macro="" textlink="">
      <xdr:nvSpPr>
        <xdr:cNvPr id="140" name="テキスト ボックス 139"/>
        <xdr:cNvSpPr txBox="1"/>
      </xdr:nvSpPr>
      <xdr:spPr>
        <a:xfrm>
          <a:off x="1784428" y="979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105816</xdr:rowOff>
    </xdr:from>
    <xdr:to>
      <xdr:col>6</xdr:col>
      <xdr:colOff>38100</xdr:colOff>
      <xdr:row>57</xdr:row>
      <xdr:rowOff>35966</xdr:rowOff>
    </xdr:to>
    <xdr:sp macro="" textlink="">
      <xdr:nvSpPr>
        <xdr:cNvPr id="141" name="楕円 140"/>
        <xdr:cNvSpPr/>
      </xdr:nvSpPr>
      <xdr:spPr>
        <a:xfrm>
          <a:off x="1079500" y="97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57</xdr:row>
      <xdr:rowOff>27093</xdr:rowOff>
    </xdr:from>
    <xdr:ext cx="469744" cy="259045"/>
    <xdr:sp macro="" textlink="">
      <xdr:nvSpPr>
        <xdr:cNvPr id="142" name="テキスト ボックス 141"/>
        <xdr:cNvSpPr txBox="1"/>
      </xdr:nvSpPr>
      <xdr:spPr>
        <a:xfrm>
          <a:off x="895428" y="979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1" name="直線コネクタ 15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2" name="テキスト ボックス 15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3" name="直線コネクタ 15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4" name="テキスト ボックス 15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5" name="直線コネクタ 15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56" name="テキスト ボックス 155"/>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7" name="直線コネクタ 15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58" name="テキスト ボックス 157"/>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9" name="直線コネクタ 15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0" name="テキスト ボックス 15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125730</xdr:rowOff>
    </xdr:from>
    <xdr:to>
      <xdr:col>24</xdr:col>
      <xdr:colOff>62865</xdr:colOff>
      <xdr:row>79</xdr:row>
      <xdr:rowOff>3938</xdr:rowOff>
    </xdr:to>
    <xdr:cxnSp macro="">
      <xdr:nvCxnSpPr>
        <xdr:cNvPr id="164" name="直線コネクタ 163"/>
        <xdr:cNvCxnSpPr/>
      </xdr:nvCxnSpPr>
      <xdr:spPr>
        <a:xfrm flipV="1">
          <a:off x="4633595" y="12127230"/>
          <a:ext cx="1270" cy="142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7765</xdr:rowOff>
    </xdr:from>
    <xdr:ext cx="378565" cy="259045"/>
    <xdr:sp macro="" textlink="">
      <xdr:nvSpPr>
        <xdr:cNvPr id="165" name="維持補修費最小値テキスト"/>
        <xdr:cNvSpPr txBox="1"/>
      </xdr:nvSpPr>
      <xdr:spPr>
        <a:xfrm>
          <a:off x="4686300" y="13552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3938</xdr:rowOff>
    </xdr:from>
    <xdr:to>
      <xdr:col>24</xdr:col>
      <xdr:colOff>152400</xdr:colOff>
      <xdr:row>79</xdr:row>
      <xdr:rowOff>3938</xdr:rowOff>
    </xdr:to>
    <xdr:cxnSp macro="">
      <xdr:nvCxnSpPr>
        <xdr:cNvPr id="166" name="直線コネクタ 165"/>
        <xdr:cNvCxnSpPr/>
      </xdr:nvCxnSpPr>
      <xdr:spPr>
        <a:xfrm>
          <a:off x="4546600" y="1354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72407</xdr:rowOff>
    </xdr:from>
    <xdr:ext cx="534377" cy="259045"/>
    <xdr:sp macro="" textlink="">
      <xdr:nvSpPr>
        <xdr:cNvPr id="167" name="維持補修費最大値テキスト"/>
        <xdr:cNvSpPr txBox="1"/>
      </xdr:nvSpPr>
      <xdr:spPr>
        <a:xfrm>
          <a:off x="4686300" y="1190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125730</xdr:rowOff>
    </xdr:from>
    <xdr:to>
      <xdr:col>24</xdr:col>
      <xdr:colOff>152400</xdr:colOff>
      <xdr:row>70</xdr:row>
      <xdr:rowOff>125730</xdr:rowOff>
    </xdr:to>
    <xdr:cxnSp macro="">
      <xdr:nvCxnSpPr>
        <xdr:cNvPr id="168" name="直線コネクタ 167"/>
        <xdr:cNvCxnSpPr/>
      </xdr:nvCxnSpPr>
      <xdr:spPr>
        <a:xfrm>
          <a:off x="4546600" y="1212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51308</xdr:rowOff>
    </xdr:from>
    <xdr:to>
      <xdr:col>24</xdr:col>
      <xdr:colOff>63500</xdr:colOff>
      <xdr:row>78</xdr:row>
      <xdr:rowOff>87885</xdr:rowOff>
    </xdr:to>
    <xdr:cxnSp macro="">
      <xdr:nvCxnSpPr>
        <xdr:cNvPr id="169" name="直線コネクタ 168"/>
        <xdr:cNvCxnSpPr/>
      </xdr:nvCxnSpPr>
      <xdr:spPr>
        <a:xfrm flipV="1">
          <a:off x="3797300" y="13424408"/>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42942</xdr:rowOff>
    </xdr:from>
    <xdr:ext cx="469744" cy="259045"/>
    <xdr:sp macro="" textlink="">
      <xdr:nvSpPr>
        <xdr:cNvPr id="170" name="維持補修費平均値テキスト"/>
        <xdr:cNvSpPr txBox="1"/>
      </xdr:nvSpPr>
      <xdr:spPr>
        <a:xfrm>
          <a:off x="4686300" y="1307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20065</xdr:rowOff>
    </xdr:from>
    <xdr:to>
      <xdr:col>24</xdr:col>
      <xdr:colOff>114300</xdr:colOff>
      <xdr:row>77</xdr:row>
      <xdr:rowOff>121665</xdr:rowOff>
    </xdr:to>
    <xdr:sp macro="" textlink="">
      <xdr:nvSpPr>
        <xdr:cNvPr id="171" name="フローチャート: 判断 170"/>
        <xdr:cNvSpPr/>
      </xdr:nvSpPr>
      <xdr:spPr>
        <a:xfrm>
          <a:off x="4584700" y="1322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85471</xdr:rowOff>
    </xdr:from>
    <xdr:to>
      <xdr:col>19</xdr:col>
      <xdr:colOff>177800</xdr:colOff>
      <xdr:row>78</xdr:row>
      <xdr:rowOff>87885</xdr:rowOff>
    </xdr:to>
    <xdr:cxnSp macro="">
      <xdr:nvCxnSpPr>
        <xdr:cNvPr id="172" name="直線コネクタ 171"/>
        <xdr:cNvCxnSpPr/>
      </xdr:nvCxnSpPr>
      <xdr:spPr>
        <a:xfrm>
          <a:off x="2908300" y="13458571"/>
          <a:ext cx="8890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48513</xdr:rowOff>
    </xdr:from>
    <xdr:to>
      <xdr:col>20</xdr:col>
      <xdr:colOff>38100</xdr:colOff>
      <xdr:row>77</xdr:row>
      <xdr:rowOff>150113</xdr:rowOff>
    </xdr:to>
    <xdr:sp macro="" textlink="">
      <xdr:nvSpPr>
        <xdr:cNvPr id="173" name="フローチャート: 判断 172"/>
        <xdr:cNvSpPr/>
      </xdr:nvSpPr>
      <xdr:spPr>
        <a:xfrm>
          <a:off x="3746500" y="1325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166640</xdr:rowOff>
    </xdr:from>
    <xdr:ext cx="469744" cy="259045"/>
    <xdr:sp macro="" textlink="">
      <xdr:nvSpPr>
        <xdr:cNvPr id="174" name="テキスト ボックス 173"/>
        <xdr:cNvSpPr txBox="1"/>
      </xdr:nvSpPr>
      <xdr:spPr>
        <a:xfrm>
          <a:off x="3549728" y="1302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84962</xdr:rowOff>
    </xdr:from>
    <xdr:to>
      <xdr:col>15</xdr:col>
      <xdr:colOff>50800</xdr:colOff>
      <xdr:row>78</xdr:row>
      <xdr:rowOff>85471</xdr:rowOff>
    </xdr:to>
    <xdr:cxnSp macro="">
      <xdr:nvCxnSpPr>
        <xdr:cNvPr id="175" name="直線コネクタ 174"/>
        <xdr:cNvCxnSpPr/>
      </xdr:nvCxnSpPr>
      <xdr:spPr>
        <a:xfrm>
          <a:off x="2019300" y="13458062"/>
          <a:ext cx="889000" cy="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57277</xdr:rowOff>
    </xdr:from>
    <xdr:to>
      <xdr:col>15</xdr:col>
      <xdr:colOff>101600</xdr:colOff>
      <xdr:row>77</xdr:row>
      <xdr:rowOff>158877</xdr:rowOff>
    </xdr:to>
    <xdr:sp macro="" textlink="">
      <xdr:nvSpPr>
        <xdr:cNvPr id="176" name="フローチャート: 判断 175"/>
        <xdr:cNvSpPr/>
      </xdr:nvSpPr>
      <xdr:spPr>
        <a:xfrm>
          <a:off x="2857500" y="1325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3954</xdr:rowOff>
    </xdr:from>
    <xdr:ext cx="469744" cy="259045"/>
    <xdr:sp macro="" textlink="">
      <xdr:nvSpPr>
        <xdr:cNvPr id="177" name="テキスト ボックス 176"/>
        <xdr:cNvSpPr txBox="1"/>
      </xdr:nvSpPr>
      <xdr:spPr>
        <a:xfrm>
          <a:off x="2673428" y="1303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71628</xdr:rowOff>
    </xdr:from>
    <xdr:to>
      <xdr:col>10</xdr:col>
      <xdr:colOff>114300</xdr:colOff>
      <xdr:row>78</xdr:row>
      <xdr:rowOff>84962</xdr:rowOff>
    </xdr:to>
    <xdr:cxnSp macro="">
      <xdr:nvCxnSpPr>
        <xdr:cNvPr id="178" name="直線コネクタ 177"/>
        <xdr:cNvCxnSpPr/>
      </xdr:nvCxnSpPr>
      <xdr:spPr>
        <a:xfrm>
          <a:off x="1130300" y="13444728"/>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91948</xdr:rowOff>
    </xdr:from>
    <xdr:to>
      <xdr:col>10</xdr:col>
      <xdr:colOff>165100</xdr:colOff>
      <xdr:row>78</xdr:row>
      <xdr:rowOff>22098</xdr:rowOff>
    </xdr:to>
    <xdr:sp macro="" textlink="">
      <xdr:nvSpPr>
        <xdr:cNvPr id="179" name="フローチャート: 判断 178"/>
        <xdr:cNvSpPr/>
      </xdr:nvSpPr>
      <xdr:spPr>
        <a:xfrm>
          <a:off x="1968500" y="1329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38625</xdr:rowOff>
    </xdr:from>
    <xdr:ext cx="469744" cy="259045"/>
    <xdr:sp macro="" textlink="">
      <xdr:nvSpPr>
        <xdr:cNvPr id="180" name="テキスト ボックス 179"/>
        <xdr:cNvSpPr txBox="1"/>
      </xdr:nvSpPr>
      <xdr:spPr>
        <a:xfrm>
          <a:off x="1784428" y="1306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104521</xdr:rowOff>
    </xdr:from>
    <xdr:to>
      <xdr:col>6</xdr:col>
      <xdr:colOff>38100</xdr:colOff>
      <xdr:row>78</xdr:row>
      <xdr:rowOff>34671</xdr:rowOff>
    </xdr:to>
    <xdr:sp macro="" textlink="">
      <xdr:nvSpPr>
        <xdr:cNvPr id="181" name="フローチャート: 判断 180"/>
        <xdr:cNvSpPr/>
      </xdr:nvSpPr>
      <xdr:spPr>
        <a:xfrm>
          <a:off x="1079500" y="1330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51198</xdr:rowOff>
    </xdr:from>
    <xdr:ext cx="469744" cy="259045"/>
    <xdr:sp macro="" textlink="">
      <xdr:nvSpPr>
        <xdr:cNvPr id="182" name="テキスト ボックス 181"/>
        <xdr:cNvSpPr txBox="1"/>
      </xdr:nvSpPr>
      <xdr:spPr>
        <a:xfrm>
          <a:off x="895428" y="1308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508</xdr:rowOff>
    </xdr:from>
    <xdr:to>
      <xdr:col>24</xdr:col>
      <xdr:colOff>114300</xdr:colOff>
      <xdr:row>78</xdr:row>
      <xdr:rowOff>102108</xdr:rowOff>
    </xdr:to>
    <xdr:sp macro="" textlink="">
      <xdr:nvSpPr>
        <xdr:cNvPr id="188" name="楕円 187"/>
        <xdr:cNvSpPr/>
      </xdr:nvSpPr>
      <xdr:spPr>
        <a:xfrm>
          <a:off x="4584700" y="1337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86885</xdr:rowOff>
    </xdr:from>
    <xdr:ext cx="469744" cy="259045"/>
    <xdr:sp macro="" textlink="">
      <xdr:nvSpPr>
        <xdr:cNvPr id="189" name="維持補修費該当値テキスト"/>
        <xdr:cNvSpPr txBox="1"/>
      </xdr:nvSpPr>
      <xdr:spPr>
        <a:xfrm>
          <a:off x="4686300" y="1328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37085</xdr:rowOff>
    </xdr:from>
    <xdr:to>
      <xdr:col>20</xdr:col>
      <xdr:colOff>38100</xdr:colOff>
      <xdr:row>78</xdr:row>
      <xdr:rowOff>138685</xdr:rowOff>
    </xdr:to>
    <xdr:sp macro="" textlink="">
      <xdr:nvSpPr>
        <xdr:cNvPr id="190" name="楕円 189"/>
        <xdr:cNvSpPr/>
      </xdr:nvSpPr>
      <xdr:spPr>
        <a:xfrm>
          <a:off x="3746500" y="1341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129812</xdr:rowOff>
    </xdr:from>
    <xdr:ext cx="469744" cy="259045"/>
    <xdr:sp macro="" textlink="">
      <xdr:nvSpPr>
        <xdr:cNvPr id="191" name="テキスト ボックス 190"/>
        <xdr:cNvSpPr txBox="1"/>
      </xdr:nvSpPr>
      <xdr:spPr>
        <a:xfrm>
          <a:off x="3549728" y="1350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34671</xdr:rowOff>
    </xdr:from>
    <xdr:to>
      <xdr:col>15</xdr:col>
      <xdr:colOff>101600</xdr:colOff>
      <xdr:row>78</xdr:row>
      <xdr:rowOff>136271</xdr:rowOff>
    </xdr:to>
    <xdr:sp macro="" textlink="">
      <xdr:nvSpPr>
        <xdr:cNvPr id="192" name="楕円 191"/>
        <xdr:cNvSpPr/>
      </xdr:nvSpPr>
      <xdr:spPr>
        <a:xfrm>
          <a:off x="2857500" y="1340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127398</xdr:rowOff>
    </xdr:from>
    <xdr:ext cx="469744" cy="259045"/>
    <xdr:sp macro="" textlink="">
      <xdr:nvSpPr>
        <xdr:cNvPr id="193" name="テキスト ボックス 192"/>
        <xdr:cNvSpPr txBox="1"/>
      </xdr:nvSpPr>
      <xdr:spPr>
        <a:xfrm>
          <a:off x="2673428" y="1350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34162</xdr:rowOff>
    </xdr:from>
    <xdr:to>
      <xdr:col>10</xdr:col>
      <xdr:colOff>165100</xdr:colOff>
      <xdr:row>78</xdr:row>
      <xdr:rowOff>135762</xdr:rowOff>
    </xdr:to>
    <xdr:sp macro="" textlink="">
      <xdr:nvSpPr>
        <xdr:cNvPr id="194" name="楕円 193"/>
        <xdr:cNvSpPr/>
      </xdr:nvSpPr>
      <xdr:spPr>
        <a:xfrm>
          <a:off x="1968500" y="1340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126889</xdr:rowOff>
    </xdr:from>
    <xdr:ext cx="469744" cy="259045"/>
    <xdr:sp macro="" textlink="">
      <xdr:nvSpPr>
        <xdr:cNvPr id="195" name="テキスト ボックス 194"/>
        <xdr:cNvSpPr txBox="1"/>
      </xdr:nvSpPr>
      <xdr:spPr>
        <a:xfrm>
          <a:off x="1784428" y="1349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20828</xdr:rowOff>
    </xdr:from>
    <xdr:to>
      <xdr:col>6</xdr:col>
      <xdr:colOff>38100</xdr:colOff>
      <xdr:row>78</xdr:row>
      <xdr:rowOff>122428</xdr:rowOff>
    </xdr:to>
    <xdr:sp macro="" textlink="">
      <xdr:nvSpPr>
        <xdr:cNvPr id="196" name="楕円 195"/>
        <xdr:cNvSpPr/>
      </xdr:nvSpPr>
      <xdr:spPr>
        <a:xfrm>
          <a:off x="1079500" y="1339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113555</xdr:rowOff>
    </xdr:from>
    <xdr:ext cx="469744" cy="259045"/>
    <xdr:sp macro="" textlink="">
      <xdr:nvSpPr>
        <xdr:cNvPr id="197" name="テキスト ボックス 196"/>
        <xdr:cNvSpPr txBox="1"/>
      </xdr:nvSpPr>
      <xdr:spPr>
        <a:xfrm>
          <a:off x="895428" y="1348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6" name="テキスト ボックス 205"/>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7" name="直線コネクタ 20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128106</xdr:rowOff>
    </xdr:from>
    <xdr:ext cx="467179" cy="259045"/>
    <xdr:sp macro="" textlink="">
      <xdr:nvSpPr>
        <xdr:cNvPr id="208" name="テキスト ボックス 207"/>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09" name="直線コネクタ 20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144434</xdr:rowOff>
    </xdr:from>
    <xdr:ext cx="467179" cy="259045"/>
    <xdr:sp macro="" textlink="">
      <xdr:nvSpPr>
        <xdr:cNvPr id="210" name="テキスト ボックス 209"/>
        <xdr:cNvSpPr txBox="1"/>
      </xdr:nvSpPr>
      <xdr:spPr>
        <a:xfrm>
          <a:off x="294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1" name="直線コネクタ 21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94</xdr:row>
      <xdr:rowOff>160763</xdr:rowOff>
    </xdr:from>
    <xdr:ext cx="467179" cy="259045"/>
    <xdr:sp macro="" textlink="">
      <xdr:nvSpPr>
        <xdr:cNvPr id="212" name="テキスト ボックス 211"/>
        <xdr:cNvSpPr txBox="1"/>
      </xdr:nvSpPr>
      <xdr:spPr>
        <a:xfrm>
          <a:off x="294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3" name="直線コネクタ 21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4" name="テキスト ボックス 21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5" name="直線コネクタ 21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6" name="テキスト ボックス 21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7" name="直線コネクタ 21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18" name="テキスト ボックス 21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38626</xdr:rowOff>
    </xdr:from>
    <xdr:to>
      <xdr:col>24</xdr:col>
      <xdr:colOff>62865</xdr:colOff>
      <xdr:row>98</xdr:row>
      <xdr:rowOff>150313</xdr:rowOff>
    </xdr:to>
    <xdr:cxnSp macro="">
      <xdr:nvCxnSpPr>
        <xdr:cNvPr id="222" name="直線コネクタ 221"/>
        <xdr:cNvCxnSpPr/>
      </xdr:nvCxnSpPr>
      <xdr:spPr>
        <a:xfrm flipV="1">
          <a:off x="4633595" y="15469126"/>
          <a:ext cx="1270" cy="1483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469744" cy="259045"/>
    <xdr:sp macro="" textlink="">
      <xdr:nvSpPr>
        <xdr:cNvPr id="223" name="扶助費最小値テキスト"/>
        <xdr:cNvSpPr txBox="1"/>
      </xdr:nvSpPr>
      <xdr:spPr>
        <a:xfrm>
          <a:off x="4686300" y="1695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24" name="直線コネクタ 223"/>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156753</xdr:rowOff>
    </xdr:from>
    <xdr:ext cx="534377" cy="259045"/>
    <xdr:sp macro="" textlink="">
      <xdr:nvSpPr>
        <xdr:cNvPr id="225" name="扶助費最大値テキスト"/>
        <xdr:cNvSpPr txBox="1"/>
      </xdr:nvSpPr>
      <xdr:spPr>
        <a:xfrm>
          <a:off x="4686300" y="1524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38626</xdr:rowOff>
    </xdr:from>
    <xdr:to>
      <xdr:col>24</xdr:col>
      <xdr:colOff>152400</xdr:colOff>
      <xdr:row>90</xdr:row>
      <xdr:rowOff>38626</xdr:rowOff>
    </xdr:to>
    <xdr:cxnSp macro="">
      <xdr:nvCxnSpPr>
        <xdr:cNvPr id="226" name="直線コネクタ 225"/>
        <xdr:cNvCxnSpPr/>
      </xdr:nvCxnSpPr>
      <xdr:spPr>
        <a:xfrm>
          <a:off x="4546600" y="15469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138883</xdr:rowOff>
    </xdr:from>
    <xdr:to>
      <xdr:col>24</xdr:col>
      <xdr:colOff>63500</xdr:colOff>
      <xdr:row>98</xdr:row>
      <xdr:rowOff>150313</xdr:rowOff>
    </xdr:to>
    <xdr:cxnSp macro="">
      <xdr:nvCxnSpPr>
        <xdr:cNvPr id="227" name="直線コネクタ 226"/>
        <xdr:cNvCxnSpPr/>
      </xdr:nvCxnSpPr>
      <xdr:spPr>
        <a:xfrm>
          <a:off x="3797300" y="1694098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107368</xdr:rowOff>
    </xdr:from>
    <xdr:ext cx="469744" cy="259045"/>
    <xdr:sp macro="" textlink="">
      <xdr:nvSpPr>
        <xdr:cNvPr id="228" name="扶助費平均値テキスト"/>
        <xdr:cNvSpPr txBox="1"/>
      </xdr:nvSpPr>
      <xdr:spPr>
        <a:xfrm>
          <a:off x="4686300" y="16395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84491</xdr:rowOff>
    </xdr:from>
    <xdr:to>
      <xdr:col>24</xdr:col>
      <xdr:colOff>114300</xdr:colOff>
      <xdr:row>97</xdr:row>
      <xdr:rowOff>14641</xdr:rowOff>
    </xdr:to>
    <xdr:sp macro="" textlink="">
      <xdr:nvSpPr>
        <xdr:cNvPr id="229" name="フローチャート: 判断 228"/>
        <xdr:cNvSpPr/>
      </xdr:nvSpPr>
      <xdr:spPr>
        <a:xfrm>
          <a:off x="4584700" y="1654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138883</xdr:rowOff>
    </xdr:from>
    <xdr:to>
      <xdr:col>19</xdr:col>
      <xdr:colOff>177800</xdr:colOff>
      <xdr:row>98</xdr:row>
      <xdr:rowOff>170724</xdr:rowOff>
    </xdr:to>
    <xdr:cxnSp macro="">
      <xdr:nvCxnSpPr>
        <xdr:cNvPr id="230" name="直線コネクタ 229"/>
        <xdr:cNvCxnSpPr/>
      </xdr:nvCxnSpPr>
      <xdr:spPr>
        <a:xfrm flipV="1">
          <a:off x="2908300" y="16940983"/>
          <a:ext cx="889000" cy="3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116658</xdr:rowOff>
    </xdr:from>
    <xdr:to>
      <xdr:col>20</xdr:col>
      <xdr:colOff>38100</xdr:colOff>
      <xdr:row>97</xdr:row>
      <xdr:rowOff>46808</xdr:rowOff>
    </xdr:to>
    <xdr:sp macro="" textlink="">
      <xdr:nvSpPr>
        <xdr:cNvPr id="231" name="フローチャート: 判断 230"/>
        <xdr:cNvSpPr/>
      </xdr:nvSpPr>
      <xdr:spPr>
        <a:xfrm>
          <a:off x="3746500" y="1657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95</xdr:row>
      <xdr:rowOff>63335</xdr:rowOff>
    </xdr:from>
    <xdr:ext cx="469744" cy="259045"/>
    <xdr:sp macro="" textlink="">
      <xdr:nvSpPr>
        <xdr:cNvPr id="232" name="テキスト ボックス 231"/>
        <xdr:cNvSpPr txBox="1"/>
      </xdr:nvSpPr>
      <xdr:spPr>
        <a:xfrm>
          <a:off x="3549728" y="1635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7601</xdr:rowOff>
    </xdr:from>
    <xdr:to>
      <xdr:col>15</xdr:col>
      <xdr:colOff>50800</xdr:colOff>
      <xdr:row>98</xdr:row>
      <xdr:rowOff>170724</xdr:rowOff>
    </xdr:to>
    <xdr:cxnSp macro="">
      <xdr:nvCxnSpPr>
        <xdr:cNvPr id="233" name="直線コネクタ 232"/>
        <xdr:cNvCxnSpPr/>
      </xdr:nvCxnSpPr>
      <xdr:spPr>
        <a:xfrm>
          <a:off x="2019300" y="16809701"/>
          <a:ext cx="889000" cy="16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153398</xdr:rowOff>
    </xdr:from>
    <xdr:to>
      <xdr:col>15</xdr:col>
      <xdr:colOff>101600</xdr:colOff>
      <xdr:row>97</xdr:row>
      <xdr:rowOff>83548</xdr:rowOff>
    </xdr:to>
    <xdr:sp macro="" textlink="">
      <xdr:nvSpPr>
        <xdr:cNvPr id="234" name="フローチャート: 判断 233"/>
        <xdr:cNvSpPr/>
      </xdr:nvSpPr>
      <xdr:spPr>
        <a:xfrm>
          <a:off x="2857500" y="166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95</xdr:row>
      <xdr:rowOff>100075</xdr:rowOff>
    </xdr:from>
    <xdr:ext cx="469744" cy="259045"/>
    <xdr:sp macro="" textlink="">
      <xdr:nvSpPr>
        <xdr:cNvPr id="235" name="テキスト ボックス 234"/>
        <xdr:cNvSpPr txBox="1"/>
      </xdr:nvSpPr>
      <xdr:spPr>
        <a:xfrm>
          <a:off x="2673428" y="1638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7601</xdr:rowOff>
    </xdr:from>
    <xdr:to>
      <xdr:col>10</xdr:col>
      <xdr:colOff>114300</xdr:colOff>
      <xdr:row>98</xdr:row>
      <xdr:rowOff>78141</xdr:rowOff>
    </xdr:to>
    <xdr:cxnSp macro="">
      <xdr:nvCxnSpPr>
        <xdr:cNvPr id="236" name="直線コネクタ 235"/>
        <xdr:cNvCxnSpPr/>
      </xdr:nvCxnSpPr>
      <xdr:spPr>
        <a:xfrm flipV="1">
          <a:off x="1130300" y="16809701"/>
          <a:ext cx="889000" cy="7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73</xdr:rowOff>
    </xdr:from>
    <xdr:to>
      <xdr:col>10</xdr:col>
      <xdr:colOff>165100</xdr:colOff>
      <xdr:row>97</xdr:row>
      <xdr:rowOff>101673</xdr:rowOff>
    </xdr:to>
    <xdr:sp macro="" textlink="">
      <xdr:nvSpPr>
        <xdr:cNvPr id="237" name="フローチャート: 判断 236"/>
        <xdr:cNvSpPr/>
      </xdr:nvSpPr>
      <xdr:spPr>
        <a:xfrm>
          <a:off x="1968500" y="1663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95</xdr:row>
      <xdr:rowOff>118200</xdr:rowOff>
    </xdr:from>
    <xdr:ext cx="469744" cy="259045"/>
    <xdr:sp macro="" textlink="">
      <xdr:nvSpPr>
        <xdr:cNvPr id="238" name="テキスト ボックス 237"/>
        <xdr:cNvSpPr txBox="1"/>
      </xdr:nvSpPr>
      <xdr:spPr>
        <a:xfrm>
          <a:off x="1784428" y="1640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26361</xdr:rowOff>
    </xdr:from>
    <xdr:to>
      <xdr:col>6</xdr:col>
      <xdr:colOff>38100</xdr:colOff>
      <xdr:row>97</xdr:row>
      <xdr:rowOff>127961</xdr:rowOff>
    </xdr:to>
    <xdr:sp macro="" textlink="">
      <xdr:nvSpPr>
        <xdr:cNvPr id="239" name="フローチャート: 判断 238"/>
        <xdr:cNvSpPr/>
      </xdr:nvSpPr>
      <xdr:spPr>
        <a:xfrm>
          <a:off x="1079500" y="166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144488</xdr:rowOff>
    </xdr:from>
    <xdr:ext cx="469744" cy="259045"/>
    <xdr:sp macro="" textlink="">
      <xdr:nvSpPr>
        <xdr:cNvPr id="240" name="テキスト ボックス 239"/>
        <xdr:cNvSpPr txBox="1"/>
      </xdr:nvSpPr>
      <xdr:spPr>
        <a:xfrm>
          <a:off x="895428" y="1643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99513</xdr:rowOff>
    </xdr:from>
    <xdr:to>
      <xdr:col>24</xdr:col>
      <xdr:colOff>114300</xdr:colOff>
      <xdr:row>99</xdr:row>
      <xdr:rowOff>29663</xdr:rowOff>
    </xdr:to>
    <xdr:sp macro="" textlink="">
      <xdr:nvSpPr>
        <xdr:cNvPr id="246" name="楕円 245"/>
        <xdr:cNvSpPr/>
      </xdr:nvSpPr>
      <xdr:spPr>
        <a:xfrm>
          <a:off x="4584700" y="169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14440</xdr:rowOff>
    </xdr:from>
    <xdr:ext cx="469744" cy="259045"/>
    <xdr:sp macro="" textlink="">
      <xdr:nvSpPr>
        <xdr:cNvPr id="247" name="扶助費該当値テキスト"/>
        <xdr:cNvSpPr txBox="1"/>
      </xdr:nvSpPr>
      <xdr:spPr>
        <a:xfrm>
          <a:off x="4686300" y="16816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88083</xdr:rowOff>
    </xdr:from>
    <xdr:to>
      <xdr:col>20</xdr:col>
      <xdr:colOff>38100</xdr:colOff>
      <xdr:row>99</xdr:row>
      <xdr:rowOff>18233</xdr:rowOff>
    </xdr:to>
    <xdr:sp macro="" textlink="">
      <xdr:nvSpPr>
        <xdr:cNvPr id="248" name="楕円 247"/>
        <xdr:cNvSpPr/>
      </xdr:nvSpPr>
      <xdr:spPr>
        <a:xfrm>
          <a:off x="3746500" y="1689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99</xdr:row>
      <xdr:rowOff>9360</xdr:rowOff>
    </xdr:from>
    <xdr:ext cx="469744" cy="259045"/>
    <xdr:sp macro="" textlink="">
      <xdr:nvSpPr>
        <xdr:cNvPr id="249" name="テキスト ボックス 248"/>
        <xdr:cNvSpPr txBox="1"/>
      </xdr:nvSpPr>
      <xdr:spPr>
        <a:xfrm>
          <a:off x="3549728" y="1698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119924</xdr:rowOff>
    </xdr:from>
    <xdr:to>
      <xdr:col>15</xdr:col>
      <xdr:colOff>101600</xdr:colOff>
      <xdr:row>99</xdr:row>
      <xdr:rowOff>50074</xdr:rowOff>
    </xdr:to>
    <xdr:sp macro="" textlink="">
      <xdr:nvSpPr>
        <xdr:cNvPr id="250" name="楕円 249"/>
        <xdr:cNvSpPr/>
      </xdr:nvSpPr>
      <xdr:spPr>
        <a:xfrm>
          <a:off x="2857500" y="1692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99</xdr:row>
      <xdr:rowOff>41201</xdr:rowOff>
    </xdr:from>
    <xdr:ext cx="469744" cy="259045"/>
    <xdr:sp macro="" textlink="">
      <xdr:nvSpPr>
        <xdr:cNvPr id="251" name="テキスト ボックス 250"/>
        <xdr:cNvSpPr txBox="1"/>
      </xdr:nvSpPr>
      <xdr:spPr>
        <a:xfrm>
          <a:off x="2673428" y="1701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128251</xdr:rowOff>
    </xdr:from>
    <xdr:to>
      <xdr:col>10</xdr:col>
      <xdr:colOff>165100</xdr:colOff>
      <xdr:row>98</xdr:row>
      <xdr:rowOff>58401</xdr:rowOff>
    </xdr:to>
    <xdr:sp macro="" textlink="">
      <xdr:nvSpPr>
        <xdr:cNvPr id="252" name="楕円 251"/>
        <xdr:cNvSpPr/>
      </xdr:nvSpPr>
      <xdr:spPr>
        <a:xfrm>
          <a:off x="1968500" y="167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49528</xdr:rowOff>
    </xdr:from>
    <xdr:ext cx="469744" cy="259045"/>
    <xdr:sp macro="" textlink="">
      <xdr:nvSpPr>
        <xdr:cNvPr id="253" name="テキスト ボックス 252"/>
        <xdr:cNvSpPr txBox="1"/>
      </xdr:nvSpPr>
      <xdr:spPr>
        <a:xfrm>
          <a:off x="1784428" y="1685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27341</xdr:rowOff>
    </xdr:from>
    <xdr:to>
      <xdr:col>6</xdr:col>
      <xdr:colOff>38100</xdr:colOff>
      <xdr:row>98</xdr:row>
      <xdr:rowOff>128941</xdr:rowOff>
    </xdr:to>
    <xdr:sp macro="" textlink="">
      <xdr:nvSpPr>
        <xdr:cNvPr id="254" name="楕円 253"/>
        <xdr:cNvSpPr/>
      </xdr:nvSpPr>
      <xdr:spPr>
        <a:xfrm>
          <a:off x="1079500" y="1682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120068</xdr:rowOff>
    </xdr:from>
    <xdr:ext cx="469744" cy="259045"/>
    <xdr:sp macro="" textlink="">
      <xdr:nvSpPr>
        <xdr:cNvPr id="255" name="テキスト ボックス 254"/>
        <xdr:cNvSpPr txBox="1"/>
      </xdr:nvSpPr>
      <xdr:spPr>
        <a:xfrm>
          <a:off x="895428" y="1692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4" name="テキスト ボックス 263"/>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5" name="直線コネクタ 26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66" name="テキスト ボックス 265"/>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7" name="直線コネクタ 26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8" name="テキスト ボックス 26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9" name="直線コネクタ 26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0" name="テキスト ボックス 269"/>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1" name="直線コネクタ 27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2" name="テキスト ボックス 271"/>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3" name="直線コネクタ 27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4" name="テキスト ボックス 27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5" name="直線コネクタ 27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6" name="テキスト ボックス 27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107740</xdr:rowOff>
    </xdr:from>
    <xdr:to>
      <xdr:col>54</xdr:col>
      <xdr:colOff>189865</xdr:colOff>
      <xdr:row>38</xdr:row>
      <xdr:rowOff>62226</xdr:rowOff>
    </xdr:to>
    <xdr:cxnSp macro="">
      <xdr:nvCxnSpPr>
        <xdr:cNvPr id="280" name="直線コネクタ 279"/>
        <xdr:cNvCxnSpPr/>
      </xdr:nvCxnSpPr>
      <xdr:spPr>
        <a:xfrm flipV="1">
          <a:off x="10475595" y="5251240"/>
          <a:ext cx="1270" cy="1326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66053</xdr:rowOff>
    </xdr:from>
    <xdr:ext cx="534377" cy="259045"/>
    <xdr:sp macro="" textlink="">
      <xdr:nvSpPr>
        <xdr:cNvPr id="281" name="補助費等最小値テキスト"/>
        <xdr:cNvSpPr txBox="1"/>
      </xdr:nvSpPr>
      <xdr:spPr>
        <a:xfrm>
          <a:off x="10528300" y="658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62226</xdr:rowOff>
    </xdr:from>
    <xdr:to>
      <xdr:col>55</xdr:col>
      <xdr:colOff>88900</xdr:colOff>
      <xdr:row>38</xdr:row>
      <xdr:rowOff>62226</xdr:rowOff>
    </xdr:to>
    <xdr:cxnSp macro="">
      <xdr:nvCxnSpPr>
        <xdr:cNvPr id="282" name="直線コネクタ 281"/>
        <xdr:cNvCxnSpPr/>
      </xdr:nvCxnSpPr>
      <xdr:spPr>
        <a:xfrm>
          <a:off x="10388600" y="657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54417</xdr:rowOff>
    </xdr:from>
    <xdr:ext cx="599010" cy="259045"/>
    <xdr:sp macro="" textlink="">
      <xdr:nvSpPr>
        <xdr:cNvPr id="283" name="補助費等最大値テキスト"/>
        <xdr:cNvSpPr txBox="1"/>
      </xdr:nvSpPr>
      <xdr:spPr>
        <a:xfrm>
          <a:off x="10528300" y="502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107740</xdr:rowOff>
    </xdr:from>
    <xdr:to>
      <xdr:col>55</xdr:col>
      <xdr:colOff>88900</xdr:colOff>
      <xdr:row>30</xdr:row>
      <xdr:rowOff>107740</xdr:rowOff>
    </xdr:to>
    <xdr:cxnSp macro="">
      <xdr:nvCxnSpPr>
        <xdr:cNvPr id="284" name="直線コネクタ 283"/>
        <xdr:cNvCxnSpPr/>
      </xdr:nvCxnSpPr>
      <xdr:spPr>
        <a:xfrm>
          <a:off x="10388600" y="525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104615</xdr:rowOff>
    </xdr:from>
    <xdr:to>
      <xdr:col>55</xdr:col>
      <xdr:colOff>0</xdr:colOff>
      <xdr:row>38</xdr:row>
      <xdr:rowOff>136499</xdr:rowOff>
    </xdr:to>
    <xdr:cxnSp macro="">
      <xdr:nvCxnSpPr>
        <xdr:cNvPr id="285" name="直線コネクタ 284"/>
        <xdr:cNvCxnSpPr/>
      </xdr:nvCxnSpPr>
      <xdr:spPr>
        <a:xfrm flipV="1">
          <a:off x="9639300" y="6448265"/>
          <a:ext cx="838200" cy="20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15776</xdr:rowOff>
    </xdr:from>
    <xdr:ext cx="534377" cy="259045"/>
    <xdr:sp macro="" textlink="">
      <xdr:nvSpPr>
        <xdr:cNvPr id="286" name="補助費等平均値テキスト"/>
        <xdr:cNvSpPr txBox="1"/>
      </xdr:nvSpPr>
      <xdr:spPr>
        <a:xfrm>
          <a:off x="10528300" y="6187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164349</xdr:rowOff>
    </xdr:from>
    <xdr:to>
      <xdr:col>55</xdr:col>
      <xdr:colOff>50800</xdr:colOff>
      <xdr:row>37</xdr:row>
      <xdr:rowOff>94499</xdr:rowOff>
    </xdr:to>
    <xdr:sp macro="" textlink="">
      <xdr:nvSpPr>
        <xdr:cNvPr id="287" name="フローチャート: 判断 286"/>
        <xdr:cNvSpPr/>
      </xdr:nvSpPr>
      <xdr:spPr>
        <a:xfrm>
          <a:off x="10426700" y="633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126016</xdr:rowOff>
    </xdr:from>
    <xdr:to>
      <xdr:col>50</xdr:col>
      <xdr:colOff>114300</xdr:colOff>
      <xdr:row>38</xdr:row>
      <xdr:rowOff>136499</xdr:rowOff>
    </xdr:to>
    <xdr:cxnSp macro="">
      <xdr:nvCxnSpPr>
        <xdr:cNvPr id="288" name="直線コネクタ 287"/>
        <xdr:cNvCxnSpPr/>
      </xdr:nvCxnSpPr>
      <xdr:spPr>
        <a:xfrm>
          <a:off x="8750300" y="6641116"/>
          <a:ext cx="88900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63645</xdr:rowOff>
    </xdr:from>
    <xdr:to>
      <xdr:col>50</xdr:col>
      <xdr:colOff>165100</xdr:colOff>
      <xdr:row>37</xdr:row>
      <xdr:rowOff>165245</xdr:rowOff>
    </xdr:to>
    <xdr:sp macro="" textlink="">
      <xdr:nvSpPr>
        <xdr:cNvPr id="289" name="フローチャート: 判断 288"/>
        <xdr:cNvSpPr/>
      </xdr:nvSpPr>
      <xdr:spPr>
        <a:xfrm>
          <a:off x="9588500" y="640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36</xdr:row>
      <xdr:rowOff>10322</xdr:rowOff>
    </xdr:from>
    <xdr:ext cx="534377" cy="259045"/>
    <xdr:sp macro="" textlink="">
      <xdr:nvSpPr>
        <xdr:cNvPr id="290" name="テキスト ボックス 289"/>
        <xdr:cNvSpPr txBox="1"/>
      </xdr:nvSpPr>
      <xdr:spPr>
        <a:xfrm>
          <a:off x="9359411" y="618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126016</xdr:rowOff>
    </xdr:from>
    <xdr:to>
      <xdr:col>45</xdr:col>
      <xdr:colOff>177800</xdr:colOff>
      <xdr:row>39</xdr:row>
      <xdr:rowOff>79426</xdr:rowOff>
    </xdr:to>
    <xdr:cxnSp macro="">
      <xdr:nvCxnSpPr>
        <xdr:cNvPr id="291" name="直線コネクタ 290"/>
        <xdr:cNvCxnSpPr/>
      </xdr:nvCxnSpPr>
      <xdr:spPr>
        <a:xfrm flipV="1">
          <a:off x="7861300" y="6641116"/>
          <a:ext cx="889000" cy="12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34156</xdr:rowOff>
    </xdr:from>
    <xdr:to>
      <xdr:col>46</xdr:col>
      <xdr:colOff>38100</xdr:colOff>
      <xdr:row>37</xdr:row>
      <xdr:rowOff>135756</xdr:rowOff>
    </xdr:to>
    <xdr:sp macro="" textlink="">
      <xdr:nvSpPr>
        <xdr:cNvPr id="292" name="フローチャート: 判断 291"/>
        <xdr:cNvSpPr/>
      </xdr:nvSpPr>
      <xdr:spPr>
        <a:xfrm>
          <a:off x="8699500" y="637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152283</xdr:rowOff>
    </xdr:from>
    <xdr:ext cx="534377" cy="259045"/>
    <xdr:sp macro="" textlink="">
      <xdr:nvSpPr>
        <xdr:cNvPr id="293" name="テキスト ボックス 292"/>
        <xdr:cNvSpPr txBox="1"/>
      </xdr:nvSpPr>
      <xdr:spPr>
        <a:xfrm>
          <a:off x="8483111" y="615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79426</xdr:rowOff>
    </xdr:from>
    <xdr:to>
      <xdr:col>41</xdr:col>
      <xdr:colOff>50800</xdr:colOff>
      <xdr:row>39</xdr:row>
      <xdr:rowOff>83105</xdr:rowOff>
    </xdr:to>
    <xdr:cxnSp macro="">
      <xdr:nvCxnSpPr>
        <xdr:cNvPr id="294" name="直線コネクタ 293"/>
        <xdr:cNvCxnSpPr/>
      </xdr:nvCxnSpPr>
      <xdr:spPr>
        <a:xfrm flipV="1">
          <a:off x="6972300" y="6765976"/>
          <a:ext cx="889000" cy="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39054</xdr:rowOff>
    </xdr:from>
    <xdr:to>
      <xdr:col>41</xdr:col>
      <xdr:colOff>101600</xdr:colOff>
      <xdr:row>38</xdr:row>
      <xdr:rowOff>140654</xdr:rowOff>
    </xdr:to>
    <xdr:sp macro="" textlink="">
      <xdr:nvSpPr>
        <xdr:cNvPr id="295" name="フローチャート: 判断 294"/>
        <xdr:cNvSpPr/>
      </xdr:nvSpPr>
      <xdr:spPr>
        <a:xfrm>
          <a:off x="7810500" y="655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157181</xdr:rowOff>
    </xdr:from>
    <xdr:ext cx="534377" cy="259045"/>
    <xdr:sp macro="" textlink="">
      <xdr:nvSpPr>
        <xdr:cNvPr id="296" name="テキスト ボックス 295"/>
        <xdr:cNvSpPr txBox="1"/>
      </xdr:nvSpPr>
      <xdr:spPr>
        <a:xfrm>
          <a:off x="7594111" y="632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62197</xdr:rowOff>
    </xdr:from>
    <xdr:to>
      <xdr:col>36</xdr:col>
      <xdr:colOff>165100</xdr:colOff>
      <xdr:row>38</xdr:row>
      <xdr:rowOff>163797</xdr:rowOff>
    </xdr:to>
    <xdr:sp macro="" textlink="">
      <xdr:nvSpPr>
        <xdr:cNvPr id="297" name="フローチャート: 判断 296"/>
        <xdr:cNvSpPr/>
      </xdr:nvSpPr>
      <xdr:spPr>
        <a:xfrm>
          <a:off x="6921500" y="657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8874</xdr:rowOff>
    </xdr:from>
    <xdr:ext cx="534377" cy="259045"/>
    <xdr:sp macro="" textlink="">
      <xdr:nvSpPr>
        <xdr:cNvPr id="298" name="テキスト ボックス 297"/>
        <xdr:cNvSpPr txBox="1"/>
      </xdr:nvSpPr>
      <xdr:spPr>
        <a:xfrm>
          <a:off x="6705111" y="635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53815</xdr:rowOff>
    </xdr:from>
    <xdr:to>
      <xdr:col>55</xdr:col>
      <xdr:colOff>50800</xdr:colOff>
      <xdr:row>37</xdr:row>
      <xdr:rowOff>155415</xdr:rowOff>
    </xdr:to>
    <xdr:sp macro="" textlink="">
      <xdr:nvSpPr>
        <xdr:cNvPr id="304" name="楕円 303"/>
        <xdr:cNvSpPr/>
      </xdr:nvSpPr>
      <xdr:spPr>
        <a:xfrm>
          <a:off x="10426700" y="639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32242</xdr:rowOff>
    </xdr:from>
    <xdr:ext cx="534377" cy="259045"/>
    <xdr:sp macro="" textlink="">
      <xdr:nvSpPr>
        <xdr:cNvPr id="305" name="補助費等該当値テキスト"/>
        <xdr:cNvSpPr txBox="1"/>
      </xdr:nvSpPr>
      <xdr:spPr>
        <a:xfrm>
          <a:off x="10528300" y="637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85699</xdr:rowOff>
    </xdr:from>
    <xdr:to>
      <xdr:col>50</xdr:col>
      <xdr:colOff>165100</xdr:colOff>
      <xdr:row>39</xdr:row>
      <xdr:rowOff>15849</xdr:rowOff>
    </xdr:to>
    <xdr:sp macro="" textlink="">
      <xdr:nvSpPr>
        <xdr:cNvPr id="306" name="楕円 305"/>
        <xdr:cNvSpPr/>
      </xdr:nvSpPr>
      <xdr:spPr>
        <a:xfrm>
          <a:off x="9588500" y="6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6976</xdr:rowOff>
    </xdr:from>
    <xdr:ext cx="534377" cy="259045"/>
    <xdr:sp macro="" textlink="">
      <xdr:nvSpPr>
        <xdr:cNvPr id="307" name="テキスト ボックス 306"/>
        <xdr:cNvSpPr txBox="1"/>
      </xdr:nvSpPr>
      <xdr:spPr>
        <a:xfrm>
          <a:off x="9359411" y="669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75216</xdr:rowOff>
    </xdr:from>
    <xdr:to>
      <xdr:col>46</xdr:col>
      <xdr:colOff>38100</xdr:colOff>
      <xdr:row>39</xdr:row>
      <xdr:rowOff>5366</xdr:rowOff>
    </xdr:to>
    <xdr:sp macro="" textlink="">
      <xdr:nvSpPr>
        <xdr:cNvPr id="308" name="楕円 307"/>
        <xdr:cNvSpPr/>
      </xdr:nvSpPr>
      <xdr:spPr>
        <a:xfrm>
          <a:off x="8699500" y="659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167943</xdr:rowOff>
    </xdr:from>
    <xdr:ext cx="534377" cy="259045"/>
    <xdr:sp macro="" textlink="">
      <xdr:nvSpPr>
        <xdr:cNvPr id="309" name="テキスト ボックス 308"/>
        <xdr:cNvSpPr txBox="1"/>
      </xdr:nvSpPr>
      <xdr:spPr>
        <a:xfrm>
          <a:off x="8483111" y="668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28626</xdr:rowOff>
    </xdr:from>
    <xdr:to>
      <xdr:col>41</xdr:col>
      <xdr:colOff>101600</xdr:colOff>
      <xdr:row>39</xdr:row>
      <xdr:rowOff>130226</xdr:rowOff>
    </xdr:to>
    <xdr:sp macro="" textlink="">
      <xdr:nvSpPr>
        <xdr:cNvPr id="310" name="楕円 309"/>
        <xdr:cNvSpPr/>
      </xdr:nvSpPr>
      <xdr:spPr>
        <a:xfrm>
          <a:off x="7810500" y="67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121353</xdr:rowOff>
    </xdr:from>
    <xdr:ext cx="534377" cy="259045"/>
    <xdr:sp macro="" textlink="">
      <xdr:nvSpPr>
        <xdr:cNvPr id="311" name="テキスト ボックス 310"/>
        <xdr:cNvSpPr txBox="1"/>
      </xdr:nvSpPr>
      <xdr:spPr>
        <a:xfrm>
          <a:off x="7594111" y="680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32305</xdr:rowOff>
    </xdr:from>
    <xdr:to>
      <xdr:col>36</xdr:col>
      <xdr:colOff>165100</xdr:colOff>
      <xdr:row>39</xdr:row>
      <xdr:rowOff>133905</xdr:rowOff>
    </xdr:to>
    <xdr:sp macro="" textlink="">
      <xdr:nvSpPr>
        <xdr:cNvPr id="312" name="楕円 311"/>
        <xdr:cNvSpPr/>
      </xdr:nvSpPr>
      <xdr:spPr>
        <a:xfrm>
          <a:off x="6921500" y="671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125032</xdr:rowOff>
    </xdr:from>
    <xdr:ext cx="534377" cy="259045"/>
    <xdr:sp macro="" textlink="">
      <xdr:nvSpPr>
        <xdr:cNvPr id="313" name="テキスト ボックス 312"/>
        <xdr:cNvSpPr txBox="1"/>
      </xdr:nvSpPr>
      <xdr:spPr>
        <a:xfrm>
          <a:off x="6705111" y="681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5" name="正方形/長方形 314"/>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6" name="正方形/長方形 315"/>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7" name="正方形/長方形 316"/>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8" name="正方形/長方形 317"/>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5" name="テキスト ボックス 32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7" name="テキスト ボックス 32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9" name="テキスト ボックス 32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143184</xdr:rowOff>
    </xdr:from>
    <xdr:to>
      <xdr:col>54</xdr:col>
      <xdr:colOff>189865</xdr:colOff>
      <xdr:row>58</xdr:row>
      <xdr:rowOff>101687</xdr:rowOff>
    </xdr:to>
    <xdr:cxnSp macro="">
      <xdr:nvCxnSpPr>
        <xdr:cNvPr id="337" name="直線コネクタ 336"/>
        <xdr:cNvCxnSpPr/>
      </xdr:nvCxnSpPr>
      <xdr:spPr>
        <a:xfrm flipV="1">
          <a:off x="10475595" y="8544234"/>
          <a:ext cx="1270" cy="1501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105514</xdr:rowOff>
    </xdr:from>
    <xdr:ext cx="534377" cy="259045"/>
    <xdr:sp macro="" textlink="">
      <xdr:nvSpPr>
        <xdr:cNvPr id="338" name="普通建設事業費最小値テキスト"/>
        <xdr:cNvSpPr txBox="1"/>
      </xdr:nvSpPr>
      <xdr:spPr>
        <a:xfrm>
          <a:off x="10528300" y="1004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101687</xdr:rowOff>
    </xdr:from>
    <xdr:to>
      <xdr:col>55</xdr:col>
      <xdr:colOff>88900</xdr:colOff>
      <xdr:row>58</xdr:row>
      <xdr:rowOff>101687</xdr:rowOff>
    </xdr:to>
    <xdr:cxnSp macro="">
      <xdr:nvCxnSpPr>
        <xdr:cNvPr id="339" name="直線コネクタ 338"/>
        <xdr:cNvCxnSpPr/>
      </xdr:nvCxnSpPr>
      <xdr:spPr>
        <a:xfrm>
          <a:off x="10388600" y="10045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89861</xdr:rowOff>
    </xdr:from>
    <xdr:ext cx="599010" cy="259045"/>
    <xdr:sp macro="" textlink="">
      <xdr:nvSpPr>
        <xdr:cNvPr id="340" name="普通建設事業費最大値テキスト"/>
        <xdr:cNvSpPr txBox="1"/>
      </xdr:nvSpPr>
      <xdr:spPr>
        <a:xfrm>
          <a:off x="10528300" y="8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143184</xdr:rowOff>
    </xdr:from>
    <xdr:to>
      <xdr:col>55</xdr:col>
      <xdr:colOff>88900</xdr:colOff>
      <xdr:row>49</xdr:row>
      <xdr:rowOff>143184</xdr:rowOff>
    </xdr:to>
    <xdr:cxnSp macro="">
      <xdr:nvCxnSpPr>
        <xdr:cNvPr id="341" name="直線コネクタ 340"/>
        <xdr:cNvCxnSpPr/>
      </xdr:nvCxnSpPr>
      <xdr:spPr>
        <a:xfrm>
          <a:off x="10388600" y="8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89440</xdr:rowOff>
    </xdr:from>
    <xdr:to>
      <xdr:col>55</xdr:col>
      <xdr:colOff>0</xdr:colOff>
      <xdr:row>58</xdr:row>
      <xdr:rowOff>101687</xdr:rowOff>
    </xdr:to>
    <xdr:cxnSp macro="">
      <xdr:nvCxnSpPr>
        <xdr:cNvPr id="342" name="直線コネクタ 341"/>
        <xdr:cNvCxnSpPr/>
      </xdr:nvCxnSpPr>
      <xdr:spPr>
        <a:xfrm>
          <a:off x="9639300" y="10033540"/>
          <a:ext cx="83820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159946</xdr:rowOff>
    </xdr:from>
    <xdr:ext cx="534377" cy="259045"/>
    <xdr:sp macro="" textlink="">
      <xdr:nvSpPr>
        <xdr:cNvPr id="343" name="普通建設事業費平均値テキスト"/>
        <xdr:cNvSpPr txBox="1"/>
      </xdr:nvSpPr>
      <xdr:spPr>
        <a:xfrm>
          <a:off x="10528300" y="9589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137069</xdr:rowOff>
    </xdr:from>
    <xdr:to>
      <xdr:col>55</xdr:col>
      <xdr:colOff>50800</xdr:colOff>
      <xdr:row>57</xdr:row>
      <xdr:rowOff>67219</xdr:rowOff>
    </xdr:to>
    <xdr:sp macro="" textlink="">
      <xdr:nvSpPr>
        <xdr:cNvPr id="344" name="フローチャート: 判断 343"/>
        <xdr:cNvSpPr/>
      </xdr:nvSpPr>
      <xdr:spPr>
        <a:xfrm>
          <a:off x="10426700" y="973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89440</xdr:rowOff>
    </xdr:from>
    <xdr:to>
      <xdr:col>50</xdr:col>
      <xdr:colOff>114300</xdr:colOff>
      <xdr:row>58</xdr:row>
      <xdr:rowOff>107739</xdr:rowOff>
    </xdr:to>
    <xdr:cxnSp macro="">
      <xdr:nvCxnSpPr>
        <xdr:cNvPr id="345" name="直線コネクタ 344"/>
        <xdr:cNvCxnSpPr/>
      </xdr:nvCxnSpPr>
      <xdr:spPr>
        <a:xfrm flipV="1">
          <a:off x="8750300" y="10033540"/>
          <a:ext cx="889000" cy="1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145952</xdr:rowOff>
    </xdr:from>
    <xdr:to>
      <xdr:col>50</xdr:col>
      <xdr:colOff>165100</xdr:colOff>
      <xdr:row>57</xdr:row>
      <xdr:rowOff>76102</xdr:rowOff>
    </xdr:to>
    <xdr:sp macro="" textlink="">
      <xdr:nvSpPr>
        <xdr:cNvPr id="346" name="フローチャート: 判断 345"/>
        <xdr:cNvSpPr/>
      </xdr:nvSpPr>
      <xdr:spPr>
        <a:xfrm>
          <a:off x="9588500" y="974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92629</xdr:rowOff>
    </xdr:from>
    <xdr:ext cx="534377" cy="259045"/>
    <xdr:sp macro="" textlink="">
      <xdr:nvSpPr>
        <xdr:cNvPr id="347" name="テキスト ボックス 346"/>
        <xdr:cNvSpPr txBox="1"/>
      </xdr:nvSpPr>
      <xdr:spPr>
        <a:xfrm>
          <a:off x="9359411" y="952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107739</xdr:rowOff>
    </xdr:from>
    <xdr:to>
      <xdr:col>45</xdr:col>
      <xdr:colOff>177800</xdr:colOff>
      <xdr:row>58</xdr:row>
      <xdr:rowOff>121826</xdr:rowOff>
    </xdr:to>
    <xdr:cxnSp macro="">
      <xdr:nvCxnSpPr>
        <xdr:cNvPr id="348" name="直線コネクタ 347"/>
        <xdr:cNvCxnSpPr/>
      </xdr:nvCxnSpPr>
      <xdr:spPr>
        <a:xfrm flipV="1">
          <a:off x="7861300" y="10051839"/>
          <a:ext cx="889000" cy="1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162531</xdr:rowOff>
    </xdr:from>
    <xdr:to>
      <xdr:col>46</xdr:col>
      <xdr:colOff>38100</xdr:colOff>
      <xdr:row>57</xdr:row>
      <xdr:rowOff>92681</xdr:rowOff>
    </xdr:to>
    <xdr:sp macro="" textlink="">
      <xdr:nvSpPr>
        <xdr:cNvPr id="349" name="フローチャート: 判断 348"/>
        <xdr:cNvSpPr/>
      </xdr:nvSpPr>
      <xdr:spPr>
        <a:xfrm>
          <a:off x="8699500" y="976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109208</xdr:rowOff>
    </xdr:from>
    <xdr:ext cx="534377" cy="259045"/>
    <xdr:sp macro="" textlink="">
      <xdr:nvSpPr>
        <xdr:cNvPr id="350" name="テキスト ボックス 349"/>
        <xdr:cNvSpPr txBox="1"/>
      </xdr:nvSpPr>
      <xdr:spPr>
        <a:xfrm>
          <a:off x="8483111" y="953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116938</xdr:rowOff>
    </xdr:from>
    <xdr:to>
      <xdr:col>41</xdr:col>
      <xdr:colOff>50800</xdr:colOff>
      <xdr:row>58</xdr:row>
      <xdr:rowOff>121826</xdr:rowOff>
    </xdr:to>
    <xdr:cxnSp macro="">
      <xdr:nvCxnSpPr>
        <xdr:cNvPr id="351" name="直線コネクタ 350"/>
        <xdr:cNvCxnSpPr/>
      </xdr:nvCxnSpPr>
      <xdr:spPr>
        <a:xfrm>
          <a:off x="6972300" y="10061038"/>
          <a:ext cx="889000" cy="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7627</xdr:rowOff>
    </xdr:from>
    <xdr:to>
      <xdr:col>41</xdr:col>
      <xdr:colOff>101600</xdr:colOff>
      <xdr:row>57</xdr:row>
      <xdr:rowOff>109227</xdr:rowOff>
    </xdr:to>
    <xdr:sp macro="" textlink="">
      <xdr:nvSpPr>
        <xdr:cNvPr id="352" name="フローチャート: 判断 351"/>
        <xdr:cNvSpPr/>
      </xdr:nvSpPr>
      <xdr:spPr>
        <a:xfrm>
          <a:off x="7810500" y="978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125754</xdr:rowOff>
    </xdr:from>
    <xdr:ext cx="534377" cy="259045"/>
    <xdr:sp macro="" textlink="">
      <xdr:nvSpPr>
        <xdr:cNvPr id="353" name="テキスト ボックス 352"/>
        <xdr:cNvSpPr txBox="1"/>
      </xdr:nvSpPr>
      <xdr:spPr>
        <a:xfrm>
          <a:off x="7594111" y="955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16793</xdr:rowOff>
    </xdr:from>
    <xdr:to>
      <xdr:col>36</xdr:col>
      <xdr:colOff>165100</xdr:colOff>
      <xdr:row>57</xdr:row>
      <xdr:rowOff>118393</xdr:rowOff>
    </xdr:to>
    <xdr:sp macro="" textlink="">
      <xdr:nvSpPr>
        <xdr:cNvPr id="354" name="フローチャート: 判断 353"/>
        <xdr:cNvSpPr/>
      </xdr:nvSpPr>
      <xdr:spPr>
        <a:xfrm>
          <a:off x="6921500" y="97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134920</xdr:rowOff>
    </xdr:from>
    <xdr:ext cx="534377" cy="259045"/>
    <xdr:sp macro="" textlink="">
      <xdr:nvSpPr>
        <xdr:cNvPr id="355" name="テキスト ボックス 354"/>
        <xdr:cNvSpPr txBox="1"/>
      </xdr:nvSpPr>
      <xdr:spPr>
        <a:xfrm>
          <a:off x="6705111" y="956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50887</xdr:rowOff>
    </xdr:from>
    <xdr:to>
      <xdr:col>55</xdr:col>
      <xdr:colOff>50800</xdr:colOff>
      <xdr:row>58</xdr:row>
      <xdr:rowOff>152487</xdr:rowOff>
    </xdr:to>
    <xdr:sp macro="" textlink="">
      <xdr:nvSpPr>
        <xdr:cNvPr id="361" name="楕円 360"/>
        <xdr:cNvSpPr/>
      </xdr:nvSpPr>
      <xdr:spPr>
        <a:xfrm>
          <a:off x="10426700" y="999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137264</xdr:rowOff>
    </xdr:from>
    <xdr:ext cx="534377" cy="259045"/>
    <xdr:sp macro="" textlink="">
      <xdr:nvSpPr>
        <xdr:cNvPr id="362" name="普通建設事業費該当値テキスト"/>
        <xdr:cNvSpPr txBox="1"/>
      </xdr:nvSpPr>
      <xdr:spPr>
        <a:xfrm>
          <a:off x="10528300" y="990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38640</xdr:rowOff>
    </xdr:from>
    <xdr:to>
      <xdr:col>50</xdr:col>
      <xdr:colOff>165100</xdr:colOff>
      <xdr:row>58</xdr:row>
      <xdr:rowOff>140240</xdr:rowOff>
    </xdr:to>
    <xdr:sp macro="" textlink="">
      <xdr:nvSpPr>
        <xdr:cNvPr id="363" name="楕円 362"/>
        <xdr:cNvSpPr/>
      </xdr:nvSpPr>
      <xdr:spPr>
        <a:xfrm>
          <a:off x="9588500" y="99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131367</xdr:rowOff>
    </xdr:from>
    <xdr:ext cx="534377" cy="259045"/>
    <xdr:sp macro="" textlink="">
      <xdr:nvSpPr>
        <xdr:cNvPr id="364" name="テキスト ボックス 363"/>
        <xdr:cNvSpPr txBox="1"/>
      </xdr:nvSpPr>
      <xdr:spPr>
        <a:xfrm>
          <a:off x="9359411" y="1007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56939</xdr:rowOff>
    </xdr:from>
    <xdr:to>
      <xdr:col>46</xdr:col>
      <xdr:colOff>38100</xdr:colOff>
      <xdr:row>58</xdr:row>
      <xdr:rowOff>158539</xdr:rowOff>
    </xdr:to>
    <xdr:sp macro="" textlink="">
      <xdr:nvSpPr>
        <xdr:cNvPr id="365" name="楕円 364"/>
        <xdr:cNvSpPr/>
      </xdr:nvSpPr>
      <xdr:spPr>
        <a:xfrm>
          <a:off x="8699500" y="1000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149666</xdr:rowOff>
    </xdr:from>
    <xdr:ext cx="534377" cy="259045"/>
    <xdr:sp macro="" textlink="">
      <xdr:nvSpPr>
        <xdr:cNvPr id="366" name="テキスト ボックス 365"/>
        <xdr:cNvSpPr txBox="1"/>
      </xdr:nvSpPr>
      <xdr:spPr>
        <a:xfrm>
          <a:off x="8483111" y="1009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71026</xdr:rowOff>
    </xdr:from>
    <xdr:to>
      <xdr:col>41</xdr:col>
      <xdr:colOff>101600</xdr:colOff>
      <xdr:row>59</xdr:row>
      <xdr:rowOff>1176</xdr:rowOff>
    </xdr:to>
    <xdr:sp macro="" textlink="">
      <xdr:nvSpPr>
        <xdr:cNvPr id="367" name="楕円 366"/>
        <xdr:cNvSpPr/>
      </xdr:nvSpPr>
      <xdr:spPr>
        <a:xfrm>
          <a:off x="7810500" y="100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163753</xdr:rowOff>
    </xdr:from>
    <xdr:ext cx="534377" cy="259045"/>
    <xdr:sp macro="" textlink="">
      <xdr:nvSpPr>
        <xdr:cNvPr id="368" name="テキスト ボックス 367"/>
        <xdr:cNvSpPr txBox="1"/>
      </xdr:nvSpPr>
      <xdr:spPr>
        <a:xfrm>
          <a:off x="7594111" y="1010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66138</xdr:rowOff>
    </xdr:from>
    <xdr:to>
      <xdr:col>36</xdr:col>
      <xdr:colOff>165100</xdr:colOff>
      <xdr:row>58</xdr:row>
      <xdr:rowOff>167738</xdr:rowOff>
    </xdr:to>
    <xdr:sp macro="" textlink="">
      <xdr:nvSpPr>
        <xdr:cNvPr id="369" name="楕円 368"/>
        <xdr:cNvSpPr/>
      </xdr:nvSpPr>
      <xdr:spPr>
        <a:xfrm>
          <a:off x="6921500" y="1001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158865</xdr:rowOff>
    </xdr:from>
    <xdr:ext cx="534377" cy="259045"/>
    <xdr:sp macro="" textlink="">
      <xdr:nvSpPr>
        <xdr:cNvPr id="370" name="テキスト ボックス 369"/>
        <xdr:cNvSpPr txBox="1"/>
      </xdr:nvSpPr>
      <xdr:spPr>
        <a:xfrm>
          <a:off x="6705111" y="1010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2" name="正方形/長方形 371"/>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3" name="正方形/長方形 372"/>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4" name="正方形/長方形 373"/>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5" name="正方形/長方形 374"/>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77112</xdr:rowOff>
    </xdr:from>
    <xdr:to>
      <xdr:col>54</xdr:col>
      <xdr:colOff>189865</xdr:colOff>
      <xdr:row>79</xdr:row>
      <xdr:rowOff>29139</xdr:rowOff>
    </xdr:to>
    <xdr:cxnSp macro="">
      <xdr:nvCxnSpPr>
        <xdr:cNvPr id="394" name="直線コネクタ 393"/>
        <xdr:cNvCxnSpPr/>
      </xdr:nvCxnSpPr>
      <xdr:spPr>
        <a:xfrm flipV="1">
          <a:off x="10475595" y="12078612"/>
          <a:ext cx="1270" cy="149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32966</xdr:rowOff>
    </xdr:from>
    <xdr:ext cx="469744" cy="259045"/>
    <xdr:sp macro="" textlink="">
      <xdr:nvSpPr>
        <xdr:cNvPr id="395" name="普通建設事業費 （ うち新規整備　）最小値テキスト"/>
        <xdr:cNvSpPr txBox="1"/>
      </xdr:nvSpPr>
      <xdr:spPr>
        <a:xfrm>
          <a:off x="10528300" y="1357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29139</xdr:rowOff>
    </xdr:from>
    <xdr:to>
      <xdr:col>55</xdr:col>
      <xdr:colOff>88900</xdr:colOff>
      <xdr:row>79</xdr:row>
      <xdr:rowOff>29139</xdr:rowOff>
    </xdr:to>
    <xdr:cxnSp macro="">
      <xdr:nvCxnSpPr>
        <xdr:cNvPr id="396" name="直線コネクタ 395"/>
        <xdr:cNvCxnSpPr/>
      </xdr:nvCxnSpPr>
      <xdr:spPr>
        <a:xfrm>
          <a:off x="10388600" y="1357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23789</xdr:rowOff>
    </xdr:from>
    <xdr:ext cx="534377" cy="259045"/>
    <xdr:sp macro="" textlink="">
      <xdr:nvSpPr>
        <xdr:cNvPr id="397" name="普通建設事業費 （ うち新規整備　）最大値テキスト"/>
        <xdr:cNvSpPr txBox="1"/>
      </xdr:nvSpPr>
      <xdr:spPr>
        <a:xfrm>
          <a:off x="10528300" y="1185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77112</xdr:rowOff>
    </xdr:from>
    <xdr:to>
      <xdr:col>55</xdr:col>
      <xdr:colOff>88900</xdr:colOff>
      <xdr:row>70</xdr:row>
      <xdr:rowOff>77112</xdr:rowOff>
    </xdr:to>
    <xdr:cxnSp macro="">
      <xdr:nvCxnSpPr>
        <xdr:cNvPr id="398" name="直線コネクタ 397"/>
        <xdr:cNvCxnSpPr/>
      </xdr:nvCxnSpPr>
      <xdr:spPr>
        <a:xfrm>
          <a:off x="10388600" y="120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26739</xdr:rowOff>
    </xdr:from>
    <xdr:to>
      <xdr:col>55</xdr:col>
      <xdr:colOff>0</xdr:colOff>
      <xdr:row>79</xdr:row>
      <xdr:rowOff>29139</xdr:rowOff>
    </xdr:to>
    <xdr:cxnSp macro="">
      <xdr:nvCxnSpPr>
        <xdr:cNvPr id="399" name="直線コネクタ 398"/>
        <xdr:cNvCxnSpPr/>
      </xdr:nvCxnSpPr>
      <xdr:spPr>
        <a:xfrm>
          <a:off x="9639300" y="13571289"/>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21203</xdr:rowOff>
    </xdr:from>
    <xdr:ext cx="534377" cy="259045"/>
    <xdr:sp macro="" textlink="">
      <xdr:nvSpPr>
        <xdr:cNvPr id="400" name="普通建設事業費 （ うち新規整備　）平均値テキスト"/>
        <xdr:cNvSpPr txBox="1"/>
      </xdr:nvSpPr>
      <xdr:spPr>
        <a:xfrm>
          <a:off x="10528300" y="132228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169776</xdr:rowOff>
    </xdr:from>
    <xdr:to>
      <xdr:col>55</xdr:col>
      <xdr:colOff>50800</xdr:colOff>
      <xdr:row>78</xdr:row>
      <xdr:rowOff>99926</xdr:rowOff>
    </xdr:to>
    <xdr:sp macro="" textlink="">
      <xdr:nvSpPr>
        <xdr:cNvPr id="401" name="フローチャート: 判断 400"/>
        <xdr:cNvSpPr/>
      </xdr:nvSpPr>
      <xdr:spPr>
        <a:xfrm>
          <a:off x="10426700" y="13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24225</xdr:rowOff>
    </xdr:from>
    <xdr:to>
      <xdr:col>50</xdr:col>
      <xdr:colOff>114300</xdr:colOff>
      <xdr:row>79</xdr:row>
      <xdr:rowOff>26739</xdr:rowOff>
    </xdr:to>
    <xdr:cxnSp macro="">
      <xdr:nvCxnSpPr>
        <xdr:cNvPr id="402" name="直線コネクタ 401"/>
        <xdr:cNvCxnSpPr/>
      </xdr:nvCxnSpPr>
      <xdr:spPr>
        <a:xfrm>
          <a:off x="8750300" y="13568775"/>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6017</xdr:rowOff>
    </xdr:from>
    <xdr:to>
      <xdr:col>50</xdr:col>
      <xdr:colOff>165100</xdr:colOff>
      <xdr:row>78</xdr:row>
      <xdr:rowOff>107617</xdr:rowOff>
    </xdr:to>
    <xdr:sp macro="" textlink="">
      <xdr:nvSpPr>
        <xdr:cNvPr id="403" name="フローチャート: 判断 402"/>
        <xdr:cNvSpPr/>
      </xdr:nvSpPr>
      <xdr:spPr>
        <a:xfrm>
          <a:off x="9588500" y="133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124144</xdr:rowOff>
    </xdr:from>
    <xdr:ext cx="534377" cy="259045"/>
    <xdr:sp macro="" textlink="">
      <xdr:nvSpPr>
        <xdr:cNvPr id="404" name="テキスト ボックス 403"/>
        <xdr:cNvSpPr txBox="1"/>
      </xdr:nvSpPr>
      <xdr:spPr>
        <a:xfrm>
          <a:off x="9359411" y="131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13072</xdr:rowOff>
    </xdr:from>
    <xdr:to>
      <xdr:col>45</xdr:col>
      <xdr:colOff>177800</xdr:colOff>
      <xdr:row>79</xdr:row>
      <xdr:rowOff>24225</xdr:rowOff>
    </xdr:to>
    <xdr:cxnSp macro="">
      <xdr:nvCxnSpPr>
        <xdr:cNvPr id="405" name="直線コネクタ 404"/>
        <xdr:cNvCxnSpPr/>
      </xdr:nvCxnSpPr>
      <xdr:spPr>
        <a:xfrm>
          <a:off x="7861300" y="13557622"/>
          <a:ext cx="889000" cy="1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13331</xdr:rowOff>
    </xdr:from>
    <xdr:to>
      <xdr:col>46</xdr:col>
      <xdr:colOff>38100</xdr:colOff>
      <xdr:row>78</xdr:row>
      <xdr:rowOff>114931</xdr:rowOff>
    </xdr:to>
    <xdr:sp macro="" textlink="">
      <xdr:nvSpPr>
        <xdr:cNvPr id="406" name="フローチャート: 判断 405"/>
        <xdr:cNvSpPr/>
      </xdr:nvSpPr>
      <xdr:spPr>
        <a:xfrm>
          <a:off x="8699500" y="1338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131458</xdr:rowOff>
    </xdr:from>
    <xdr:ext cx="534377" cy="259045"/>
    <xdr:sp macro="" textlink="">
      <xdr:nvSpPr>
        <xdr:cNvPr id="407" name="テキスト ボックス 406"/>
        <xdr:cNvSpPr txBox="1"/>
      </xdr:nvSpPr>
      <xdr:spPr>
        <a:xfrm>
          <a:off x="8483111" y="1316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32567</xdr:rowOff>
    </xdr:from>
    <xdr:to>
      <xdr:col>41</xdr:col>
      <xdr:colOff>101600</xdr:colOff>
      <xdr:row>78</xdr:row>
      <xdr:rowOff>134167</xdr:rowOff>
    </xdr:to>
    <xdr:sp macro="" textlink="">
      <xdr:nvSpPr>
        <xdr:cNvPr id="408" name="フローチャート: 判断 407"/>
        <xdr:cNvSpPr/>
      </xdr:nvSpPr>
      <xdr:spPr>
        <a:xfrm>
          <a:off x="7810500" y="1340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150694</xdr:rowOff>
    </xdr:from>
    <xdr:ext cx="534377" cy="259045"/>
    <xdr:sp macro="" textlink="">
      <xdr:nvSpPr>
        <xdr:cNvPr id="409" name="テキスト ボックス 408"/>
        <xdr:cNvSpPr txBox="1"/>
      </xdr:nvSpPr>
      <xdr:spPr>
        <a:xfrm>
          <a:off x="7594111" y="1318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149789</xdr:rowOff>
    </xdr:from>
    <xdr:to>
      <xdr:col>55</xdr:col>
      <xdr:colOff>50800</xdr:colOff>
      <xdr:row>79</xdr:row>
      <xdr:rowOff>79939</xdr:rowOff>
    </xdr:to>
    <xdr:sp macro="" textlink="">
      <xdr:nvSpPr>
        <xdr:cNvPr id="415" name="楕円 414"/>
        <xdr:cNvSpPr/>
      </xdr:nvSpPr>
      <xdr:spPr>
        <a:xfrm>
          <a:off x="10426700" y="1352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64716</xdr:rowOff>
    </xdr:from>
    <xdr:ext cx="469744" cy="259045"/>
    <xdr:sp macro="" textlink="">
      <xdr:nvSpPr>
        <xdr:cNvPr id="416" name="普通建設事業費 （ うち新規整備　）該当値テキスト"/>
        <xdr:cNvSpPr txBox="1"/>
      </xdr:nvSpPr>
      <xdr:spPr>
        <a:xfrm>
          <a:off x="10528300" y="1343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147389</xdr:rowOff>
    </xdr:from>
    <xdr:to>
      <xdr:col>50</xdr:col>
      <xdr:colOff>165100</xdr:colOff>
      <xdr:row>79</xdr:row>
      <xdr:rowOff>77539</xdr:rowOff>
    </xdr:to>
    <xdr:sp macro="" textlink="">
      <xdr:nvSpPr>
        <xdr:cNvPr id="417" name="楕円 416"/>
        <xdr:cNvSpPr/>
      </xdr:nvSpPr>
      <xdr:spPr>
        <a:xfrm>
          <a:off x="9588500" y="1352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79</xdr:row>
      <xdr:rowOff>68666</xdr:rowOff>
    </xdr:from>
    <xdr:ext cx="469744" cy="259045"/>
    <xdr:sp macro="" textlink="">
      <xdr:nvSpPr>
        <xdr:cNvPr id="418" name="テキスト ボックス 417"/>
        <xdr:cNvSpPr txBox="1"/>
      </xdr:nvSpPr>
      <xdr:spPr>
        <a:xfrm>
          <a:off x="9391728" y="1361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144875</xdr:rowOff>
    </xdr:from>
    <xdr:to>
      <xdr:col>46</xdr:col>
      <xdr:colOff>38100</xdr:colOff>
      <xdr:row>79</xdr:row>
      <xdr:rowOff>75025</xdr:rowOff>
    </xdr:to>
    <xdr:sp macro="" textlink="">
      <xdr:nvSpPr>
        <xdr:cNvPr id="419" name="楕円 418"/>
        <xdr:cNvSpPr/>
      </xdr:nvSpPr>
      <xdr:spPr>
        <a:xfrm>
          <a:off x="8699500" y="135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66152</xdr:rowOff>
    </xdr:from>
    <xdr:ext cx="469744" cy="259045"/>
    <xdr:sp macro="" textlink="">
      <xdr:nvSpPr>
        <xdr:cNvPr id="420" name="テキスト ボックス 419"/>
        <xdr:cNvSpPr txBox="1"/>
      </xdr:nvSpPr>
      <xdr:spPr>
        <a:xfrm>
          <a:off x="8515428" y="1361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133722</xdr:rowOff>
    </xdr:from>
    <xdr:to>
      <xdr:col>41</xdr:col>
      <xdr:colOff>101600</xdr:colOff>
      <xdr:row>79</xdr:row>
      <xdr:rowOff>63872</xdr:rowOff>
    </xdr:to>
    <xdr:sp macro="" textlink="">
      <xdr:nvSpPr>
        <xdr:cNvPr id="421" name="楕円 420"/>
        <xdr:cNvSpPr/>
      </xdr:nvSpPr>
      <xdr:spPr>
        <a:xfrm>
          <a:off x="7810500" y="1350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54999</xdr:rowOff>
    </xdr:from>
    <xdr:ext cx="469744" cy="259045"/>
    <xdr:sp macro="" textlink="">
      <xdr:nvSpPr>
        <xdr:cNvPr id="422" name="テキスト ボックス 421"/>
        <xdr:cNvSpPr txBox="1"/>
      </xdr:nvSpPr>
      <xdr:spPr>
        <a:xfrm>
          <a:off x="7626428" y="1359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4" name="正方形/長方形 423"/>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5" name="正方形/長方形 424"/>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6" name="正方形/長方形 425"/>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7" name="正方形/長方形 426"/>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2" name="テキスト ボックス 43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0" name="テキスト ボックス 43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42" name="テキスト ボックス 441"/>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4" name="テキスト ボックス 443"/>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1887</xdr:rowOff>
    </xdr:from>
    <xdr:to>
      <xdr:col>54</xdr:col>
      <xdr:colOff>189865</xdr:colOff>
      <xdr:row>98</xdr:row>
      <xdr:rowOff>60212</xdr:rowOff>
    </xdr:to>
    <xdr:cxnSp macro="">
      <xdr:nvCxnSpPr>
        <xdr:cNvPr id="446" name="直線コネクタ 445"/>
        <xdr:cNvCxnSpPr/>
      </xdr:nvCxnSpPr>
      <xdr:spPr>
        <a:xfrm flipV="1">
          <a:off x="10475595" y="15603837"/>
          <a:ext cx="1270" cy="1258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64039</xdr:rowOff>
    </xdr:from>
    <xdr:ext cx="469744" cy="259045"/>
    <xdr:sp macro="" textlink="">
      <xdr:nvSpPr>
        <xdr:cNvPr id="447" name="普通建設事業費 （ うち更新整備　）最小値テキスト"/>
        <xdr:cNvSpPr txBox="1"/>
      </xdr:nvSpPr>
      <xdr:spPr>
        <a:xfrm>
          <a:off x="10528300" y="1686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60212</xdr:rowOff>
    </xdr:from>
    <xdr:to>
      <xdr:col>55</xdr:col>
      <xdr:colOff>88900</xdr:colOff>
      <xdr:row>98</xdr:row>
      <xdr:rowOff>60212</xdr:rowOff>
    </xdr:to>
    <xdr:cxnSp macro="">
      <xdr:nvCxnSpPr>
        <xdr:cNvPr id="448" name="直線コネクタ 447"/>
        <xdr:cNvCxnSpPr/>
      </xdr:nvCxnSpPr>
      <xdr:spPr>
        <a:xfrm>
          <a:off x="10388600" y="1686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120014</xdr:rowOff>
    </xdr:from>
    <xdr:ext cx="534377" cy="259045"/>
    <xdr:sp macro="" textlink="">
      <xdr:nvSpPr>
        <xdr:cNvPr id="449" name="普通建設事業費 （ うち更新整備　）最大値テキスト"/>
        <xdr:cNvSpPr txBox="1"/>
      </xdr:nvSpPr>
      <xdr:spPr>
        <a:xfrm>
          <a:off x="10528300" y="1537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1887</xdr:rowOff>
    </xdr:from>
    <xdr:to>
      <xdr:col>55</xdr:col>
      <xdr:colOff>88900</xdr:colOff>
      <xdr:row>91</xdr:row>
      <xdr:rowOff>1887</xdr:rowOff>
    </xdr:to>
    <xdr:cxnSp macro="">
      <xdr:nvCxnSpPr>
        <xdr:cNvPr id="450" name="直線コネクタ 449"/>
        <xdr:cNvCxnSpPr/>
      </xdr:nvCxnSpPr>
      <xdr:spPr>
        <a:xfrm>
          <a:off x="10388600" y="1560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47704</xdr:rowOff>
    </xdr:from>
    <xdr:to>
      <xdr:col>55</xdr:col>
      <xdr:colOff>0</xdr:colOff>
      <xdr:row>98</xdr:row>
      <xdr:rowOff>60212</xdr:rowOff>
    </xdr:to>
    <xdr:cxnSp macro="">
      <xdr:nvCxnSpPr>
        <xdr:cNvPr id="451" name="直線コネクタ 450"/>
        <xdr:cNvCxnSpPr/>
      </xdr:nvCxnSpPr>
      <xdr:spPr>
        <a:xfrm>
          <a:off x="9639300" y="16849804"/>
          <a:ext cx="8382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130489</xdr:rowOff>
    </xdr:from>
    <xdr:ext cx="534377" cy="259045"/>
    <xdr:sp macro="" textlink="">
      <xdr:nvSpPr>
        <xdr:cNvPr id="452" name="普通建設事業費 （ うち更新整備　）平均値テキスト"/>
        <xdr:cNvSpPr txBox="1"/>
      </xdr:nvSpPr>
      <xdr:spPr>
        <a:xfrm>
          <a:off x="10528300" y="164182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107612</xdr:rowOff>
    </xdr:from>
    <xdr:to>
      <xdr:col>55</xdr:col>
      <xdr:colOff>50800</xdr:colOff>
      <xdr:row>97</xdr:row>
      <xdr:rowOff>37762</xdr:rowOff>
    </xdr:to>
    <xdr:sp macro="" textlink="">
      <xdr:nvSpPr>
        <xdr:cNvPr id="453" name="フローチャート: 判断 452"/>
        <xdr:cNvSpPr/>
      </xdr:nvSpPr>
      <xdr:spPr>
        <a:xfrm>
          <a:off x="104267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47704</xdr:rowOff>
    </xdr:from>
    <xdr:to>
      <xdr:col>50</xdr:col>
      <xdr:colOff>114300</xdr:colOff>
      <xdr:row>98</xdr:row>
      <xdr:rowOff>86730</xdr:rowOff>
    </xdr:to>
    <xdr:cxnSp macro="">
      <xdr:nvCxnSpPr>
        <xdr:cNvPr id="454" name="直線コネクタ 453"/>
        <xdr:cNvCxnSpPr/>
      </xdr:nvCxnSpPr>
      <xdr:spPr>
        <a:xfrm flipV="1">
          <a:off x="8750300" y="16849804"/>
          <a:ext cx="889000" cy="3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125149</xdr:rowOff>
    </xdr:from>
    <xdr:to>
      <xdr:col>50</xdr:col>
      <xdr:colOff>165100</xdr:colOff>
      <xdr:row>97</xdr:row>
      <xdr:rowOff>55299</xdr:rowOff>
    </xdr:to>
    <xdr:sp macro="" textlink="">
      <xdr:nvSpPr>
        <xdr:cNvPr id="455" name="フローチャート: 判断 454"/>
        <xdr:cNvSpPr/>
      </xdr:nvSpPr>
      <xdr:spPr>
        <a:xfrm>
          <a:off x="9588500" y="165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71826</xdr:rowOff>
    </xdr:from>
    <xdr:ext cx="534377" cy="259045"/>
    <xdr:sp macro="" textlink="">
      <xdr:nvSpPr>
        <xdr:cNvPr id="456" name="テキスト ボックス 455"/>
        <xdr:cNvSpPr txBox="1"/>
      </xdr:nvSpPr>
      <xdr:spPr>
        <a:xfrm>
          <a:off x="9359411" y="163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86730</xdr:rowOff>
    </xdr:from>
    <xdr:to>
      <xdr:col>45</xdr:col>
      <xdr:colOff>177800</xdr:colOff>
      <xdr:row>98</xdr:row>
      <xdr:rowOff>139275</xdr:rowOff>
    </xdr:to>
    <xdr:cxnSp macro="">
      <xdr:nvCxnSpPr>
        <xdr:cNvPr id="457" name="直線コネクタ 456"/>
        <xdr:cNvCxnSpPr/>
      </xdr:nvCxnSpPr>
      <xdr:spPr>
        <a:xfrm flipV="1">
          <a:off x="7861300" y="16888830"/>
          <a:ext cx="889000" cy="5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xdr:rowOff>
    </xdr:from>
    <xdr:to>
      <xdr:col>46</xdr:col>
      <xdr:colOff>38100</xdr:colOff>
      <xdr:row>97</xdr:row>
      <xdr:rowOff>106897</xdr:rowOff>
    </xdr:to>
    <xdr:sp macro="" textlink="">
      <xdr:nvSpPr>
        <xdr:cNvPr id="458" name="フローチャート: 判断 457"/>
        <xdr:cNvSpPr/>
      </xdr:nvSpPr>
      <xdr:spPr>
        <a:xfrm>
          <a:off x="8699500" y="1663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123424</xdr:rowOff>
    </xdr:from>
    <xdr:ext cx="534377" cy="259045"/>
    <xdr:sp macro="" textlink="">
      <xdr:nvSpPr>
        <xdr:cNvPr id="459" name="テキスト ボックス 458"/>
        <xdr:cNvSpPr txBox="1"/>
      </xdr:nvSpPr>
      <xdr:spPr>
        <a:xfrm>
          <a:off x="8483111" y="1641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7355</xdr:rowOff>
    </xdr:from>
    <xdr:to>
      <xdr:col>41</xdr:col>
      <xdr:colOff>101600</xdr:colOff>
      <xdr:row>97</xdr:row>
      <xdr:rowOff>108955</xdr:rowOff>
    </xdr:to>
    <xdr:sp macro="" textlink="">
      <xdr:nvSpPr>
        <xdr:cNvPr id="460" name="フローチャート: 判断 459"/>
        <xdr:cNvSpPr/>
      </xdr:nvSpPr>
      <xdr:spPr>
        <a:xfrm>
          <a:off x="7810500" y="1663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125482</xdr:rowOff>
    </xdr:from>
    <xdr:ext cx="534377" cy="259045"/>
    <xdr:sp macro="" textlink="">
      <xdr:nvSpPr>
        <xdr:cNvPr id="461" name="テキスト ボックス 460"/>
        <xdr:cNvSpPr txBox="1"/>
      </xdr:nvSpPr>
      <xdr:spPr>
        <a:xfrm>
          <a:off x="7594111" y="1641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9412</xdr:rowOff>
    </xdr:from>
    <xdr:to>
      <xdr:col>55</xdr:col>
      <xdr:colOff>50800</xdr:colOff>
      <xdr:row>98</xdr:row>
      <xdr:rowOff>111012</xdr:rowOff>
    </xdr:to>
    <xdr:sp macro="" textlink="">
      <xdr:nvSpPr>
        <xdr:cNvPr id="467" name="楕円 466"/>
        <xdr:cNvSpPr/>
      </xdr:nvSpPr>
      <xdr:spPr>
        <a:xfrm>
          <a:off x="10426700" y="1681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95789</xdr:rowOff>
    </xdr:from>
    <xdr:ext cx="469744" cy="259045"/>
    <xdr:sp macro="" textlink="">
      <xdr:nvSpPr>
        <xdr:cNvPr id="468" name="普通建設事業費 （ うち更新整備　）該当値テキスト"/>
        <xdr:cNvSpPr txBox="1"/>
      </xdr:nvSpPr>
      <xdr:spPr>
        <a:xfrm>
          <a:off x="10528300" y="1672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168354</xdr:rowOff>
    </xdr:from>
    <xdr:to>
      <xdr:col>50</xdr:col>
      <xdr:colOff>165100</xdr:colOff>
      <xdr:row>98</xdr:row>
      <xdr:rowOff>98504</xdr:rowOff>
    </xdr:to>
    <xdr:sp macro="" textlink="">
      <xdr:nvSpPr>
        <xdr:cNvPr id="469" name="楕円 468"/>
        <xdr:cNvSpPr/>
      </xdr:nvSpPr>
      <xdr:spPr>
        <a:xfrm>
          <a:off x="9588500" y="1679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98</xdr:row>
      <xdr:rowOff>89631</xdr:rowOff>
    </xdr:from>
    <xdr:ext cx="469744" cy="259045"/>
    <xdr:sp macro="" textlink="">
      <xdr:nvSpPr>
        <xdr:cNvPr id="470" name="テキスト ボックス 469"/>
        <xdr:cNvSpPr txBox="1"/>
      </xdr:nvSpPr>
      <xdr:spPr>
        <a:xfrm>
          <a:off x="9391728" y="1689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35930</xdr:rowOff>
    </xdr:from>
    <xdr:to>
      <xdr:col>46</xdr:col>
      <xdr:colOff>38100</xdr:colOff>
      <xdr:row>98</xdr:row>
      <xdr:rowOff>137530</xdr:rowOff>
    </xdr:to>
    <xdr:sp macro="" textlink="">
      <xdr:nvSpPr>
        <xdr:cNvPr id="471" name="楕円 470"/>
        <xdr:cNvSpPr/>
      </xdr:nvSpPr>
      <xdr:spPr>
        <a:xfrm>
          <a:off x="8699500" y="1683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128657</xdr:rowOff>
    </xdr:from>
    <xdr:ext cx="469744" cy="259045"/>
    <xdr:sp macro="" textlink="">
      <xdr:nvSpPr>
        <xdr:cNvPr id="472" name="テキスト ボックス 471"/>
        <xdr:cNvSpPr txBox="1"/>
      </xdr:nvSpPr>
      <xdr:spPr>
        <a:xfrm>
          <a:off x="8515428" y="1693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88475</xdr:rowOff>
    </xdr:from>
    <xdr:to>
      <xdr:col>41</xdr:col>
      <xdr:colOff>101600</xdr:colOff>
      <xdr:row>99</xdr:row>
      <xdr:rowOff>18625</xdr:rowOff>
    </xdr:to>
    <xdr:sp macro="" textlink="">
      <xdr:nvSpPr>
        <xdr:cNvPr id="473" name="楕円 472"/>
        <xdr:cNvSpPr/>
      </xdr:nvSpPr>
      <xdr:spPr>
        <a:xfrm>
          <a:off x="7810500" y="168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9752</xdr:rowOff>
    </xdr:from>
    <xdr:ext cx="469744" cy="259045"/>
    <xdr:sp macro="" textlink="">
      <xdr:nvSpPr>
        <xdr:cNvPr id="474" name="テキスト ボックス 473"/>
        <xdr:cNvSpPr txBox="1"/>
      </xdr:nvSpPr>
      <xdr:spPr>
        <a:xfrm>
          <a:off x="7626428" y="1698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6" name="正方形/長方形 475"/>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7" name="正方形/長方形 476"/>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8" name="正方形/長方形 477"/>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9" name="正方形/長方形 478"/>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3" name="直線コネクタ 48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4" name="テキスト ボックス 48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5" name="直線コネクタ 48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6" name="テキスト ボックス 48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7" name="直線コネクタ 48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8" name="テキスト ボックス 48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9" name="直線コネクタ 48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0" name="テキスト ボックス 48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1" name="直線コネクタ 49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2" name="テキスト ボックス 49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4" name="テキスト ボックス 49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1625</xdr:rowOff>
    </xdr:from>
    <xdr:to>
      <xdr:col>85</xdr:col>
      <xdr:colOff>126364</xdr:colOff>
      <xdr:row>39</xdr:row>
      <xdr:rowOff>43879</xdr:rowOff>
    </xdr:to>
    <xdr:cxnSp macro="">
      <xdr:nvCxnSpPr>
        <xdr:cNvPr id="496" name="直線コネクタ 495"/>
        <xdr:cNvCxnSpPr/>
      </xdr:nvCxnSpPr>
      <xdr:spPr>
        <a:xfrm flipV="1">
          <a:off x="16317595" y="5316575"/>
          <a:ext cx="1269" cy="1413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47706</xdr:rowOff>
    </xdr:from>
    <xdr:ext cx="313932" cy="259045"/>
    <xdr:sp macro="" textlink="">
      <xdr:nvSpPr>
        <xdr:cNvPr id="497" name="災害復旧事業費最小値テキスト"/>
        <xdr:cNvSpPr txBox="1"/>
      </xdr:nvSpPr>
      <xdr:spPr>
        <a:xfrm>
          <a:off x="16370300" y="6734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43879</xdr:rowOff>
    </xdr:from>
    <xdr:to>
      <xdr:col>86</xdr:col>
      <xdr:colOff>25400</xdr:colOff>
      <xdr:row>39</xdr:row>
      <xdr:rowOff>43879</xdr:rowOff>
    </xdr:to>
    <xdr:cxnSp macro="">
      <xdr:nvCxnSpPr>
        <xdr:cNvPr id="498" name="直線コネクタ 497"/>
        <xdr:cNvCxnSpPr/>
      </xdr:nvCxnSpPr>
      <xdr:spPr>
        <a:xfrm>
          <a:off x="16230600" y="673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119752</xdr:rowOff>
    </xdr:from>
    <xdr:ext cx="534377" cy="259045"/>
    <xdr:sp macro="" textlink="">
      <xdr:nvSpPr>
        <xdr:cNvPr id="499" name="災害復旧事業費最大値テキスト"/>
        <xdr:cNvSpPr txBox="1"/>
      </xdr:nvSpPr>
      <xdr:spPr>
        <a:xfrm>
          <a:off x="16370300" y="509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1625</xdr:rowOff>
    </xdr:from>
    <xdr:to>
      <xdr:col>86</xdr:col>
      <xdr:colOff>25400</xdr:colOff>
      <xdr:row>31</xdr:row>
      <xdr:rowOff>1625</xdr:rowOff>
    </xdr:to>
    <xdr:cxnSp macro="">
      <xdr:nvCxnSpPr>
        <xdr:cNvPr id="500" name="直線コネクタ 499"/>
        <xdr:cNvCxnSpPr/>
      </xdr:nvCxnSpPr>
      <xdr:spPr>
        <a:xfrm>
          <a:off x="16230600" y="5316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43612</xdr:rowOff>
    </xdr:from>
    <xdr:to>
      <xdr:col>85</xdr:col>
      <xdr:colOff>127000</xdr:colOff>
      <xdr:row>39</xdr:row>
      <xdr:rowOff>43879</xdr:rowOff>
    </xdr:to>
    <xdr:cxnSp macro="">
      <xdr:nvCxnSpPr>
        <xdr:cNvPr id="501" name="直線コネクタ 500"/>
        <xdr:cNvCxnSpPr/>
      </xdr:nvCxnSpPr>
      <xdr:spPr>
        <a:xfrm>
          <a:off x="15481300" y="6730162"/>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123607</xdr:rowOff>
    </xdr:from>
    <xdr:ext cx="469744" cy="259045"/>
    <xdr:sp macro="" textlink="">
      <xdr:nvSpPr>
        <xdr:cNvPr id="502" name="災害復旧事業費平均値テキスト"/>
        <xdr:cNvSpPr txBox="1"/>
      </xdr:nvSpPr>
      <xdr:spPr>
        <a:xfrm>
          <a:off x="16370300" y="6467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100730</xdr:rowOff>
    </xdr:from>
    <xdr:to>
      <xdr:col>85</xdr:col>
      <xdr:colOff>177800</xdr:colOff>
      <xdr:row>39</xdr:row>
      <xdr:rowOff>30880</xdr:rowOff>
    </xdr:to>
    <xdr:sp macro="" textlink="">
      <xdr:nvSpPr>
        <xdr:cNvPr id="503" name="フローチャート: 判断 502"/>
        <xdr:cNvSpPr/>
      </xdr:nvSpPr>
      <xdr:spPr>
        <a:xfrm>
          <a:off x="16268700" y="66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43535</xdr:rowOff>
    </xdr:from>
    <xdr:to>
      <xdr:col>81</xdr:col>
      <xdr:colOff>50800</xdr:colOff>
      <xdr:row>39</xdr:row>
      <xdr:rowOff>43612</xdr:rowOff>
    </xdr:to>
    <xdr:cxnSp macro="">
      <xdr:nvCxnSpPr>
        <xdr:cNvPr id="504" name="直線コネクタ 503"/>
        <xdr:cNvCxnSpPr/>
      </xdr:nvCxnSpPr>
      <xdr:spPr>
        <a:xfrm>
          <a:off x="14592300" y="6730085"/>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90386</xdr:rowOff>
    </xdr:from>
    <xdr:to>
      <xdr:col>81</xdr:col>
      <xdr:colOff>101600</xdr:colOff>
      <xdr:row>39</xdr:row>
      <xdr:rowOff>20536</xdr:rowOff>
    </xdr:to>
    <xdr:sp macro="" textlink="">
      <xdr:nvSpPr>
        <xdr:cNvPr id="505" name="フローチャート: 判断 504"/>
        <xdr:cNvSpPr/>
      </xdr:nvSpPr>
      <xdr:spPr>
        <a:xfrm>
          <a:off x="15430500" y="660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37063</xdr:rowOff>
    </xdr:from>
    <xdr:ext cx="469744" cy="259045"/>
    <xdr:sp macro="" textlink="">
      <xdr:nvSpPr>
        <xdr:cNvPr id="506" name="テキスト ボックス 505"/>
        <xdr:cNvSpPr txBox="1"/>
      </xdr:nvSpPr>
      <xdr:spPr>
        <a:xfrm>
          <a:off x="15233728" y="638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43535</xdr:rowOff>
    </xdr:from>
    <xdr:to>
      <xdr:col>76</xdr:col>
      <xdr:colOff>114300</xdr:colOff>
      <xdr:row>39</xdr:row>
      <xdr:rowOff>44317</xdr:rowOff>
    </xdr:to>
    <xdr:cxnSp macro="">
      <xdr:nvCxnSpPr>
        <xdr:cNvPr id="507" name="直線コネクタ 506"/>
        <xdr:cNvCxnSpPr/>
      </xdr:nvCxnSpPr>
      <xdr:spPr>
        <a:xfrm flipV="1">
          <a:off x="13703300" y="6730085"/>
          <a:ext cx="8890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92843</xdr:rowOff>
    </xdr:from>
    <xdr:to>
      <xdr:col>76</xdr:col>
      <xdr:colOff>165100</xdr:colOff>
      <xdr:row>39</xdr:row>
      <xdr:rowOff>22993</xdr:rowOff>
    </xdr:to>
    <xdr:sp macro="" textlink="">
      <xdr:nvSpPr>
        <xdr:cNvPr id="508" name="フローチャート: 判断 507"/>
        <xdr:cNvSpPr/>
      </xdr:nvSpPr>
      <xdr:spPr>
        <a:xfrm>
          <a:off x="14541500" y="66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39520</xdr:rowOff>
    </xdr:from>
    <xdr:ext cx="469744" cy="259045"/>
    <xdr:sp macro="" textlink="">
      <xdr:nvSpPr>
        <xdr:cNvPr id="509" name="テキスト ボックス 508"/>
        <xdr:cNvSpPr txBox="1"/>
      </xdr:nvSpPr>
      <xdr:spPr>
        <a:xfrm>
          <a:off x="14357428" y="638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44259</xdr:rowOff>
    </xdr:from>
    <xdr:to>
      <xdr:col>71</xdr:col>
      <xdr:colOff>177800</xdr:colOff>
      <xdr:row>39</xdr:row>
      <xdr:rowOff>44317</xdr:rowOff>
    </xdr:to>
    <xdr:cxnSp macro="">
      <xdr:nvCxnSpPr>
        <xdr:cNvPr id="510" name="直線コネクタ 509"/>
        <xdr:cNvCxnSpPr/>
      </xdr:nvCxnSpPr>
      <xdr:spPr>
        <a:xfrm>
          <a:off x="12814300" y="6730809"/>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117018</xdr:rowOff>
    </xdr:from>
    <xdr:to>
      <xdr:col>72</xdr:col>
      <xdr:colOff>38100</xdr:colOff>
      <xdr:row>39</xdr:row>
      <xdr:rowOff>47168</xdr:rowOff>
    </xdr:to>
    <xdr:sp macro="" textlink="">
      <xdr:nvSpPr>
        <xdr:cNvPr id="511" name="フローチャート: 判断 510"/>
        <xdr:cNvSpPr/>
      </xdr:nvSpPr>
      <xdr:spPr>
        <a:xfrm>
          <a:off x="13652500" y="663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63695</xdr:rowOff>
    </xdr:from>
    <xdr:ext cx="469744" cy="259045"/>
    <xdr:sp macro="" textlink="">
      <xdr:nvSpPr>
        <xdr:cNvPr id="512" name="テキスト ボックス 511"/>
        <xdr:cNvSpPr txBox="1"/>
      </xdr:nvSpPr>
      <xdr:spPr>
        <a:xfrm>
          <a:off x="13468428" y="64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114065</xdr:rowOff>
    </xdr:from>
    <xdr:to>
      <xdr:col>67</xdr:col>
      <xdr:colOff>101600</xdr:colOff>
      <xdr:row>39</xdr:row>
      <xdr:rowOff>44215</xdr:rowOff>
    </xdr:to>
    <xdr:sp macro="" textlink="">
      <xdr:nvSpPr>
        <xdr:cNvPr id="513" name="フローチャート: 判断 512"/>
        <xdr:cNvSpPr/>
      </xdr:nvSpPr>
      <xdr:spPr>
        <a:xfrm>
          <a:off x="12763500" y="66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60742</xdr:rowOff>
    </xdr:from>
    <xdr:ext cx="469744" cy="259045"/>
    <xdr:sp macro="" textlink="">
      <xdr:nvSpPr>
        <xdr:cNvPr id="514" name="テキスト ボックス 513"/>
        <xdr:cNvSpPr txBox="1"/>
      </xdr:nvSpPr>
      <xdr:spPr>
        <a:xfrm>
          <a:off x="12579428" y="6404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164529</xdr:rowOff>
    </xdr:from>
    <xdr:to>
      <xdr:col>85</xdr:col>
      <xdr:colOff>177800</xdr:colOff>
      <xdr:row>39</xdr:row>
      <xdr:rowOff>94679</xdr:rowOff>
    </xdr:to>
    <xdr:sp macro="" textlink="">
      <xdr:nvSpPr>
        <xdr:cNvPr id="520" name="楕円 519"/>
        <xdr:cNvSpPr/>
      </xdr:nvSpPr>
      <xdr:spPr>
        <a:xfrm>
          <a:off x="162687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79456</xdr:rowOff>
    </xdr:from>
    <xdr:ext cx="313932" cy="259045"/>
    <xdr:sp macro="" textlink="">
      <xdr:nvSpPr>
        <xdr:cNvPr id="521" name="災害復旧事業費該当値テキスト"/>
        <xdr:cNvSpPr txBox="1"/>
      </xdr:nvSpPr>
      <xdr:spPr>
        <a:xfrm>
          <a:off x="16370300" y="6594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164262</xdr:rowOff>
    </xdr:from>
    <xdr:to>
      <xdr:col>81</xdr:col>
      <xdr:colOff>101600</xdr:colOff>
      <xdr:row>39</xdr:row>
      <xdr:rowOff>94412</xdr:rowOff>
    </xdr:to>
    <xdr:sp macro="" textlink="">
      <xdr:nvSpPr>
        <xdr:cNvPr id="522" name="楕円 521"/>
        <xdr:cNvSpPr/>
      </xdr:nvSpPr>
      <xdr:spPr>
        <a:xfrm>
          <a:off x="15430500" y="66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71633</xdr:colOff>
      <xdr:row>39</xdr:row>
      <xdr:rowOff>85539</xdr:rowOff>
    </xdr:from>
    <xdr:ext cx="313932" cy="259045"/>
    <xdr:sp macro="" textlink="">
      <xdr:nvSpPr>
        <xdr:cNvPr id="523" name="テキスト ボックス 522"/>
        <xdr:cNvSpPr txBox="1"/>
      </xdr:nvSpPr>
      <xdr:spPr>
        <a:xfrm>
          <a:off x="15311633" y="6772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164185</xdr:rowOff>
    </xdr:from>
    <xdr:to>
      <xdr:col>76</xdr:col>
      <xdr:colOff>165100</xdr:colOff>
      <xdr:row>39</xdr:row>
      <xdr:rowOff>94335</xdr:rowOff>
    </xdr:to>
    <xdr:sp macro="" textlink="">
      <xdr:nvSpPr>
        <xdr:cNvPr id="524" name="楕円 523"/>
        <xdr:cNvSpPr/>
      </xdr:nvSpPr>
      <xdr:spPr>
        <a:xfrm>
          <a:off x="14541500" y="66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85462</xdr:rowOff>
    </xdr:from>
    <xdr:ext cx="313932" cy="259045"/>
    <xdr:sp macro="" textlink="">
      <xdr:nvSpPr>
        <xdr:cNvPr id="525" name="テキスト ボックス 524"/>
        <xdr:cNvSpPr txBox="1"/>
      </xdr:nvSpPr>
      <xdr:spPr>
        <a:xfrm>
          <a:off x="14435333" y="67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164967</xdr:rowOff>
    </xdr:from>
    <xdr:to>
      <xdr:col>72</xdr:col>
      <xdr:colOff>38100</xdr:colOff>
      <xdr:row>39</xdr:row>
      <xdr:rowOff>95117</xdr:rowOff>
    </xdr:to>
    <xdr:sp macro="" textlink="">
      <xdr:nvSpPr>
        <xdr:cNvPr id="526" name="楕円 525"/>
        <xdr:cNvSpPr/>
      </xdr:nvSpPr>
      <xdr:spPr>
        <a:xfrm>
          <a:off x="13652500" y="668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86244</xdr:rowOff>
    </xdr:from>
    <xdr:ext cx="249299" cy="259045"/>
    <xdr:sp macro="" textlink="">
      <xdr:nvSpPr>
        <xdr:cNvPr id="527" name="テキスト ボックス 526"/>
        <xdr:cNvSpPr txBox="1"/>
      </xdr:nvSpPr>
      <xdr:spPr>
        <a:xfrm>
          <a:off x="13578650" y="67727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164909</xdr:rowOff>
    </xdr:from>
    <xdr:to>
      <xdr:col>67</xdr:col>
      <xdr:colOff>101600</xdr:colOff>
      <xdr:row>39</xdr:row>
      <xdr:rowOff>95059</xdr:rowOff>
    </xdr:to>
    <xdr:sp macro="" textlink="">
      <xdr:nvSpPr>
        <xdr:cNvPr id="528" name="楕円 527"/>
        <xdr:cNvSpPr/>
      </xdr:nvSpPr>
      <xdr:spPr>
        <a:xfrm>
          <a:off x="12763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86186</xdr:rowOff>
    </xdr:from>
    <xdr:ext cx="313932" cy="259045"/>
    <xdr:sp macro="" textlink="">
      <xdr:nvSpPr>
        <xdr:cNvPr id="529" name="テキスト ボックス 528"/>
        <xdr:cNvSpPr txBox="1"/>
      </xdr:nvSpPr>
      <xdr:spPr>
        <a:xfrm>
          <a:off x="12657333" y="6772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1" name="正方形/長方形 530"/>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2" name="正方形/長方形 531"/>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3" name="正方形/長方形 532"/>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4" name="正方形/長方形 533"/>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5" name="正方形/長方形 53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6" name="テキスト ボックス 53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7" name="直線コネクタ 53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8" name="直線コネクタ 53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9" name="テキスト ボックス 53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1" name="テキスト ボックス 54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3" name="直線コネクタ 54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8" name="直線コネクタ 54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0" name="フローチャート: 判断 54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1" name="直線コネクタ 55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2" name="フローチャート: 判断 55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3" name="テキスト ボックス 552"/>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4" name="直線コネクタ 55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5" name="フローチャート: 判断 55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6" name="テキスト ボックス 55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7" name="直線コネクタ 55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8" name="フローチャート: 判断 55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9" name="テキスト ボックス 55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0" name="フローチャート: 判断 55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1" name="テキスト ボックス 56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楕円 56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9" name="楕円 56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0" name="テキスト ボックス 569"/>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1" name="楕円 57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2" name="テキスト ボックス 57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3" name="楕円 57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楕円 57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6" name="テキスト ボックス 57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8" name="正方形/長方形 577"/>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9" name="正方形/長方形 578"/>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0" name="正方形/長方形 579"/>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1" name="正方形/長方形 580"/>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85" name="テキスト ボックス 58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86" name="直線コネクタ 58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87" name="テキスト ボックス 58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88" name="直線コネクタ 58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89" name="テキスト ボックス 58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0" name="直線コネクタ 58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591" name="テキスト ボックス 59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2" name="直線コネクタ 59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593" name="テキスト ボックス 59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77041</xdr:rowOff>
    </xdr:from>
    <xdr:to>
      <xdr:col>85</xdr:col>
      <xdr:colOff>126364</xdr:colOff>
      <xdr:row>77</xdr:row>
      <xdr:rowOff>16644</xdr:rowOff>
    </xdr:to>
    <xdr:cxnSp macro="">
      <xdr:nvCxnSpPr>
        <xdr:cNvPr id="597" name="直線コネクタ 596"/>
        <xdr:cNvCxnSpPr/>
      </xdr:nvCxnSpPr>
      <xdr:spPr>
        <a:xfrm flipV="1">
          <a:off x="16317595" y="12078541"/>
          <a:ext cx="1269" cy="113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20471</xdr:rowOff>
    </xdr:from>
    <xdr:ext cx="534377" cy="259045"/>
    <xdr:sp macro="" textlink="">
      <xdr:nvSpPr>
        <xdr:cNvPr id="598" name="公債費最小値テキスト"/>
        <xdr:cNvSpPr txBox="1"/>
      </xdr:nvSpPr>
      <xdr:spPr>
        <a:xfrm>
          <a:off x="16370300" y="1322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16644</xdr:rowOff>
    </xdr:from>
    <xdr:to>
      <xdr:col>86</xdr:col>
      <xdr:colOff>25400</xdr:colOff>
      <xdr:row>77</xdr:row>
      <xdr:rowOff>16644</xdr:rowOff>
    </xdr:to>
    <xdr:cxnSp macro="">
      <xdr:nvCxnSpPr>
        <xdr:cNvPr id="599" name="直線コネクタ 598"/>
        <xdr:cNvCxnSpPr/>
      </xdr:nvCxnSpPr>
      <xdr:spPr>
        <a:xfrm>
          <a:off x="16230600" y="13218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23718</xdr:rowOff>
    </xdr:from>
    <xdr:ext cx="534377" cy="259045"/>
    <xdr:sp macro="" textlink="">
      <xdr:nvSpPr>
        <xdr:cNvPr id="600" name="公債費最大値テキスト"/>
        <xdr:cNvSpPr txBox="1"/>
      </xdr:nvSpPr>
      <xdr:spPr>
        <a:xfrm>
          <a:off x="16370300" y="1185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77041</xdr:rowOff>
    </xdr:from>
    <xdr:to>
      <xdr:col>86</xdr:col>
      <xdr:colOff>25400</xdr:colOff>
      <xdr:row>70</xdr:row>
      <xdr:rowOff>77041</xdr:rowOff>
    </xdr:to>
    <xdr:cxnSp macro="">
      <xdr:nvCxnSpPr>
        <xdr:cNvPr id="601" name="直線コネクタ 600"/>
        <xdr:cNvCxnSpPr/>
      </xdr:nvCxnSpPr>
      <xdr:spPr>
        <a:xfrm>
          <a:off x="16230600" y="1207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11936</xdr:rowOff>
    </xdr:from>
    <xdr:to>
      <xdr:col>85</xdr:col>
      <xdr:colOff>127000</xdr:colOff>
      <xdr:row>77</xdr:row>
      <xdr:rowOff>16644</xdr:rowOff>
    </xdr:to>
    <xdr:cxnSp macro="">
      <xdr:nvCxnSpPr>
        <xdr:cNvPr id="602" name="直線コネクタ 601"/>
        <xdr:cNvCxnSpPr/>
      </xdr:nvCxnSpPr>
      <xdr:spPr>
        <a:xfrm>
          <a:off x="15481300" y="13213586"/>
          <a:ext cx="838200" cy="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151</xdr:rowOff>
    </xdr:from>
    <xdr:ext cx="534377" cy="259045"/>
    <xdr:sp macro="" textlink="">
      <xdr:nvSpPr>
        <xdr:cNvPr id="603" name="公債費平均値テキスト"/>
        <xdr:cNvSpPr txBox="1"/>
      </xdr:nvSpPr>
      <xdr:spPr>
        <a:xfrm>
          <a:off x="16370300" y="126874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148724</xdr:rowOff>
    </xdr:from>
    <xdr:to>
      <xdr:col>85</xdr:col>
      <xdr:colOff>177800</xdr:colOff>
      <xdr:row>75</xdr:row>
      <xdr:rowOff>78874</xdr:rowOff>
    </xdr:to>
    <xdr:sp macro="" textlink="">
      <xdr:nvSpPr>
        <xdr:cNvPr id="604" name="フローチャート: 判断 603"/>
        <xdr:cNvSpPr/>
      </xdr:nvSpPr>
      <xdr:spPr>
        <a:xfrm>
          <a:off x="16268700" y="12836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11936</xdr:rowOff>
    </xdr:from>
    <xdr:to>
      <xdr:col>81</xdr:col>
      <xdr:colOff>50800</xdr:colOff>
      <xdr:row>77</xdr:row>
      <xdr:rowOff>16073</xdr:rowOff>
    </xdr:to>
    <xdr:cxnSp macro="">
      <xdr:nvCxnSpPr>
        <xdr:cNvPr id="605" name="直線コネクタ 604"/>
        <xdr:cNvCxnSpPr/>
      </xdr:nvCxnSpPr>
      <xdr:spPr>
        <a:xfrm flipV="1">
          <a:off x="14592300" y="13213586"/>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26035</xdr:rowOff>
    </xdr:from>
    <xdr:to>
      <xdr:col>81</xdr:col>
      <xdr:colOff>101600</xdr:colOff>
      <xdr:row>75</xdr:row>
      <xdr:rowOff>127635</xdr:rowOff>
    </xdr:to>
    <xdr:sp macro="" textlink="">
      <xdr:nvSpPr>
        <xdr:cNvPr id="606" name="フローチャート: 判断 605"/>
        <xdr:cNvSpPr/>
      </xdr:nvSpPr>
      <xdr:spPr>
        <a:xfrm>
          <a:off x="154305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144162</xdr:rowOff>
    </xdr:from>
    <xdr:ext cx="534377" cy="259045"/>
    <xdr:sp macro="" textlink="">
      <xdr:nvSpPr>
        <xdr:cNvPr id="607" name="テキスト ボックス 606"/>
        <xdr:cNvSpPr txBox="1"/>
      </xdr:nvSpPr>
      <xdr:spPr>
        <a:xfrm>
          <a:off x="15201411" y="1266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16073</xdr:rowOff>
    </xdr:from>
    <xdr:to>
      <xdr:col>76</xdr:col>
      <xdr:colOff>114300</xdr:colOff>
      <xdr:row>77</xdr:row>
      <xdr:rowOff>23571</xdr:rowOff>
    </xdr:to>
    <xdr:cxnSp macro="">
      <xdr:nvCxnSpPr>
        <xdr:cNvPr id="608" name="直線コネクタ 607"/>
        <xdr:cNvCxnSpPr/>
      </xdr:nvCxnSpPr>
      <xdr:spPr>
        <a:xfrm flipV="1">
          <a:off x="13703300" y="13217723"/>
          <a:ext cx="8890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11976</xdr:rowOff>
    </xdr:from>
    <xdr:to>
      <xdr:col>76</xdr:col>
      <xdr:colOff>165100</xdr:colOff>
      <xdr:row>75</xdr:row>
      <xdr:rowOff>113576</xdr:rowOff>
    </xdr:to>
    <xdr:sp macro="" textlink="">
      <xdr:nvSpPr>
        <xdr:cNvPr id="609" name="フローチャート: 判断 608"/>
        <xdr:cNvSpPr/>
      </xdr:nvSpPr>
      <xdr:spPr>
        <a:xfrm>
          <a:off x="14541500" y="1287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130103</xdr:rowOff>
    </xdr:from>
    <xdr:ext cx="534377" cy="259045"/>
    <xdr:sp macro="" textlink="">
      <xdr:nvSpPr>
        <xdr:cNvPr id="610" name="テキスト ボックス 609"/>
        <xdr:cNvSpPr txBox="1"/>
      </xdr:nvSpPr>
      <xdr:spPr>
        <a:xfrm>
          <a:off x="14325111" y="1264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23571</xdr:rowOff>
    </xdr:from>
    <xdr:to>
      <xdr:col>71</xdr:col>
      <xdr:colOff>177800</xdr:colOff>
      <xdr:row>77</xdr:row>
      <xdr:rowOff>90208</xdr:rowOff>
    </xdr:to>
    <xdr:cxnSp macro="">
      <xdr:nvCxnSpPr>
        <xdr:cNvPr id="611" name="直線コネクタ 610"/>
        <xdr:cNvCxnSpPr/>
      </xdr:nvCxnSpPr>
      <xdr:spPr>
        <a:xfrm flipV="1">
          <a:off x="12814300" y="13225221"/>
          <a:ext cx="889000" cy="6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23178</xdr:rowOff>
    </xdr:from>
    <xdr:to>
      <xdr:col>72</xdr:col>
      <xdr:colOff>38100</xdr:colOff>
      <xdr:row>75</xdr:row>
      <xdr:rowOff>124778</xdr:rowOff>
    </xdr:to>
    <xdr:sp macro="" textlink="">
      <xdr:nvSpPr>
        <xdr:cNvPr id="612" name="フローチャート: 判断 611"/>
        <xdr:cNvSpPr/>
      </xdr:nvSpPr>
      <xdr:spPr>
        <a:xfrm>
          <a:off x="13652500" y="1288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141305</xdr:rowOff>
    </xdr:from>
    <xdr:ext cx="534377" cy="259045"/>
    <xdr:sp macro="" textlink="">
      <xdr:nvSpPr>
        <xdr:cNvPr id="613" name="テキスト ボックス 612"/>
        <xdr:cNvSpPr txBox="1"/>
      </xdr:nvSpPr>
      <xdr:spPr>
        <a:xfrm>
          <a:off x="13436111" y="1265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40117</xdr:rowOff>
    </xdr:from>
    <xdr:to>
      <xdr:col>67</xdr:col>
      <xdr:colOff>101600</xdr:colOff>
      <xdr:row>75</xdr:row>
      <xdr:rowOff>141717</xdr:rowOff>
    </xdr:to>
    <xdr:sp macro="" textlink="">
      <xdr:nvSpPr>
        <xdr:cNvPr id="614" name="フローチャート: 判断 613"/>
        <xdr:cNvSpPr/>
      </xdr:nvSpPr>
      <xdr:spPr>
        <a:xfrm>
          <a:off x="12763500" y="1289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158244</xdr:rowOff>
    </xdr:from>
    <xdr:ext cx="534377" cy="259045"/>
    <xdr:sp macro="" textlink="">
      <xdr:nvSpPr>
        <xdr:cNvPr id="615" name="テキスト ボックス 614"/>
        <xdr:cNvSpPr txBox="1"/>
      </xdr:nvSpPr>
      <xdr:spPr>
        <a:xfrm>
          <a:off x="12547111" y="1267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137294</xdr:rowOff>
    </xdr:from>
    <xdr:to>
      <xdr:col>85</xdr:col>
      <xdr:colOff>177800</xdr:colOff>
      <xdr:row>77</xdr:row>
      <xdr:rowOff>67444</xdr:rowOff>
    </xdr:to>
    <xdr:sp macro="" textlink="">
      <xdr:nvSpPr>
        <xdr:cNvPr id="621" name="楕円 620"/>
        <xdr:cNvSpPr/>
      </xdr:nvSpPr>
      <xdr:spPr>
        <a:xfrm>
          <a:off x="16268700" y="1316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52221</xdr:rowOff>
    </xdr:from>
    <xdr:ext cx="534377" cy="259045"/>
    <xdr:sp macro="" textlink="">
      <xdr:nvSpPr>
        <xdr:cNvPr id="622" name="公債費該当値テキスト"/>
        <xdr:cNvSpPr txBox="1"/>
      </xdr:nvSpPr>
      <xdr:spPr>
        <a:xfrm>
          <a:off x="16370300" y="1308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132586</xdr:rowOff>
    </xdr:from>
    <xdr:to>
      <xdr:col>81</xdr:col>
      <xdr:colOff>101600</xdr:colOff>
      <xdr:row>77</xdr:row>
      <xdr:rowOff>62736</xdr:rowOff>
    </xdr:to>
    <xdr:sp macro="" textlink="">
      <xdr:nvSpPr>
        <xdr:cNvPr id="623" name="楕円 622"/>
        <xdr:cNvSpPr/>
      </xdr:nvSpPr>
      <xdr:spPr>
        <a:xfrm>
          <a:off x="15430500" y="1316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77</xdr:row>
      <xdr:rowOff>53863</xdr:rowOff>
    </xdr:from>
    <xdr:ext cx="534377" cy="259045"/>
    <xdr:sp macro="" textlink="">
      <xdr:nvSpPr>
        <xdr:cNvPr id="624" name="テキスト ボックス 623"/>
        <xdr:cNvSpPr txBox="1"/>
      </xdr:nvSpPr>
      <xdr:spPr>
        <a:xfrm>
          <a:off x="15201411" y="1325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136723</xdr:rowOff>
    </xdr:from>
    <xdr:to>
      <xdr:col>76</xdr:col>
      <xdr:colOff>165100</xdr:colOff>
      <xdr:row>77</xdr:row>
      <xdr:rowOff>66873</xdr:rowOff>
    </xdr:to>
    <xdr:sp macro="" textlink="">
      <xdr:nvSpPr>
        <xdr:cNvPr id="625" name="楕円 624"/>
        <xdr:cNvSpPr/>
      </xdr:nvSpPr>
      <xdr:spPr>
        <a:xfrm>
          <a:off x="14541500" y="1316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58000</xdr:rowOff>
    </xdr:from>
    <xdr:ext cx="534377" cy="259045"/>
    <xdr:sp macro="" textlink="">
      <xdr:nvSpPr>
        <xdr:cNvPr id="626" name="テキスト ボックス 625"/>
        <xdr:cNvSpPr txBox="1"/>
      </xdr:nvSpPr>
      <xdr:spPr>
        <a:xfrm>
          <a:off x="14325111" y="1325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144221</xdr:rowOff>
    </xdr:from>
    <xdr:to>
      <xdr:col>72</xdr:col>
      <xdr:colOff>38100</xdr:colOff>
      <xdr:row>77</xdr:row>
      <xdr:rowOff>74371</xdr:rowOff>
    </xdr:to>
    <xdr:sp macro="" textlink="">
      <xdr:nvSpPr>
        <xdr:cNvPr id="627" name="楕円 626"/>
        <xdr:cNvSpPr/>
      </xdr:nvSpPr>
      <xdr:spPr>
        <a:xfrm>
          <a:off x="13652500" y="1317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65498</xdr:rowOff>
    </xdr:from>
    <xdr:ext cx="534377" cy="259045"/>
    <xdr:sp macro="" textlink="">
      <xdr:nvSpPr>
        <xdr:cNvPr id="628" name="テキスト ボックス 627"/>
        <xdr:cNvSpPr txBox="1"/>
      </xdr:nvSpPr>
      <xdr:spPr>
        <a:xfrm>
          <a:off x="13436111" y="1326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39408</xdr:rowOff>
    </xdr:from>
    <xdr:to>
      <xdr:col>67</xdr:col>
      <xdr:colOff>101600</xdr:colOff>
      <xdr:row>77</xdr:row>
      <xdr:rowOff>141008</xdr:rowOff>
    </xdr:to>
    <xdr:sp macro="" textlink="">
      <xdr:nvSpPr>
        <xdr:cNvPr id="629" name="楕円 628"/>
        <xdr:cNvSpPr/>
      </xdr:nvSpPr>
      <xdr:spPr>
        <a:xfrm>
          <a:off x="12763500" y="132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132135</xdr:rowOff>
    </xdr:from>
    <xdr:ext cx="534377" cy="259045"/>
    <xdr:sp macro="" textlink="">
      <xdr:nvSpPr>
        <xdr:cNvPr id="630" name="テキスト ボックス 629"/>
        <xdr:cNvSpPr txBox="1"/>
      </xdr:nvSpPr>
      <xdr:spPr>
        <a:xfrm>
          <a:off x="12547111" y="1333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2" name="正方形/長方形 631"/>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3" name="正方形/長方形 632"/>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4" name="正方形/長方形 633"/>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5" name="正方形/長方形 634"/>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2" name="テキスト ボックス 64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4" name="テキスト ボックス 64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6" name="テキスト ボックス 64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48" name="テキスト ボックス 64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13106</xdr:rowOff>
    </xdr:from>
    <xdr:to>
      <xdr:col>85</xdr:col>
      <xdr:colOff>126364</xdr:colOff>
      <xdr:row>99</xdr:row>
      <xdr:rowOff>5677</xdr:rowOff>
    </xdr:to>
    <xdr:cxnSp macro="">
      <xdr:nvCxnSpPr>
        <xdr:cNvPr id="652" name="直線コネクタ 651"/>
        <xdr:cNvCxnSpPr/>
      </xdr:nvCxnSpPr>
      <xdr:spPr>
        <a:xfrm flipV="1">
          <a:off x="16317595" y="15615056"/>
          <a:ext cx="1269" cy="1364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9504</xdr:rowOff>
    </xdr:from>
    <xdr:ext cx="469744" cy="259045"/>
    <xdr:sp macro="" textlink="">
      <xdr:nvSpPr>
        <xdr:cNvPr id="653" name="積立金最小値テキスト"/>
        <xdr:cNvSpPr txBox="1"/>
      </xdr:nvSpPr>
      <xdr:spPr>
        <a:xfrm>
          <a:off x="16370300" y="1698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5677</xdr:rowOff>
    </xdr:from>
    <xdr:to>
      <xdr:col>86</xdr:col>
      <xdr:colOff>25400</xdr:colOff>
      <xdr:row>99</xdr:row>
      <xdr:rowOff>5677</xdr:rowOff>
    </xdr:to>
    <xdr:cxnSp macro="">
      <xdr:nvCxnSpPr>
        <xdr:cNvPr id="654" name="直線コネクタ 653"/>
        <xdr:cNvCxnSpPr/>
      </xdr:nvCxnSpPr>
      <xdr:spPr>
        <a:xfrm>
          <a:off x="16230600" y="169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131233</xdr:rowOff>
    </xdr:from>
    <xdr:ext cx="599010" cy="259045"/>
    <xdr:sp macro="" textlink="">
      <xdr:nvSpPr>
        <xdr:cNvPr id="655" name="積立金最大値テキスト"/>
        <xdr:cNvSpPr txBox="1"/>
      </xdr:nvSpPr>
      <xdr:spPr>
        <a:xfrm>
          <a:off x="16370300" y="1539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13106</xdr:rowOff>
    </xdr:from>
    <xdr:to>
      <xdr:col>86</xdr:col>
      <xdr:colOff>25400</xdr:colOff>
      <xdr:row>91</xdr:row>
      <xdr:rowOff>13106</xdr:rowOff>
    </xdr:to>
    <xdr:cxnSp macro="">
      <xdr:nvCxnSpPr>
        <xdr:cNvPr id="656" name="直線コネクタ 655"/>
        <xdr:cNvCxnSpPr/>
      </xdr:nvCxnSpPr>
      <xdr:spPr>
        <a:xfrm>
          <a:off x="16230600" y="1561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168630</xdr:rowOff>
    </xdr:from>
    <xdr:to>
      <xdr:col>85</xdr:col>
      <xdr:colOff>127000</xdr:colOff>
      <xdr:row>99</xdr:row>
      <xdr:rowOff>10122</xdr:rowOff>
    </xdr:to>
    <xdr:cxnSp macro="">
      <xdr:nvCxnSpPr>
        <xdr:cNvPr id="657" name="直線コネクタ 656"/>
        <xdr:cNvCxnSpPr/>
      </xdr:nvCxnSpPr>
      <xdr:spPr>
        <a:xfrm flipV="1">
          <a:off x="15481300" y="16970730"/>
          <a:ext cx="838200" cy="1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85856</xdr:rowOff>
    </xdr:from>
    <xdr:ext cx="469744" cy="259045"/>
    <xdr:sp macro="" textlink="">
      <xdr:nvSpPr>
        <xdr:cNvPr id="658" name="積立金平均値テキスト"/>
        <xdr:cNvSpPr txBox="1"/>
      </xdr:nvSpPr>
      <xdr:spPr>
        <a:xfrm>
          <a:off x="16370300" y="16716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62979</xdr:rowOff>
    </xdr:from>
    <xdr:to>
      <xdr:col>85</xdr:col>
      <xdr:colOff>177800</xdr:colOff>
      <xdr:row>98</xdr:row>
      <xdr:rowOff>164579</xdr:rowOff>
    </xdr:to>
    <xdr:sp macro="" textlink="">
      <xdr:nvSpPr>
        <xdr:cNvPr id="659" name="フローチャート: 判断 658"/>
        <xdr:cNvSpPr/>
      </xdr:nvSpPr>
      <xdr:spPr>
        <a:xfrm>
          <a:off x="16268700" y="1686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164605</xdr:rowOff>
    </xdr:from>
    <xdr:to>
      <xdr:col>81</xdr:col>
      <xdr:colOff>50800</xdr:colOff>
      <xdr:row>99</xdr:row>
      <xdr:rowOff>10122</xdr:rowOff>
    </xdr:to>
    <xdr:cxnSp macro="">
      <xdr:nvCxnSpPr>
        <xdr:cNvPr id="660" name="直線コネクタ 659"/>
        <xdr:cNvCxnSpPr/>
      </xdr:nvCxnSpPr>
      <xdr:spPr>
        <a:xfrm>
          <a:off x="14592300" y="16966705"/>
          <a:ext cx="889000" cy="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29451</xdr:rowOff>
    </xdr:from>
    <xdr:to>
      <xdr:col>81</xdr:col>
      <xdr:colOff>101600</xdr:colOff>
      <xdr:row>98</xdr:row>
      <xdr:rowOff>131051</xdr:rowOff>
    </xdr:to>
    <xdr:sp macro="" textlink="">
      <xdr:nvSpPr>
        <xdr:cNvPr id="661" name="フローチャート: 判断 660"/>
        <xdr:cNvSpPr/>
      </xdr:nvSpPr>
      <xdr:spPr>
        <a:xfrm>
          <a:off x="15430500" y="1683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147578</xdr:rowOff>
    </xdr:from>
    <xdr:ext cx="534377" cy="259045"/>
    <xdr:sp macro="" textlink="">
      <xdr:nvSpPr>
        <xdr:cNvPr id="662" name="テキスト ボックス 661"/>
        <xdr:cNvSpPr txBox="1"/>
      </xdr:nvSpPr>
      <xdr:spPr>
        <a:xfrm>
          <a:off x="15201411" y="1660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59868</xdr:rowOff>
    </xdr:from>
    <xdr:to>
      <xdr:col>76</xdr:col>
      <xdr:colOff>114300</xdr:colOff>
      <xdr:row>98</xdr:row>
      <xdr:rowOff>164605</xdr:rowOff>
    </xdr:to>
    <xdr:cxnSp macro="">
      <xdr:nvCxnSpPr>
        <xdr:cNvPr id="663" name="直線コネクタ 662"/>
        <xdr:cNvCxnSpPr/>
      </xdr:nvCxnSpPr>
      <xdr:spPr>
        <a:xfrm>
          <a:off x="13703300" y="16861968"/>
          <a:ext cx="889000" cy="10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22898</xdr:rowOff>
    </xdr:from>
    <xdr:to>
      <xdr:col>76</xdr:col>
      <xdr:colOff>165100</xdr:colOff>
      <xdr:row>98</xdr:row>
      <xdr:rowOff>124498</xdr:rowOff>
    </xdr:to>
    <xdr:sp macro="" textlink="">
      <xdr:nvSpPr>
        <xdr:cNvPr id="664" name="フローチャート: 判断 663"/>
        <xdr:cNvSpPr/>
      </xdr:nvSpPr>
      <xdr:spPr>
        <a:xfrm>
          <a:off x="14541500" y="1682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141025</xdr:rowOff>
    </xdr:from>
    <xdr:ext cx="534377" cy="259045"/>
    <xdr:sp macro="" textlink="">
      <xdr:nvSpPr>
        <xdr:cNvPr id="665" name="テキスト ボックス 664"/>
        <xdr:cNvSpPr txBox="1"/>
      </xdr:nvSpPr>
      <xdr:spPr>
        <a:xfrm>
          <a:off x="14325111" y="1660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59868</xdr:rowOff>
    </xdr:from>
    <xdr:to>
      <xdr:col>71</xdr:col>
      <xdr:colOff>177800</xdr:colOff>
      <xdr:row>98</xdr:row>
      <xdr:rowOff>80823</xdr:rowOff>
    </xdr:to>
    <xdr:cxnSp macro="">
      <xdr:nvCxnSpPr>
        <xdr:cNvPr id="666" name="直線コネクタ 665"/>
        <xdr:cNvCxnSpPr/>
      </xdr:nvCxnSpPr>
      <xdr:spPr>
        <a:xfrm flipV="1">
          <a:off x="12814300" y="16861968"/>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34747</xdr:rowOff>
    </xdr:from>
    <xdr:to>
      <xdr:col>72</xdr:col>
      <xdr:colOff>38100</xdr:colOff>
      <xdr:row>98</xdr:row>
      <xdr:rowOff>136347</xdr:rowOff>
    </xdr:to>
    <xdr:sp macro="" textlink="">
      <xdr:nvSpPr>
        <xdr:cNvPr id="667" name="フローチャート: 判断 666"/>
        <xdr:cNvSpPr/>
      </xdr:nvSpPr>
      <xdr:spPr>
        <a:xfrm>
          <a:off x="13652500" y="1683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127474</xdr:rowOff>
    </xdr:from>
    <xdr:ext cx="534377" cy="259045"/>
    <xdr:sp macro="" textlink="">
      <xdr:nvSpPr>
        <xdr:cNvPr id="668" name="テキスト ボックス 667"/>
        <xdr:cNvSpPr txBox="1"/>
      </xdr:nvSpPr>
      <xdr:spPr>
        <a:xfrm>
          <a:off x="13436111" y="1692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24955</xdr:rowOff>
    </xdr:from>
    <xdr:to>
      <xdr:col>67</xdr:col>
      <xdr:colOff>101600</xdr:colOff>
      <xdr:row>98</xdr:row>
      <xdr:rowOff>126555</xdr:rowOff>
    </xdr:to>
    <xdr:sp macro="" textlink="">
      <xdr:nvSpPr>
        <xdr:cNvPr id="669" name="フローチャート: 判断 668"/>
        <xdr:cNvSpPr/>
      </xdr:nvSpPr>
      <xdr:spPr>
        <a:xfrm>
          <a:off x="12763500" y="1682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143082</xdr:rowOff>
    </xdr:from>
    <xdr:ext cx="534377" cy="259045"/>
    <xdr:sp macro="" textlink="">
      <xdr:nvSpPr>
        <xdr:cNvPr id="670" name="テキスト ボックス 669"/>
        <xdr:cNvSpPr txBox="1"/>
      </xdr:nvSpPr>
      <xdr:spPr>
        <a:xfrm>
          <a:off x="12547111" y="1660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117830</xdr:rowOff>
    </xdr:from>
    <xdr:to>
      <xdr:col>85</xdr:col>
      <xdr:colOff>177800</xdr:colOff>
      <xdr:row>99</xdr:row>
      <xdr:rowOff>47980</xdr:rowOff>
    </xdr:to>
    <xdr:sp macro="" textlink="">
      <xdr:nvSpPr>
        <xdr:cNvPr id="676" name="楕円 675"/>
        <xdr:cNvSpPr/>
      </xdr:nvSpPr>
      <xdr:spPr>
        <a:xfrm>
          <a:off x="16268700" y="1691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41406</xdr:rowOff>
    </xdr:from>
    <xdr:ext cx="469744" cy="259045"/>
    <xdr:sp macro="" textlink="">
      <xdr:nvSpPr>
        <xdr:cNvPr id="677" name="積立金該当値テキスト"/>
        <xdr:cNvSpPr txBox="1"/>
      </xdr:nvSpPr>
      <xdr:spPr>
        <a:xfrm>
          <a:off x="16370300" y="1684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130772</xdr:rowOff>
    </xdr:from>
    <xdr:to>
      <xdr:col>81</xdr:col>
      <xdr:colOff>101600</xdr:colOff>
      <xdr:row>99</xdr:row>
      <xdr:rowOff>60922</xdr:rowOff>
    </xdr:to>
    <xdr:sp macro="" textlink="">
      <xdr:nvSpPr>
        <xdr:cNvPr id="678" name="楕円 677"/>
        <xdr:cNvSpPr/>
      </xdr:nvSpPr>
      <xdr:spPr>
        <a:xfrm>
          <a:off x="15430500" y="169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99</xdr:row>
      <xdr:rowOff>52049</xdr:rowOff>
    </xdr:from>
    <xdr:ext cx="469744" cy="259045"/>
    <xdr:sp macro="" textlink="">
      <xdr:nvSpPr>
        <xdr:cNvPr id="679" name="テキスト ボックス 678"/>
        <xdr:cNvSpPr txBox="1"/>
      </xdr:nvSpPr>
      <xdr:spPr>
        <a:xfrm>
          <a:off x="15233728" y="1702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113805</xdr:rowOff>
    </xdr:from>
    <xdr:to>
      <xdr:col>76</xdr:col>
      <xdr:colOff>165100</xdr:colOff>
      <xdr:row>99</xdr:row>
      <xdr:rowOff>43955</xdr:rowOff>
    </xdr:to>
    <xdr:sp macro="" textlink="">
      <xdr:nvSpPr>
        <xdr:cNvPr id="680" name="楕円 679"/>
        <xdr:cNvSpPr/>
      </xdr:nvSpPr>
      <xdr:spPr>
        <a:xfrm>
          <a:off x="14541500" y="1691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35082</xdr:rowOff>
    </xdr:from>
    <xdr:ext cx="469744" cy="259045"/>
    <xdr:sp macro="" textlink="">
      <xdr:nvSpPr>
        <xdr:cNvPr id="681" name="テキスト ボックス 680"/>
        <xdr:cNvSpPr txBox="1"/>
      </xdr:nvSpPr>
      <xdr:spPr>
        <a:xfrm>
          <a:off x="14357428" y="1700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9068</xdr:rowOff>
    </xdr:from>
    <xdr:to>
      <xdr:col>72</xdr:col>
      <xdr:colOff>38100</xdr:colOff>
      <xdr:row>98</xdr:row>
      <xdr:rowOff>110668</xdr:rowOff>
    </xdr:to>
    <xdr:sp macro="" textlink="">
      <xdr:nvSpPr>
        <xdr:cNvPr id="682" name="楕円 681"/>
        <xdr:cNvSpPr/>
      </xdr:nvSpPr>
      <xdr:spPr>
        <a:xfrm>
          <a:off x="13652500" y="1681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127195</xdr:rowOff>
    </xdr:from>
    <xdr:ext cx="534377" cy="259045"/>
    <xdr:sp macro="" textlink="">
      <xdr:nvSpPr>
        <xdr:cNvPr id="683" name="テキスト ボックス 682"/>
        <xdr:cNvSpPr txBox="1"/>
      </xdr:nvSpPr>
      <xdr:spPr>
        <a:xfrm>
          <a:off x="13436111" y="1658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30023</xdr:rowOff>
    </xdr:from>
    <xdr:to>
      <xdr:col>67</xdr:col>
      <xdr:colOff>101600</xdr:colOff>
      <xdr:row>98</xdr:row>
      <xdr:rowOff>131623</xdr:rowOff>
    </xdr:to>
    <xdr:sp macro="" textlink="">
      <xdr:nvSpPr>
        <xdr:cNvPr id="684" name="楕円 683"/>
        <xdr:cNvSpPr/>
      </xdr:nvSpPr>
      <xdr:spPr>
        <a:xfrm>
          <a:off x="12763500" y="1683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122750</xdr:rowOff>
    </xdr:from>
    <xdr:ext cx="534377" cy="259045"/>
    <xdr:sp macro="" textlink="">
      <xdr:nvSpPr>
        <xdr:cNvPr id="685" name="テキスト ボックス 684"/>
        <xdr:cNvSpPr txBox="1"/>
      </xdr:nvSpPr>
      <xdr:spPr>
        <a:xfrm>
          <a:off x="12547111" y="1692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7" name="正方形/長方形 686"/>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8" name="正方形/長方形 687"/>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9" name="正方形/長方形 688"/>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0" name="正方形/長方形 689"/>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697" name="テキスト ボックス 696"/>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699" name="テキスト ボックス 698"/>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01" name="テキスト ボックス 700"/>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03" name="テキスト ボックス 70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5" name="テキスト ボックス 70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59690</xdr:rowOff>
    </xdr:from>
    <xdr:to>
      <xdr:col>116</xdr:col>
      <xdr:colOff>62864</xdr:colOff>
      <xdr:row>39</xdr:row>
      <xdr:rowOff>36830</xdr:rowOff>
    </xdr:to>
    <xdr:cxnSp macro="">
      <xdr:nvCxnSpPr>
        <xdr:cNvPr id="707" name="直線コネクタ 706"/>
        <xdr:cNvCxnSpPr/>
      </xdr:nvCxnSpPr>
      <xdr:spPr>
        <a:xfrm flipV="1">
          <a:off x="22159595" y="5374640"/>
          <a:ext cx="1269"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40657</xdr:rowOff>
    </xdr:from>
    <xdr:ext cx="249299" cy="259045"/>
    <xdr:sp macro="" textlink="">
      <xdr:nvSpPr>
        <xdr:cNvPr id="708" name="投資及び出資金最小値テキスト"/>
        <xdr:cNvSpPr txBox="1"/>
      </xdr:nvSpPr>
      <xdr:spPr>
        <a:xfrm>
          <a:off x="22212300" y="67272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36830</xdr:rowOff>
    </xdr:from>
    <xdr:to>
      <xdr:col>116</xdr:col>
      <xdr:colOff>152400</xdr:colOff>
      <xdr:row>39</xdr:row>
      <xdr:rowOff>36830</xdr:rowOff>
    </xdr:to>
    <xdr:cxnSp macro="">
      <xdr:nvCxnSpPr>
        <xdr:cNvPr id="709" name="直線コネクタ 708"/>
        <xdr:cNvCxnSpPr/>
      </xdr:nvCxnSpPr>
      <xdr:spPr>
        <a:xfrm>
          <a:off x="22072600" y="672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6367</xdr:rowOff>
    </xdr:from>
    <xdr:ext cx="469744" cy="259045"/>
    <xdr:sp macro="" textlink="">
      <xdr:nvSpPr>
        <xdr:cNvPr id="710" name="投資及び出資金最大値テキスト"/>
        <xdr:cNvSpPr txBox="1"/>
      </xdr:nvSpPr>
      <xdr:spPr>
        <a:xfrm>
          <a:off x="22212300" y="51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59690</xdr:rowOff>
    </xdr:from>
    <xdr:to>
      <xdr:col>116</xdr:col>
      <xdr:colOff>152400</xdr:colOff>
      <xdr:row>31</xdr:row>
      <xdr:rowOff>59690</xdr:rowOff>
    </xdr:to>
    <xdr:cxnSp macro="">
      <xdr:nvCxnSpPr>
        <xdr:cNvPr id="711" name="直線コネクタ 710"/>
        <xdr:cNvCxnSpPr/>
      </xdr:nvCxnSpPr>
      <xdr:spPr>
        <a:xfrm>
          <a:off x="22072600" y="537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0</xdr:rowOff>
    </xdr:from>
    <xdr:to>
      <xdr:col>116</xdr:col>
      <xdr:colOff>63500</xdr:colOff>
      <xdr:row>36</xdr:row>
      <xdr:rowOff>111760</xdr:rowOff>
    </xdr:to>
    <xdr:cxnSp macro="">
      <xdr:nvCxnSpPr>
        <xdr:cNvPr id="712" name="直線コネクタ 711"/>
        <xdr:cNvCxnSpPr/>
      </xdr:nvCxnSpPr>
      <xdr:spPr>
        <a:xfrm>
          <a:off x="21323300" y="5657850"/>
          <a:ext cx="838200" cy="62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115587</xdr:rowOff>
    </xdr:from>
    <xdr:ext cx="378565" cy="259045"/>
    <xdr:sp macro="" textlink="">
      <xdr:nvSpPr>
        <xdr:cNvPr id="713" name="投資及び出資金平均値テキスト"/>
        <xdr:cNvSpPr txBox="1"/>
      </xdr:nvSpPr>
      <xdr:spPr>
        <a:xfrm>
          <a:off x="22212300" y="62877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137160</xdr:rowOff>
    </xdr:from>
    <xdr:to>
      <xdr:col>116</xdr:col>
      <xdr:colOff>114300</xdr:colOff>
      <xdr:row>37</xdr:row>
      <xdr:rowOff>67310</xdr:rowOff>
    </xdr:to>
    <xdr:sp macro="" textlink="">
      <xdr:nvSpPr>
        <xdr:cNvPr id="714" name="フローチャート: 判断 713"/>
        <xdr:cNvSpPr/>
      </xdr:nvSpPr>
      <xdr:spPr>
        <a:xfrm>
          <a:off x="221107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0</xdr:rowOff>
    </xdr:from>
    <xdr:to>
      <xdr:col>111</xdr:col>
      <xdr:colOff>177800</xdr:colOff>
      <xdr:row>34</xdr:row>
      <xdr:rowOff>116840</xdr:rowOff>
    </xdr:to>
    <xdr:cxnSp macro="">
      <xdr:nvCxnSpPr>
        <xdr:cNvPr id="715" name="直線コネクタ 714"/>
        <xdr:cNvCxnSpPr/>
      </xdr:nvCxnSpPr>
      <xdr:spPr>
        <a:xfrm flipV="1">
          <a:off x="20434300" y="5657850"/>
          <a:ext cx="889000" cy="28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26670</xdr:rowOff>
    </xdr:from>
    <xdr:to>
      <xdr:col>112</xdr:col>
      <xdr:colOff>38100</xdr:colOff>
      <xdr:row>36</xdr:row>
      <xdr:rowOff>128270</xdr:rowOff>
    </xdr:to>
    <xdr:sp macro="" textlink="">
      <xdr:nvSpPr>
        <xdr:cNvPr id="716" name="フローチャート: 判断 715"/>
        <xdr:cNvSpPr/>
      </xdr:nvSpPr>
      <xdr:spPr>
        <a:xfrm>
          <a:off x="21272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119397</xdr:rowOff>
    </xdr:from>
    <xdr:ext cx="378565" cy="259045"/>
    <xdr:sp macro="" textlink="">
      <xdr:nvSpPr>
        <xdr:cNvPr id="717" name="テキスト ボックス 716"/>
        <xdr:cNvSpPr txBox="1"/>
      </xdr:nvSpPr>
      <xdr:spPr>
        <a:xfrm>
          <a:off x="21121317" y="6291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116840</xdr:rowOff>
    </xdr:from>
    <xdr:to>
      <xdr:col>107</xdr:col>
      <xdr:colOff>50800</xdr:colOff>
      <xdr:row>35</xdr:row>
      <xdr:rowOff>132080</xdr:rowOff>
    </xdr:to>
    <xdr:cxnSp macro="">
      <xdr:nvCxnSpPr>
        <xdr:cNvPr id="718" name="直線コネクタ 717"/>
        <xdr:cNvCxnSpPr/>
      </xdr:nvCxnSpPr>
      <xdr:spPr>
        <a:xfrm flipV="1">
          <a:off x="19545300" y="594614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30480</xdr:rowOff>
    </xdr:from>
    <xdr:to>
      <xdr:col>107</xdr:col>
      <xdr:colOff>101600</xdr:colOff>
      <xdr:row>36</xdr:row>
      <xdr:rowOff>132080</xdr:rowOff>
    </xdr:to>
    <xdr:sp macro="" textlink="">
      <xdr:nvSpPr>
        <xdr:cNvPr id="719" name="フローチャート: 判断 718"/>
        <xdr:cNvSpPr/>
      </xdr:nvSpPr>
      <xdr:spPr>
        <a:xfrm>
          <a:off x="203835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123207</xdr:rowOff>
    </xdr:from>
    <xdr:ext cx="378565" cy="259045"/>
    <xdr:sp macro="" textlink="">
      <xdr:nvSpPr>
        <xdr:cNvPr id="720" name="テキスト ボックス 719"/>
        <xdr:cNvSpPr txBox="1"/>
      </xdr:nvSpPr>
      <xdr:spPr>
        <a:xfrm>
          <a:off x="20245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132080</xdr:rowOff>
    </xdr:from>
    <xdr:to>
      <xdr:col>102</xdr:col>
      <xdr:colOff>114300</xdr:colOff>
      <xdr:row>36</xdr:row>
      <xdr:rowOff>29210</xdr:rowOff>
    </xdr:to>
    <xdr:cxnSp macro="">
      <xdr:nvCxnSpPr>
        <xdr:cNvPr id="721" name="直線コネクタ 720"/>
        <xdr:cNvCxnSpPr/>
      </xdr:nvCxnSpPr>
      <xdr:spPr>
        <a:xfrm flipV="1">
          <a:off x="18656300" y="613283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87630</xdr:rowOff>
    </xdr:from>
    <xdr:to>
      <xdr:col>102</xdr:col>
      <xdr:colOff>165100</xdr:colOff>
      <xdr:row>36</xdr:row>
      <xdr:rowOff>17780</xdr:rowOff>
    </xdr:to>
    <xdr:sp macro="" textlink="">
      <xdr:nvSpPr>
        <xdr:cNvPr id="722" name="フローチャート: 判断 721"/>
        <xdr:cNvSpPr/>
      </xdr:nvSpPr>
      <xdr:spPr>
        <a:xfrm>
          <a:off x="194945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8907</xdr:rowOff>
    </xdr:from>
    <xdr:ext cx="378565" cy="259045"/>
    <xdr:sp macro="" textlink="">
      <xdr:nvSpPr>
        <xdr:cNvPr id="723" name="テキスト ボックス 722"/>
        <xdr:cNvSpPr txBox="1"/>
      </xdr:nvSpPr>
      <xdr:spPr>
        <a:xfrm>
          <a:off x="19356017" y="618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148590</xdr:rowOff>
    </xdr:from>
    <xdr:to>
      <xdr:col>98</xdr:col>
      <xdr:colOff>38100</xdr:colOff>
      <xdr:row>35</xdr:row>
      <xdr:rowOff>78740</xdr:rowOff>
    </xdr:to>
    <xdr:sp macro="" textlink="">
      <xdr:nvSpPr>
        <xdr:cNvPr id="724" name="フローチャート: 判断 723"/>
        <xdr:cNvSpPr/>
      </xdr:nvSpPr>
      <xdr:spPr>
        <a:xfrm>
          <a:off x="18605500" y="59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95267</xdr:rowOff>
    </xdr:from>
    <xdr:ext cx="378565" cy="259045"/>
    <xdr:sp macro="" textlink="">
      <xdr:nvSpPr>
        <xdr:cNvPr id="725" name="テキスト ボックス 724"/>
        <xdr:cNvSpPr txBox="1"/>
      </xdr:nvSpPr>
      <xdr:spPr>
        <a:xfrm>
          <a:off x="18467017" y="5753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60960</xdr:rowOff>
    </xdr:from>
    <xdr:to>
      <xdr:col>116</xdr:col>
      <xdr:colOff>114300</xdr:colOff>
      <xdr:row>36</xdr:row>
      <xdr:rowOff>162560</xdr:rowOff>
    </xdr:to>
    <xdr:sp macro="" textlink="">
      <xdr:nvSpPr>
        <xdr:cNvPr id="731" name="楕円 730"/>
        <xdr:cNvSpPr/>
      </xdr:nvSpPr>
      <xdr:spPr>
        <a:xfrm>
          <a:off x="221107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83837</xdr:rowOff>
    </xdr:from>
    <xdr:ext cx="378565" cy="259045"/>
    <xdr:sp macro="" textlink="">
      <xdr:nvSpPr>
        <xdr:cNvPr id="732" name="投資及び出資金該当値テキスト"/>
        <xdr:cNvSpPr txBox="1"/>
      </xdr:nvSpPr>
      <xdr:spPr>
        <a:xfrm>
          <a:off x="22212300" y="6084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120650</xdr:rowOff>
    </xdr:from>
    <xdr:to>
      <xdr:col>112</xdr:col>
      <xdr:colOff>38100</xdr:colOff>
      <xdr:row>33</xdr:row>
      <xdr:rowOff>50800</xdr:rowOff>
    </xdr:to>
    <xdr:sp macro="" textlink="">
      <xdr:nvSpPr>
        <xdr:cNvPr id="733" name="楕円 732"/>
        <xdr:cNvSpPr/>
      </xdr:nvSpPr>
      <xdr:spPr>
        <a:xfrm>
          <a:off x="21272500" y="56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31</xdr:row>
      <xdr:rowOff>67327</xdr:rowOff>
    </xdr:from>
    <xdr:ext cx="378565" cy="259045"/>
    <xdr:sp macro="" textlink="">
      <xdr:nvSpPr>
        <xdr:cNvPr id="734" name="テキスト ボックス 733"/>
        <xdr:cNvSpPr txBox="1"/>
      </xdr:nvSpPr>
      <xdr:spPr>
        <a:xfrm>
          <a:off x="21121317" y="5382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66040</xdr:rowOff>
    </xdr:from>
    <xdr:to>
      <xdr:col>107</xdr:col>
      <xdr:colOff>101600</xdr:colOff>
      <xdr:row>34</xdr:row>
      <xdr:rowOff>167640</xdr:rowOff>
    </xdr:to>
    <xdr:sp macro="" textlink="">
      <xdr:nvSpPr>
        <xdr:cNvPr id="735" name="楕円 734"/>
        <xdr:cNvSpPr/>
      </xdr:nvSpPr>
      <xdr:spPr>
        <a:xfrm>
          <a:off x="20383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33</xdr:row>
      <xdr:rowOff>12717</xdr:rowOff>
    </xdr:from>
    <xdr:ext cx="378565" cy="259045"/>
    <xdr:sp macro="" textlink="">
      <xdr:nvSpPr>
        <xdr:cNvPr id="736" name="テキスト ボックス 735"/>
        <xdr:cNvSpPr txBox="1"/>
      </xdr:nvSpPr>
      <xdr:spPr>
        <a:xfrm>
          <a:off x="20245017" y="5670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81280</xdr:rowOff>
    </xdr:from>
    <xdr:to>
      <xdr:col>102</xdr:col>
      <xdr:colOff>165100</xdr:colOff>
      <xdr:row>36</xdr:row>
      <xdr:rowOff>11430</xdr:rowOff>
    </xdr:to>
    <xdr:sp macro="" textlink="">
      <xdr:nvSpPr>
        <xdr:cNvPr id="737" name="楕円 736"/>
        <xdr:cNvSpPr/>
      </xdr:nvSpPr>
      <xdr:spPr>
        <a:xfrm>
          <a:off x="194945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27957</xdr:rowOff>
    </xdr:from>
    <xdr:ext cx="378565" cy="259045"/>
    <xdr:sp macro="" textlink="">
      <xdr:nvSpPr>
        <xdr:cNvPr id="738" name="テキスト ボックス 737"/>
        <xdr:cNvSpPr txBox="1"/>
      </xdr:nvSpPr>
      <xdr:spPr>
        <a:xfrm>
          <a:off x="19356017" y="5857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149860</xdr:rowOff>
    </xdr:from>
    <xdr:to>
      <xdr:col>98</xdr:col>
      <xdr:colOff>38100</xdr:colOff>
      <xdr:row>36</xdr:row>
      <xdr:rowOff>80010</xdr:rowOff>
    </xdr:to>
    <xdr:sp macro="" textlink="">
      <xdr:nvSpPr>
        <xdr:cNvPr id="739" name="楕円 738"/>
        <xdr:cNvSpPr/>
      </xdr:nvSpPr>
      <xdr:spPr>
        <a:xfrm>
          <a:off x="18605500" y="615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71137</xdr:rowOff>
    </xdr:from>
    <xdr:ext cx="378565" cy="259045"/>
    <xdr:sp macro="" textlink="">
      <xdr:nvSpPr>
        <xdr:cNvPr id="740" name="テキスト ボックス 739"/>
        <xdr:cNvSpPr txBox="1"/>
      </xdr:nvSpPr>
      <xdr:spPr>
        <a:xfrm>
          <a:off x="18467017" y="6243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2" name="正方形/長方形 741"/>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3" name="正方形/長方形 742"/>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4" name="正方形/長方形 743"/>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5" name="正方形/長方形 744"/>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9" name="直線コネクタ 74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0" name="テキスト ボックス 74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1" name="直線コネクタ 75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2" name="テキスト ボックス 75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3" name="直線コネクタ 75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4" name="テキスト ボックス 75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5" name="直線コネクタ 75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6" name="テキスト ボックス 75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7" name="直線コネクタ 75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8" name="テキスト ボックス 75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9" name="直線コネクタ 75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60" name="テキスト ボックス 75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169549</xdr:rowOff>
    </xdr:from>
    <xdr:to>
      <xdr:col>116</xdr:col>
      <xdr:colOff>62864</xdr:colOff>
      <xdr:row>59</xdr:row>
      <xdr:rowOff>75464</xdr:rowOff>
    </xdr:to>
    <xdr:cxnSp macro="">
      <xdr:nvCxnSpPr>
        <xdr:cNvPr id="764" name="直線コネクタ 763"/>
        <xdr:cNvCxnSpPr/>
      </xdr:nvCxnSpPr>
      <xdr:spPr>
        <a:xfrm flipV="1">
          <a:off x="22159595" y="8742049"/>
          <a:ext cx="1269" cy="144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79291</xdr:rowOff>
    </xdr:from>
    <xdr:ext cx="378565" cy="259045"/>
    <xdr:sp macro="" textlink="">
      <xdr:nvSpPr>
        <xdr:cNvPr id="765" name="貸付金最小値テキスト"/>
        <xdr:cNvSpPr txBox="1"/>
      </xdr:nvSpPr>
      <xdr:spPr>
        <a:xfrm>
          <a:off x="22212300" y="10194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75464</xdr:rowOff>
    </xdr:from>
    <xdr:to>
      <xdr:col>116</xdr:col>
      <xdr:colOff>152400</xdr:colOff>
      <xdr:row>59</xdr:row>
      <xdr:rowOff>75464</xdr:rowOff>
    </xdr:to>
    <xdr:cxnSp macro="">
      <xdr:nvCxnSpPr>
        <xdr:cNvPr id="766" name="直線コネクタ 765"/>
        <xdr:cNvCxnSpPr/>
      </xdr:nvCxnSpPr>
      <xdr:spPr>
        <a:xfrm>
          <a:off x="22072600" y="1019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116226</xdr:rowOff>
    </xdr:from>
    <xdr:ext cx="534377" cy="259045"/>
    <xdr:sp macro="" textlink="">
      <xdr:nvSpPr>
        <xdr:cNvPr id="767" name="貸付金最大値テキスト"/>
        <xdr:cNvSpPr txBox="1"/>
      </xdr:nvSpPr>
      <xdr:spPr>
        <a:xfrm>
          <a:off x="22212300" y="85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169549</xdr:rowOff>
    </xdr:from>
    <xdr:to>
      <xdr:col>116</xdr:col>
      <xdr:colOff>152400</xdr:colOff>
      <xdr:row>50</xdr:row>
      <xdr:rowOff>169549</xdr:rowOff>
    </xdr:to>
    <xdr:cxnSp macro="">
      <xdr:nvCxnSpPr>
        <xdr:cNvPr id="768" name="直線コネクタ 767"/>
        <xdr:cNvCxnSpPr/>
      </xdr:nvCxnSpPr>
      <xdr:spPr>
        <a:xfrm>
          <a:off x="22072600" y="8742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71675</xdr:rowOff>
    </xdr:from>
    <xdr:to>
      <xdr:col>116</xdr:col>
      <xdr:colOff>63500</xdr:colOff>
      <xdr:row>59</xdr:row>
      <xdr:rowOff>75464</xdr:rowOff>
    </xdr:to>
    <xdr:cxnSp macro="">
      <xdr:nvCxnSpPr>
        <xdr:cNvPr id="769" name="直線コネクタ 768"/>
        <xdr:cNvCxnSpPr/>
      </xdr:nvCxnSpPr>
      <xdr:spPr>
        <a:xfrm>
          <a:off x="21323300" y="10187225"/>
          <a:ext cx="838200" cy="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126309</xdr:rowOff>
    </xdr:from>
    <xdr:ext cx="534377" cy="259045"/>
    <xdr:sp macro="" textlink="">
      <xdr:nvSpPr>
        <xdr:cNvPr id="770" name="貸付金平均値テキスト"/>
        <xdr:cNvSpPr txBox="1"/>
      </xdr:nvSpPr>
      <xdr:spPr>
        <a:xfrm>
          <a:off x="22212300" y="93846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103432</xdr:rowOff>
    </xdr:from>
    <xdr:to>
      <xdr:col>116</xdr:col>
      <xdr:colOff>114300</xdr:colOff>
      <xdr:row>56</xdr:row>
      <xdr:rowOff>33582</xdr:rowOff>
    </xdr:to>
    <xdr:sp macro="" textlink="">
      <xdr:nvSpPr>
        <xdr:cNvPr id="771" name="フローチャート: 判断 770"/>
        <xdr:cNvSpPr/>
      </xdr:nvSpPr>
      <xdr:spPr>
        <a:xfrm>
          <a:off x="22110700" y="9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71675</xdr:rowOff>
    </xdr:from>
    <xdr:to>
      <xdr:col>111</xdr:col>
      <xdr:colOff>177800</xdr:colOff>
      <xdr:row>59</xdr:row>
      <xdr:rowOff>71838</xdr:rowOff>
    </xdr:to>
    <xdr:cxnSp macro="">
      <xdr:nvCxnSpPr>
        <xdr:cNvPr id="772" name="直線コネクタ 771"/>
        <xdr:cNvCxnSpPr/>
      </xdr:nvCxnSpPr>
      <xdr:spPr>
        <a:xfrm flipV="1">
          <a:off x="20434300" y="10187225"/>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51018</xdr:rowOff>
    </xdr:from>
    <xdr:to>
      <xdr:col>112</xdr:col>
      <xdr:colOff>38100</xdr:colOff>
      <xdr:row>55</xdr:row>
      <xdr:rowOff>152618</xdr:rowOff>
    </xdr:to>
    <xdr:sp macro="" textlink="">
      <xdr:nvSpPr>
        <xdr:cNvPr id="773" name="フローチャート: 判断 772"/>
        <xdr:cNvSpPr/>
      </xdr:nvSpPr>
      <xdr:spPr>
        <a:xfrm>
          <a:off x="21272500" y="948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53</xdr:row>
      <xdr:rowOff>169145</xdr:rowOff>
    </xdr:from>
    <xdr:ext cx="534377" cy="259045"/>
    <xdr:sp macro="" textlink="">
      <xdr:nvSpPr>
        <xdr:cNvPr id="774" name="テキスト ボックス 773"/>
        <xdr:cNvSpPr txBox="1"/>
      </xdr:nvSpPr>
      <xdr:spPr>
        <a:xfrm>
          <a:off x="21043411" y="925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62531</xdr:rowOff>
    </xdr:from>
    <xdr:to>
      <xdr:col>107</xdr:col>
      <xdr:colOff>50800</xdr:colOff>
      <xdr:row>59</xdr:row>
      <xdr:rowOff>71838</xdr:rowOff>
    </xdr:to>
    <xdr:cxnSp macro="">
      <xdr:nvCxnSpPr>
        <xdr:cNvPr id="775" name="直線コネクタ 774"/>
        <xdr:cNvCxnSpPr/>
      </xdr:nvCxnSpPr>
      <xdr:spPr>
        <a:xfrm>
          <a:off x="19545300" y="10178081"/>
          <a:ext cx="8890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141707</xdr:rowOff>
    </xdr:from>
    <xdr:to>
      <xdr:col>107</xdr:col>
      <xdr:colOff>101600</xdr:colOff>
      <xdr:row>55</xdr:row>
      <xdr:rowOff>71857</xdr:rowOff>
    </xdr:to>
    <xdr:sp macro="" textlink="">
      <xdr:nvSpPr>
        <xdr:cNvPr id="776" name="フローチャート: 判断 775"/>
        <xdr:cNvSpPr/>
      </xdr:nvSpPr>
      <xdr:spPr>
        <a:xfrm>
          <a:off x="20383500" y="940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88384</xdr:rowOff>
    </xdr:from>
    <xdr:ext cx="534377" cy="259045"/>
    <xdr:sp macro="" textlink="">
      <xdr:nvSpPr>
        <xdr:cNvPr id="777" name="テキスト ボックス 776"/>
        <xdr:cNvSpPr txBox="1"/>
      </xdr:nvSpPr>
      <xdr:spPr>
        <a:xfrm>
          <a:off x="20167111" y="917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62531</xdr:rowOff>
    </xdr:from>
    <xdr:to>
      <xdr:col>102</xdr:col>
      <xdr:colOff>114300</xdr:colOff>
      <xdr:row>59</xdr:row>
      <xdr:rowOff>65764</xdr:rowOff>
    </xdr:to>
    <xdr:cxnSp macro="">
      <xdr:nvCxnSpPr>
        <xdr:cNvPr id="778" name="直線コネクタ 777"/>
        <xdr:cNvCxnSpPr/>
      </xdr:nvCxnSpPr>
      <xdr:spPr>
        <a:xfrm flipV="1">
          <a:off x="18656300" y="10178081"/>
          <a:ext cx="889000" cy="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139551</xdr:rowOff>
    </xdr:from>
    <xdr:to>
      <xdr:col>102</xdr:col>
      <xdr:colOff>165100</xdr:colOff>
      <xdr:row>55</xdr:row>
      <xdr:rowOff>69701</xdr:rowOff>
    </xdr:to>
    <xdr:sp macro="" textlink="">
      <xdr:nvSpPr>
        <xdr:cNvPr id="779" name="フローチャート: 判断 778"/>
        <xdr:cNvSpPr/>
      </xdr:nvSpPr>
      <xdr:spPr>
        <a:xfrm>
          <a:off x="19494500" y="939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86228</xdr:rowOff>
    </xdr:from>
    <xdr:ext cx="534377" cy="259045"/>
    <xdr:sp macro="" textlink="">
      <xdr:nvSpPr>
        <xdr:cNvPr id="780" name="テキスト ボックス 779"/>
        <xdr:cNvSpPr txBox="1"/>
      </xdr:nvSpPr>
      <xdr:spPr>
        <a:xfrm>
          <a:off x="19278111" y="917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44290</xdr:rowOff>
    </xdr:from>
    <xdr:to>
      <xdr:col>98</xdr:col>
      <xdr:colOff>38100</xdr:colOff>
      <xdr:row>54</xdr:row>
      <xdr:rowOff>145890</xdr:rowOff>
    </xdr:to>
    <xdr:sp macro="" textlink="">
      <xdr:nvSpPr>
        <xdr:cNvPr id="781" name="フローチャート: 判断 780"/>
        <xdr:cNvSpPr/>
      </xdr:nvSpPr>
      <xdr:spPr>
        <a:xfrm>
          <a:off x="18605500" y="93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162417</xdr:rowOff>
    </xdr:from>
    <xdr:ext cx="534377" cy="259045"/>
    <xdr:sp macro="" textlink="">
      <xdr:nvSpPr>
        <xdr:cNvPr id="782" name="テキスト ボックス 781"/>
        <xdr:cNvSpPr txBox="1"/>
      </xdr:nvSpPr>
      <xdr:spPr>
        <a:xfrm>
          <a:off x="18389111" y="907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24664</xdr:rowOff>
    </xdr:from>
    <xdr:to>
      <xdr:col>116</xdr:col>
      <xdr:colOff>114300</xdr:colOff>
      <xdr:row>59</xdr:row>
      <xdr:rowOff>126264</xdr:rowOff>
    </xdr:to>
    <xdr:sp macro="" textlink="">
      <xdr:nvSpPr>
        <xdr:cNvPr id="788" name="楕円 787"/>
        <xdr:cNvSpPr/>
      </xdr:nvSpPr>
      <xdr:spPr>
        <a:xfrm>
          <a:off x="22110700" y="10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111041</xdr:rowOff>
    </xdr:from>
    <xdr:ext cx="378565" cy="259045"/>
    <xdr:sp macro="" textlink="">
      <xdr:nvSpPr>
        <xdr:cNvPr id="789" name="貸付金該当値テキスト"/>
        <xdr:cNvSpPr txBox="1"/>
      </xdr:nvSpPr>
      <xdr:spPr>
        <a:xfrm>
          <a:off x="22212300" y="10055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20875</xdr:rowOff>
    </xdr:from>
    <xdr:to>
      <xdr:col>112</xdr:col>
      <xdr:colOff>38100</xdr:colOff>
      <xdr:row>59</xdr:row>
      <xdr:rowOff>122475</xdr:rowOff>
    </xdr:to>
    <xdr:sp macro="" textlink="">
      <xdr:nvSpPr>
        <xdr:cNvPr id="790" name="楕円 789"/>
        <xdr:cNvSpPr/>
      </xdr:nvSpPr>
      <xdr:spPr>
        <a:xfrm>
          <a:off x="21272500" y="1013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59</xdr:row>
      <xdr:rowOff>113602</xdr:rowOff>
    </xdr:from>
    <xdr:ext cx="378565" cy="259045"/>
    <xdr:sp macro="" textlink="">
      <xdr:nvSpPr>
        <xdr:cNvPr id="791" name="テキスト ボックス 790"/>
        <xdr:cNvSpPr txBox="1"/>
      </xdr:nvSpPr>
      <xdr:spPr>
        <a:xfrm>
          <a:off x="21121317" y="10229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21038</xdr:rowOff>
    </xdr:from>
    <xdr:to>
      <xdr:col>107</xdr:col>
      <xdr:colOff>101600</xdr:colOff>
      <xdr:row>59</xdr:row>
      <xdr:rowOff>122638</xdr:rowOff>
    </xdr:to>
    <xdr:sp macro="" textlink="">
      <xdr:nvSpPr>
        <xdr:cNvPr id="792" name="楕円 791"/>
        <xdr:cNvSpPr/>
      </xdr:nvSpPr>
      <xdr:spPr>
        <a:xfrm>
          <a:off x="20383500" y="1013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113765</xdr:rowOff>
    </xdr:from>
    <xdr:ext cx="378565" cy="259045"/>
    <xdr:sp macro="" textlink="">
      <xdr:nvSpPr>
        <xdr:cNvPr id="793" name="テキスト ボックス 792"/>
        <xdr:cNvSpPr txBox="1"/>
      </xdr:nvSpPr>
      <xdr:spPr>
        <a:xfrm>
          <a:off x="20245017" y="10229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11731</xdr:rowOff>
    </xdr:from>
    <xdr:to>
      <xdr:col>102</xdr:col>
      <xdr:colOff>165100</xdr:colOff>
      <xdr:row>59</xdr:row>
      <xdr:rowOff>113331</xdr:rowOff>
    </xdr:to>
    <xdr:sp macro="" textlink="">
      <xdr:nvSpPr>
        <xdr:cNvPr id="794" name="楕円 793"/>
        <xdr:cNvSpPr/>
      </xdr:nvSpPr>
      <xdr:spPr>
        <a:xfrm>
          <a:off x="19494500" y="1012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104458</xdr:rowOff>
    </xdr:from>
    <xdr:ext cx="469744" cy="259045"/>
    <xdr:sp macro="" textlink="">
      <xdr:nvSpPr>
        <xdr:cNvPr id="795" name="テキスト ボックス 794"/>
        <xdr:cNvSpPr txBox="1"/>
      </xdr:nvSpPr>
      <xdr:spPr>
        <a:xfrm>
          <a:off x="19310428" y="1022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14964</xdr:rowOff>
    </xdr:from>
    <xdr:to>
      <xdr:col>98</xdr:col>
      <xdr:colOff>38100</xdr:colOff>
      <xdr:row>59</xdr:row>
      <xdr:rowOff>116564</xdr:rowOff>
    </xdr:to>
    <xdr:sp macro="" textlink="">
      <xdr:nvSpPr>
        <xdr:cNvPr id="796" name="楕円 795"/>
        <xdr:cNvSpPr/>
      </xdr:nvSpPr>
      <xdr:spPr>
        <a:xfrm>
          <a:off x="18605500" y="1013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107691</xdr:rowOff>
    </xdr:from>
    <xdr:ext cx="469744" cy="259045"/>
    <xdr:sp macro="" textlink="">
      <xdr:nvSpPr>
        <xdr:cNvPr id="797" name="テキスト ボックス 796"/>
        <xdr:cNvSpPr txBox="1"/>
      </xdr:nvSpPr>
      <xdr:spPr>
        <a:xfrm>
          <a:off x="18421428" y="1022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9" name="正方形/長方形 798"/>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0" name="正方形/長方形 799"/>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1" name="正方形/長方形 800"/>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2" name="正方形/長方形 801"/>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06" name="直線コネクタ 805"/>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07" name="テキスト ボックス 806"/>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08" name="直線コネクタ 807"/>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54627</xdr:rowOff>
    </xdr:from>
    <xdr:ext cx="467179" cy="259045"/>
    <xdr:sp macro="" textlink="">
      <xdr:nvSpPr>
        <xdr:cNvPr id="809" name="テキスト ボックス 808"/>
        <xdr:cNvSpPr txBox="1"/>
      </xdr:nvSpPr>
      <xdr:spPr>
        <a:xfrm>
          <a:off x="17820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10" name="直線コネクタ 809"/>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111777</xdr:rowOff>
    </xdr:from>
    <xdr:ext cx="467179" cy="259045"/>
    <xdr:sp macro="" textlink="">
      <xdr:nvSpPr>
        <xdr:cNvPr id="811" name="テキスト ボックス 810"/>
        <xdr:cNvSpPr txBox="1"/>
      </xdr:nvSpPr>
      <xdr:spPr>
        <a:xfrm>
          <a:off x="17820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2" name="直線コネクタ 81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3" name="テキスト ボックス 812"/>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14" name="直線コネクタ 813"/>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54627</xdr:rowOff>
    </xdr:from>
    <xdr:ext cx="467179" cy="259045"/>
    <xdr:sp macro="" textlink="">
      <xdr:nvSpPr>
        <xdr:cNvPr id="815" name="テキスト ボックス 814"/>
        <xdr:cNvSpPr txBox="1"/>
      </xdr:nvSpPr>
      <xdr:spPr>
        <a:xfrm>
          <a:off x="17820821" y="1239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16" name="直線コネクタ 815"/>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70</xdr:row>
      <xdr:rowOff>111777</xdr:rowOff>
    </xdr:from>
    <xdr:ext cx="467179" cy="259045"/>
    <xdr:sp macro="" textlink="">
      <xdr:nvSpPr>
        <xdr:cNvPr id="817" name="テキスト ボックス 816"/>
        <xdr:cNvSpPr txBox="1"/>
      </xdr:nvSpPr>
      <xdr:spPr>
        <a:xfrm>
          <a:off x="178208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18" name="直線コネクタ 817"/>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68</xdr:row>
      <xdr:rowOff>168927</xdr:rowOff>
    </xdr:from>
    <xdr:ext cx="467179" cy="259045"/>
    <xdr:sp macro="" textlink="">
      <xdr:nvSpPr>
        <xdr:cNvPr id="819" name="テキスト ボックス 818"/>
        <xdr:cNvSpPr txBox="1"/>
      </xdr:nvSpPr>
      <xdr:spPr>
        <a:xfrm>
          <a:off x="17820821" y="1182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21" name="テキスト ボックス 820"/>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158559</xdr:rowOff>
    </xdr:from>
    <xdr:to>
      <xdr:col>116</xdr:col>
      <xdr:colOff>62864</xdr:colOff>
      <xdr:row>79</xdr:row>
      <xdr:rowOff>25685</xdr:rowOff>
    </xdr:to>
    <xdr:cxnSp macro="">
      <xdr:nvCxnSpPr>
        <xdr:cNvPr id="823" name="直線コネクタ 822"/>
        <xdr:cNvCxnSpPr/>
      </xdr:nvCxnSpPr>
      <xdr:spPr>
        <a:xfrm flipV="1">
          <a:off x="22159595" y="12160059"/>
          <a:ext cx="1269"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29512</xdr:rowOff>
    </xdr:from>
    <xdr:ext cx="378565" cy="259045"/>
    <xdr:sp macro="" textlink="">
      <xdr:nvSpPr>
        <xdr:cNvPr id="824" name="繰出金最小値テキスト"/>
        <xdr:cNvSpPr txBox="1"/>
      </xdr:nvSpPr>
      <xdr:spPr>
        <a:xfrm>
          <a:off x="22212300" y="13574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25685</xdr:rowOff>
    </xdr:from>
    <xdr:to>
      <xdr:col>116</xdr:col>
      <xdr:colOff>152400</xdr:colOff>
      <xdr:row>79</xdr:row>
      <xdr:rowOff>25685</xdr:rowOff>
    </xdr:to>
    <xdr:cxnSp macro="">
      <xdr:nvCxnSpPr>
        <xdr:cNvPr id="825" name="直線コネクタ 824"/>
        <xdr:cNvCxnSpPr/>
      </xdr:nvCxnSpPr>
      <xdr:spPr>
        <a:xfrm>
          <a:off x="22072600" y="1357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105236</xdr:rowOff>
    </xdr:from>
    <xdr:ext cx="469744" cy="259045"/>
    <xdr:sp macro="" textlink="">
      <xdr:nvSpPr>
        <xdr:cNvPr id="826" name="繰出金最大値テキスト"/>
        <xdr:cNvSpPr txBox="1"/>
      </xdr:nvSpPr>
      <xdr:spPr>
        <a:xfrm>
          <a:off x="22212300" y="1193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158559</xdr:rowOff>
    </xdr:from>
    <xdr:to>
      <xdr:col>116</xdr:col>
      <xdr:colOff>152400</xdr:colOff>
      <xdr:row>70</xdr:row>
      <xdr:rowOff>158559</xdr:rowOff>
    </xdr:to>
    <xdr:cxnSp macro="">
      <xdr:nvCxnSpPr>
        <xdr:cNvPr id="827" name="直線コネクタ 826"/>
        <xdr:cNvCxnSpPr/>
      </xdr:nvCxnSpPr>
      <xdr:spPr>
        <a:xfrm>
          <a:off x="22072600" y="12160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11970</xdr:rowOff>
    </xdr:from>
    <xdr:to>
      <xdr:col>116</xdr:col>
      <xdr:colOff>63500</xdr:colOff>
      <xdr:row>79</xdr:row>
      <xdr:rowOff>17684</xdr:rowOff>
    </xdr:to>
    <xdr:cxnSp macro="">
      <xdr:nvCxnSpPr>
        <xdr:cNvPr id="828" name="直線コネクタ 827"/>
        <xdr:cNvCxnSpPr/>
      </xdr:nvCxnSpPr>
      <xdr:spPr>
        <a:xfrm>
          <a:off x="21323300" y="1355652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106348</xdr:rowOff>
    </xdr:from>
    <xdr:ext cx="469744" cy="259045"/>
    <xdr:sp macro="" textlink="">
      <xdr:nvSpPr>
        <xdr:cNvPr id="829" name="繰出金平均値テキスト"/>
        <xdr:cNvSpPr txBox="1"/>
      </xdr:nvSpPr>
      <xdr:spPr>
        <a:xfrm>
          <a:off x="22212300" y="13136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83471</xdr:rowOff>
    </xdr:from>
    <xdr:to>
      <xdr:col>116</xdr:col>
      <xdr:colOff>114300</xdr:colOff>
      <xdr:row>78</xdr:row>
      <xdr:rowOff>13621</xdr:rowOff>
    </xdr:to>
    <xdr:sp macro="" textlink="">
      <xdr:nvSpPr>
        <xdr:cNvPr id="830" name="フローチャート: 判断 829"/>
        <xdr:cNvSpPr/>
      </xdr:nvSpPr>
      <xdr:spPr>
        <a:xfrm>
          <a:off x="22110700" y="132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3397</xdr:rowOff>
    </xdr:from>
    <xdr:to>
      <xdr:col>111</xdr:col>
      <xdr:colOff>177800</xdr:colOff>
      <xdr:row>79</xdr:row>
      <xdr:rowOff>11970</xdr:rowOff>
    </xdr:to>
    <xdr:cxnSp macro="">
      <xdr:nvCxnSpPr>
        <xdr:cNvPr id="831" name="直線コネクタ 830"/>
        <xdr:cNvCxnSpPr/>
      </xdr:nvCxnSpPr>
      <xdr:spPr>
        <a:xfrm>
          <a:off x="20434300" y="13547947"/>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66326</xdr:rowOff>
    </xdr:from>
    <xdr:to>
      <xdr:col>112</xdr:col>
      <xdr:colOff>38100</xdr:colOff>
      <xdr:row>77</xdr:row>
      <xdr:rowOff>167926</xdr:rowOff>
    </xdr:to>
    <xdr:sp macro="" textlink="">
      <xdr:nvSpPr>
        <xdr:cNvPr id="832" name="フローチャート: 判断 831"/>
        <xdr:cNvSpPr/>
      </xdr:nvSpPr>
      <xdr:spPr>
        <a:xfrm>
          <a:off x="21272500" y="132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13003</xdr:rowOff>
    </xdr:from>
    <xdr:ext cx="469744" cy="259045"/>
    <xdr:sp macro="" textlink="">
      <xdr:nvSpPr>
        <xdr:cNvPr id="833" name="テキスト ボックス 832"/>
        <xdr:cNvSpPr txBox="1"/>
      </xdr:nvSpPr>
      <xdr:spPr>
        <a:xfrm>
          <a:off x="21075728" y="1304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157987</xdr:rowOff>
    </xdr:from>
    <xdr:to>
      <xdr:col>107</xdr:col>
      <xdr:colOff>50800</xdr:colOff>
      <xdr:row>79</xdr:row>
      <xdr:rowOff>3397</xdr:rowOff>
    </xdr:to>
    <xdr:cxnSp macro="">
      <xdr:nvCxnSpPr>
        <xdr:cNvPr id="834" name="直線コネクタ 833"/>
        <xdr:cNvCxnSpPr/>
      </xdr:nvCxnSpPr>
      <xdr:spPr>
        <a:xfrm>
          <a:off x="19545300" y="13531087"/>
          <a:ext cx="889000" cy="1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35750</xdr:rowOff>
    </xdr:from>
    <xdr:to>
      <xdr:col>107</xdr:col>
      <xdr:colOff>101600</xdr:colOff>
      <xdr:row>77</xdr:row>
      <xdr:rowOff>137350</xdr:rowOff>
    </xdr:to>
    <xdr:sp macro="" textlink="">
      <xdr:nvSpPr>
        <xdr:cNvPr id="835" name="フローチャート: 判断 834"/>
        <xdr:cNvSpPr/>
      </xdr:nvSpPr>
      <xdr:spPr>
        <a:xfrm>
          <a:off x="203835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153877</xdr:rowOff>
    </xdr:from>
    <xdr:ext cx="469744" cy="259045"/>
    <xdr:sp macro="" textlink="">
      <xdr:nvSpPr>
        <xdr:cNvPr id="836" name="テキスト ボックス 835"/>
        <xdr:cNvSpPr txBox="1"/>
      </xdr:nvSpPr>
      <xdr:spPr>
        <a:xfrm>
          <a:off x="20199428" y="130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157987</xdr:rowOff>
    </xdr:from>
    <xdr:to>
      <xdr:col>102</xdr:col>
      <xdr:colOff>114300</xdr:colOff>
      <xdr:row>78</xdr:row>
      <xdr:rowOff>169418</xdr:rowOff>
    </xdr:to>
    <xdr:cxnSp macro="">
      <xdr:nvCxnSpPr>
        <xdr:cNvPr id="837" name="直線コネクタ 836"/>
        <xdr:cNvCxnSpPr/>
      </xdr:nvCxnSpPr>
      <xdr:spPr>
        <a:xfrm flipV="1">
          <a:off x="18656300" y="13531087"/>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76612</xdr:rowOff>
    </xdr:from>
    <xdr:to>
      <xdr:col>102</xdr:col>
      <xdr:colOff>165100</xdr:colOff>
      <xdr:row>77</xdr:row>
      <xdr:rowOff>6762</xdr:rowOff>
    </xdr:to>
    <xdr:sp macro="" textlink="">
      <xdr:nvSpPr>
        <xdr:cNvPr id="838" name="フローチャート: 判断 837"/>
        <xdr:cNvSpPr/>
      </xdr:nvSpPr>
      <xdr:spPr>
        <a:xfrm>
          <a:off x="19494500" y="1310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23289</xdr:rowOff>
    </xdr:from>
    <xdr:ext cx="469744" cy="259045"/>
    <xdr:sp macro="" textlink="">
      <xdr:nvSpPr>
        <xdr:cNvPr id="839" name="テキスト ボックス 838"/>
        <xdr:cNvSpPr txBox="1"/>
      </xdr:nvSpPr>
      <xdr:spPr>
        <a:xfrm>
          <a:off x="19310428" y="1288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147765</xdr:rowOff>
    </xdr:from>
    <xdr:to>
      <xdr:col>98</xdr:col>
      <xdr:colOff>38100</xdr:colOff>
      <xdr:row>77</xdr:row>
      <xdr:rowOff>77915</xdr:rowOff>
    </xdr:to>
    <xdr:sp macro="" textlink="">
      <xdr:nvSpPr>
        <xdr:cNvPr id="840" name="フローチャート: 判断 839"/>
        <xdr:cNvSpPr/>
      </xdr:nvSpPr>
      <xdr:spPr>
        <a:xfrm>
          <a:off x="18605500" y="1317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94442</xdr:rowOff>
    </xdr:from>
    <xdr:ext cx="469744" cy="259045"/>
    <xdr:sp macro="" textlink="">
      <xdr:nvSpPr>
        <xdr:cNvPr id="841" name="テキスト ボックス 840"/>
        <xdr:cNvSpPr txBox="1"/>
      </xdr:nvSpPr>
      <xdr:spPr>
        <a:xfrm>
          <a:off x="18421428" y="129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138334</xdr:rowOff>
    </xdr:from>
    <xdr:to>
      <xdr:col>116</xdr:col>
      <xdr:colOff>114300</xdr:colOff>
      <xdr:row>79</xdr:row>
      <xdr:rowOff>68484</xdr:rowOff>
    </xdr:to>
    <xdr:sp macro="" textlink="">
      <xdr:nvSpPr>
        <xdr:cNvPr id="847" name="楕円 846"/>
        <xdr:cNvSpPr/>
      </xdr:nvSpPr>
      <xdr:spPr>
        <a:xfrm>
          <a:off x="22110700" y="1351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53261</xdr:rowOff>
    </xdr:from>
    <xdr:ext cx="378565" cy="259045"/>
    <xdr:sp macro="" textlink="">
      <xdr:nvSpPr>
        <xdr:cNvPr id="848" name="繰出金該当値テキスト"/>
        <xdr:cNvSpPr txBox="1"/>
      </xdr:nvSpPr>
      <xdr:spPr>
        <a:xfrm>
          <a:off x="22212300" y="13426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132620</xdr:rowOff>
    </xdr:from>
    <xdr:to>
      <xdr:col>112</xdr:col>
      <xdr:colOff>38100</xdr:colOff>
      <xdr:row>79</xdr:row>
      <xdr:rowOff>62770</xdr:rowOff>
    </xdr:to>
    <xdr:sp macro="" textlink="">
      <xdr:nvSpPr>
        <xdr:cNvPr id="849" name="楕円 848"/>
        <xdr:cNvSpPr/>
      </xdr:nvSpPr>
      <xdr:spPr>
        <a:xfrm>
          <a:off x="21272500" y="135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79</xdr:row>
      <xdr:rowOff>53897</xdr:rowOff>
    </xdr:from>
    <xdr:ext cx="378565" cy="259045"/>
    <xdr:sp macro="" textlink="">
      <xdr:nvSpPr>
        <xdr:cNvPr id="850" name="テキスト ボックス 849"/>
        <xdr:cNvSpPr txBox="1"/>
      </xdr:nvSpPr>
      <xdr:spPr>
        <a:xfrm>
          <a:off x="21121317" y="1359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124047</xdr:rowOff>
    </xdr:from>
    <xdr:to>
      <xdr:col>107</xdr:col>
      <xdr:colOff>101600</xdr:colOff>
      <xdr:row>79</xdr:row>
      <xdr:rowOff>54197</xdr:rowOff>
    </xdr:to>
    <xdr:sp macro="" textlink="">
      <xdr:nvSpPr>
        <xdr:cNvPr id="851" name="楕円 850"/>
        <xdr:cNvSpPr/>
      </xdr:nvSpPr>
      <xdr:spPr>
        <a:xfrm>
          <a:off x="20383500" y="1349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79</xdr:row>
      <xdr:rowOff>45324</xdr:rowOff>
    </xdr:from>
    <xdr:ext cx="378565" cy="259045"/>
    <xdr:sp macro="" textlink="">
      <xdr:nvSpPr>
        <xdr:cNvPr id="852" name="テキスト ボックス 851"/>
        <xdr:cNvSpPr txBox="1"/>
      </xdr:nvSpPr>
      <xdr:spPr>
        <a:xfrm>
          <a:off x="20245017" y="13589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107187</xdr:rowOff>
    </xdr:from>
    <xdr:to>
      <xdr:col>102</xdr:col>
      <xdr:colOff>165100</xdr:colOff>
      <xdr:row>79</xdr:row>
      <xdr:rowOff>37337</xdr:rowOff>
    </xdr:to>
    <xdr:sp macro="" textlink="">
      <xdr:nvSpPr>
        <xdr:cNvPr id="853" name="楕円 852"/>
        <xdr:cNvSpPr/>
      </xdr:nvSpPr>
      <xdr:spPr>
        <a:xfrm>
          <a:off x="19494500" y="134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79</xdr:row>
      <xdr:rowOff>28464</xdr:rowOff>
    </xdr:from>
    <xdr:ext cx="378565" cy="259045"/>
    <xdr:sp macro="" textlink="">
      <xdr:nvSpPr>
        <xdr:cNvPr id="854" name="テキスト ボックス 853"/>
        <xdr:cNvSpPr txBox="1"/>
      </xdr:nvSpPr>
      <xdr:spPr>
        <a:xfrm>
          <a:off x="19356017" y="13573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118618</xdr:rowOff>
    </xdr:from>
    <xdr:to>
      <xdr:col>98</xdr:col>
      <xdr:colOff>38100</xdr:colOff>
      <xdr:row>79</xdr:row>
      <xdr:rowOff>48768</xdr:rowOff>
    </xdr:to>
    <xdr:sp macro="" textlink="">
      <xdr:nvSpPr>
        <xdr:cNvPr id="855" name="楕円 854"/>
        <xdr:cNvSpPr/>
      </xdr:nvSpPr>
      <xdr:spPr>
        <a:xfrm>
          <a:off x="18605500" y="1349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79</xdr:row>
      <xdr:rowOff>39895</xdr:rowOff>
    </xdr:from>
    <xdr:ext cx="378565" cy="259045"/>
    <xdr:sp macro="" textlink="">
      <xdr:nvSpPr>
        <xdr:cNvPr id="856" name="テキスト ボックス 855"/>
        <xdr:cNvSpPr txBox="1"/>
      </xdr:nvSpPr>
      <xdr:spPr>
        <a:xfrm>
          <a:off x="18467017" y="13584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8" name="正方形/長方形 857"/>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9" name="正方形/長方形 858"/>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0" name="正方形/長方形 859"/>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1" name="正方形/長方形 860"/>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5" name="直線コネクタ 86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6" name="テキスト ボックス 86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7" name="直線コネクタ 86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8" name="テキスト ボックス 86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0" name="直線コネクタ 86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5" name="直線コネクタ 87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7" name="フローチャート: 判断 87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8" name="直線コネクタ 87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9" name="フローチャート: 判断 87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0" name="テキスト ボックス 879"/>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1" name="直線コネクタ 88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2" name="フローチャート: 判断 88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3" name="テキスト ボックス 88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4" name="直線コネクタ 88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5" name="フローチャート: 判断 88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6" name="テキスト ボックス 88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7" name="フローチャート: 判断 88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8" name="テキスト ボックス 88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9" name="テキスト ボックス 88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0" name="テキスト ボックス 88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1" name="テキスト ボックス 89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2" name="テキスト ボックス 89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3" name="テキスト ボックス 89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楕円 89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6" name="楕円 89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7" name="テキスト ボックス 896"/>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8" name="楕円 89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9" name="テキスト ボックス 89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0" name="楕円 89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1" name="テキスト ボックス 90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楕円 90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3" name="テキスト ボックス 90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4" name="正方形/長方形 90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5" name="正方形/長方形 90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6" name="テキスト ボックス 90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213,750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主な構成項目である人件費は、これまで類似団体と比較して低い水準で推移している。さらに、平成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年度は県費負担教職員制度の見直しにより大幅に減少した。</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補助費等は、高齢化に伴う社会保障関係費の増により、増加傾向である。また、平成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年度は県費負担教職員制度の見直しに</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伴う</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税交付金の増加により、増加した。</a:t>
          </a:r>
          <a:endParaRPr lang="ja-JP" altLang="ja-JP" sz="1300">
            <a:effectLst/>
            <a:latin typeface="ＭＳ Ｐゴシック" panose="020B0600070205080204" pitchFamily="50" charset="-128"/>
            <a:ea typeface="ＭＳ Ｐゴシック" panose="020B0600070205080204" pitchFamily="50" charset="-128"/>
          </a:endParaRPr>
        </a:p>
        <a:p>
          <a:r>
            <a:rPr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公債費は、過去に発行した臨時財政対策債の償還により増加傾向にあるが、県債の発行抑制に取り組んでおり、類似団体平均と比べて低い水準で推移している。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普通建設事業費は、県内に３つの指定都市を抱え道路建設などは指定都市が担っていることから、類似団体平均と比べて低い水準で推移している。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9,171,274
8,972,770
2,416.17
1,988,742,343
1,960,355,329
6,398,549
1,286,648,570
3,589,521,127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160655</xdr:rowOff>
    </xdr:from>
    <xdr:to>
      <xdr:col>24</xdr:col>
      <xdr:colOff>62865</xdr:colOff>
      <xdr:row>38</xdr:row>
      <xdr:rowOff>63500</xdr:rowOff>
    </xdr:to>
    <xdr:cxnSp macro="">
      <xdr:nvCxnSpPr>
        <xdr:cNvPr id="56" name="直線コネクタ 55"/>
        <xdr:cNvCxnSpPr/>
      </xdr:nvCxnSpPr>
      <xdr:spPr>
        <a:xfrm flipV="1">
          <a:off x="4633595" y="5304155"/>
          <a:ext cx="127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67327</xdr:rowOff>
    </xdr:from>
    <xdr:ext cx="378565" cy="259045"/>
    <xdr:sp macro="" textlink="">
      <xdr:nvSpPr>
        <xdr:cNvPr id="57" name="議会費最小値テキスト"/>
        <xdr:cNvSpPr txBox="1"/>
      </xdr:nvSpPr>
      <xdr:spPr>
        <a:xfrm>
          <a:off x="4686300" y="6582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63500</xdr:rowOff>
    </xdr:from>
    <xdr:to>
      <xdr:col>24</xdr:col>
      <xdr:colOff>152400</xdr:colOff>
      <xdr:row>38</xdr:row>
      <xdr:rowOff>63500</xdr:rowOff>
    </xdr:to>
    <xdr:cxnSp macro="">
      <xdr:nvCxnSpPr>
        <xdr:cNvPr id="58" name="直線コネクタ 57"/>
        <xdr:cNvCxnSpPr/>
      </xdr:nvCxnSpPr>
      <xdr:spPr>
        <a:xfrm>
          <a:off x="4546600" y="65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107332</xdr:rowOff>
    </xdr:from>
    <xdr:ext cx="378565" cy="259045"/>
    <xdr:sp macro="" textlink="">
      <xdr:nvSpPr>
        <xdr:cNvPr id="59" name="議会費最大値テキスト"/>
        <xdr:cNvSpPr txBox="1"/>
      </xdr:nvSpPr>
      <xdr:spPr>
        <a:xfrm>
          <a:off x="4686300" y="507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160655</xdr:rowOff>
    </xdr:from>
    <xdr:to>
      <xdr:col>24</xdr:col>
      <xdr:colOff>152400</xdr:colOff>
      <xdr:row>30</xdr:row>
      <xdr:rowOff>160655</xdr:rowOff>
    </xdr:to>
    <xdr:cxnSp macro="">
      <xdr:nvCxnSpPr>
        <xdr:cNvPr id="60" name="直線コネクタ 59"/>
        <xdr:cNvCxnSpPr/>
      </xdr:nvCxnSpPr>
      <xdr:spPr>
        <a:xfrm>
          <a:off x="4546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10160</xdr:rowOff>
    </xdr:from>
    <xdr:to>
      <xdr:col>24</xdr:col>
      <xdr:colOff>63500</xdr:colOff>
      <xdr:row>37</xdr:row>
      <xdr:rowOff>27305</xdr:rowOff>
    </xdr:to>
    <xdr:cxnSp macro="">
      <xdr:nvCxnSpPr>
        <xdr:cNvPr id="61" name="直線コネクタ 60"/>
        <xdr:cNvCxnSpPr/>
      </xdr:nvCxnSpPr>
      <xdr:spPr>
        <a:xfrm>
          <a:off x="3797300" y="635381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102252</xdr:rowOff>
    </xdr:from>
    <xdr:ext cx="378565" cy="259045"/>
    <xdr:sp macro="" textlink="">
      <xdr:nvSpPr>
        <xdr:cNvPr id="62" name="議会費平均値テキスト"/>
        <xdr:cNvSpPr txBox="1"/>
      </xdr:nvSpPr>
      <xdr:spPr>
        <a:xfrm>
          <a:off x="4686300" y="59315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79375</xdr:rowOff>
    </xdr:from>
    <xdr:to>
      <xdr:col>24</xdr:col>
      <xdr:colOff>114300</xdr:colOff>
      <xdr:row>36</xdr:row>
      <xdr:rowOff>9525</xdr:rowOff>
    </xdr:to>
    <xdr:sp macro="" textlink="">
      <xdr:nvSpPr>
        <xdr:cNvPr id="63" name="フローチャート: 判断 62"/>
        <xdr:cNvSpPr/>
      </xdr:nvSpPr>
      <xdr:spPr>
        <a:xfrm>
          <a:off x="458470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10160</xdr:rowOff>
    </xdr:from>
    <xdr:to>
      <xdr:col>19</xdr:col>
      <xdr:colOff>177800</xdr:colOff>
      <xdr:row>37</xdr:row>
      <xdr:rowOff>40640</xdr:rowOff>
    </xdr:to>
    <xdr:cxnSp macro="">
      <xdr:nvCxnSpPr>
        <xdr:cNvPr id="64" name="直線コネクタ 63"/>
        <xdr:cNvCxnSpPr/>
      </xdr:nvCxnSpPr>
      <xdr:spPr>
        <a:xfrm flipV="1">
          <a:off x="2908300" y="63538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94615</xdr:rowOff>
    </xdr:from>
    <xdr:to>
      <xdr:col>20</xdr:col>
      <xdr:colOff>38100</xdr:colOff>
      <xdr:row>36</xdr:row>
      <xdr:rowOff>24765</xdr:rowOff>
    </xdr:to>
    <xdr:sp macro="" textlink="">
      <xdr:nvSpPr>
        <xdr:cNvPr id="65" name="フローチャート: 判断 64"/>
        <xdr:cNvSpPr/>
      </xdr:nvSpPr>
      <xdr:spPr>
        <a:xfrm>
          <a:off x="3746500" y="609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41292</xdr:rowOff>
    </xdr:from>
    <xdr:ext cx="378565" cy="259045"/>
    <xdr:sp macro="" textlink="">
      <xdr:nvSpPr>
        <xdr:cNvPr id="66" name="テキスト ボックス 65"/>
        <xdr:cNvSpPr txBox="1"/>
      </xdr:nvSpPr>
      <xdr:spPr>
        <a:xfrm>
          <a:off x="3595317" y="5870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40640</xdr:rowOff>
    </xdr:from>
    <xdr:to>
      <xdr:col>15</xdr:col>
      <xdr:colOff>50800</xdr:colOff>
      <xdr:row>37</xdr:row>
      <xdr:rowOff>61595</xdr:rowOff>
    </xdr:to>
    <xdr:cxnSp macro="">
      <xdr:nvCxnSpPr>
        <xdr:cNvPr id="67" name="直線コネクタ 66"/>
        <xdr:cNvCxnSpPr/>
      </xdr:nvCxnSpPr>
      <xdr:spPr>
        <a:xfrm flipV="1">
          <a:off x="2019300" y="63842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104140</xdr:rowOff>
    </xdr:from>
    <xdr:to>
      <xdr:col>15</xdr:col>
      <xdr:colOff>101600</xdr:colOff>
      <xdr:row>36</xdr:row>
      <xdr:rowOff>34290</xdr:rowOff>
    </xdr:to>
    <xdr:sp macro="" textlink="">
      <xdr:nvSpPr>
        <xdr:cNvPr id="68" name="フローチャート: 判断 67"/>
        <xdr:cNvSpPr/>
      </xdr:nvSpPr>
      <xdr:spPr>
        <a:xfrm>
          <a:off x="2857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50817</xdr:rowOff>
    </xdr:from>
    <xdr:ext cx="378565" cy="259045"/>
    <xdr:sp macro="" textlink="">
      <xdr:nvSpPr>
        <xdr:cNvPr id="69" name="テキスト ボックス 68"/>
        <xdr:cNvSpPr txBox="1"/>
      </xdr:nvSpPr>
      <xdr:spPr>
        <a:xfrm>
          <a:off x="2719017" y="588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61595</xdr:rowOff>
    </xdr:from>
    <xdr:to>
      <xdr:col>10</xdr:col>
      <xdr:colOff>114300</xdr:colOff>
      <xdr:row>37</xdr:row>
      <xdr:rowOff>69215</xdr:rowOff>
    </xdr:to>
    <xdr:cxnSp macro="">
      <xdr:nvCxnSpPr>
        <xdr:cNvPr id="70" name="直線コネクタ 69"/>
        <xdr:cNvCxnSpPr/>
      </xdr:nvCxnSpPr>
      <xdr:spPr>
        <a:xfrm flipV="1">
          <a:off x="1130300" y="640524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132715</xdr:rowOff>
    </xdr:from>
    <xdr:to>
      <xdr:col>10</xdr:col>
      <xdr:colOff>165100</xdr:colOff>
      <xdr:row>36</xdr:row>
      <xdr:rowOff>62865</xdr:rowOff>
    </xdr:to>
    <xdr:sp macro="" textlink="">
      <xdr:nvSpPr>
        <xdr:cNvPr id="71" name="フローチャート: 判断 70"/>
        <xdr:cNvSpPr/>
      </xdr:nvSpPr>
      <xdr:spPr>
        <a:xfrm>
          <a:off x="1968500" y="613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79392</xdr:rowOff>
    </xdr:from>
    <xdr:ext cx="378565" cy="259045"/>
    <xdr:sp macro="" textlink="">
      <xdr:nvSpPr>
        <xdr:cNvPr id="72" name="テキスト ボックス 71"/>
        <xdr:cNvSpPr txBox="1"/>
      </xdr:nvSpPr>
      <xdr:spPr>
        <a:xfrm>
          <a:off x="1830017" y="5908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157480</xdr:rowOff>
    </xdr:from>
    <xdr:to>
      <xdr:col>6</xdr:col>
      <xdr:colOff>38100</xdr:colOff>
      <xdr:row>36</xdr:row>
      <xdr:rowOff>87630</xdr:rowOff>
    </xdr:to>
    <xdr:sp macro="" textlink="">
      <xdr:nvSpPr>
        <xdr:cNvPr id="73" name="フローチャート: 判断 72"/>
        <xdr:cNvSpPr/>
      </xdr:nvSpPr>
      <xdr:spPr>
        <a:xfrm>
          <a:off x="1079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104157</xdr:rowOff>
    </xdr:from>
    <xdr:ext cx="378565" cy="259045"/>
    <xdr:sp macro="" textlink="">
      <xdr:nvSpPr>
        <xdr:cNvPr id="74" name="テキスト ボックス 73"/>
        <xdr:cNvSpPr txBox="1"/>
      </xdr:nvSpPr>
      <xdr:spPr>
        <a:xfrm>
          <a:off x="941017" y="5933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147955</xdr:rowOff>
    </xdr:from>
    <xdr:to>
      <xdr:col>24</xdr:col>
      <xdr:colOff>114300</xdr:colOff>
      <xdr:row>37</xdr:row>
      <xdr:rowOff>78105</xdr:rowOff>
    </xdr:to>
    <xdr:sp macro="" textlink="">
      <xdr:nvSpPr>
        <xdr:cNvPr id="80" name="楕円 79"/>
        <xdr:cNvSpPr/>
      </xdr:nvSpPr>
      <xdr:spPr>
        <a:xfrm>
          <a:off x="4584700" y="632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126382</xdr:rowOff>
    </xdr:from>
    <xdr:ext cx="378565" cy="259045"/>
    <xdr:sp macro="" textlink="">
      <xdr:nvSpPr>
        <xdr:cNvPr id="81" name="議会費該当値テキスト"/>
        <xdr:cNvSpPr txBox="1"/>
      </xdr:nvSpPr>
      <xdr:spPr>
        <a:xfrm>
          <a:off x="4686300" y="6298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130810</xdr:rowOff>
    </xdr:from>
    <xdr:to>
      <xdr:col>20</xdr:col>
      <xdr:colOff>38100</xdr:colOff>
      <xdr:row>37</xdr:row>
      <xdr:rowOff>60960</xdr:rowOff>
    </xdr:to>
    <xdr:sp macro="" textlink="">
      <xdr:nvSpPr>
        <xdr:cNvPr id="82" name="楕円 81"/>
        <xdr:cNvSpPr/>
      </xdr:nvSpPr>
      <xdr:spPr>
        <a:xfrm>
          <a:off x="37465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52087</xdr:rowOff>
    </xdr:from>
    <xdr:ext cx="378565" cy="259045"/>
    <xdr:sp macro="" textlink="">
      <xdr:nvSpPr>
        <xdr:cNvPr id="83" name="テキスト ボックス 82"/>
        <xdr:cNvSpPr txBox="1"/>
      </xdr:nvSpPr>
      <xdr:spPr>
        <a:xfrm>
          <a:off x="3595317" y="6395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161290</xdr:rowOff>
    </xdr:from>
    <xdr:to>
      <xdr:col>15</xdr:col>
      <xdr:colOff>101600</xdr:colOff>
      <xdr:row>37</xdr:row>
      <xdr:rowOff>91440</xdr:rowOff>
    </xdr:to>
    <xdr:sp macro="" textlink="">
      <xdr:nvSpPr>
        <xdr:cNvPr id="84" name="楕円 83"/>
        <xdr:cNvSpPr/>
      </xdr:nvSpPr>
      <xdr:spPr>
        <a:xfrm>
          <a:off x="2857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82567</xdr:rowOff>
    </xdr:from>
    <xdr:ext cx="378565" cy="259045"/>
    <xdr:sp macro="" textlink="">
      <xdr:nvSpPr>
        <xdr:cNvPr id="85" name="テキスト ボックス 84"/>
        <xdr:cNvSpPr txBox="1"/>
      </xdr:nvSpPr>
      <xdr:spPr>
        <a:xfrm>
          <a:off x="2719017" y="642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10795</xdr:rowOff>
    </xdr:from>
    <xdr:to>
      <xdr:col>10</xdr:col>
      <xdr:colOff>165100</xdr:colOff>
      <xdr:row>37</xdr:row>
      <xdr:rowOff>112395</xdr:rowOff>
    </xdr:to>
    <xdr:sp macro="" textlink="">
      <xdr:nvSpPr>
        <xdr:cNvPr id="86" name="楕円 85"/>
        <xdr:cNvSpPr/>
      </xdr:nvSpPr>
      <xdr:spPr>
        <a:xfrm>
          <a:off x="1968500" y="63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103522</xdr:rowOff>
    </xdr:from>
    <xdr:ext cx="378565" cy="259045"/>
    <xdr:sp macro="" textlink="">
      <xdr:nvSpPr>
        <xdr:cNvPr id="87" name="テキスト ボックス 86"/>
        <xdr:cNvSpPr txBox="1"/>
      </xdr:nvSpPr>
      <xdr:spPr>
        <a:xfrm>
          <a:off x="1830017" y="6447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18415</xdr:rowOff>
    </xdr:from>
    <xdr:to>
      <xdr:col>6</xdr:col>
      <xdr:colOff>38100</xdr:colOff>
      <xdr:row>37</xdr:row>
      <xdr:rowOff>120015</xdr:rowOff>
    </xdr:to>
    <xdr:sp macro="" textlink="">
      <xdr:nvSpPr>
        <xdr:cNvPr id="88" name="楕円 87"/>
        <xdr:cNvSpPr/>
      </xdr:nvSpPr>
      <xdr:spPr>
        <a:xfrm>
          <a:off x="1079500" y="63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111142</xdr:rowOff>
    </xdr:from>
    <xdr:ext cx="378565" cy="259045"/>
    <xdr:sp macro="" textlink="">
      <xdr:nvSpPr>
        <xdr:cNvPr id="89" name="テキスト ボックス 88"/>
        <xdr:cNvSpPr txBox="1"/>
      </xdr:nvSpPr>
      <xdr:spPr>
        <a:xfrm>
          <a:off x="941017" y="6454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113319</xdr:rowOff>
    </xdr:from>
    <xdr:to>
      <xdr:col>24</xdr:col>
      <xdr:colOff>62865</xdr:colOff>
      <xdr:row>57</xdr:row>
      <xdr:rowOff>125367</xdr:rowOff>
    </xdr:to>
    <xdr:cxnSp macro="">
      <xdr:nvCxnSpPr>
        <xdr:cNvPr id="109" name="直線コネクタ 108"/>
        <xdr:cNvCxnSpPr/>
      </xdr:nvCxnSpPr>
      <xdr:spPr>
        <a:xfrm flipV="1">
          <a:off x="4633595" y="8685819"/>
          <a:ext cx="1270" cy="121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129194</xdr:rowOff>
    </xdr:from>
    <xdr:ext cx="469744" cy="259045"/>
    <xdr:sp macro="" textlink="">
      <xdr:nvSpPr>
        <xdr:cNvPr id="110" name="総務費最小値テキスト"/>
        <xdr:cNvSpPr txBox="1"/>
      </xdr:nvSpPr>
      <xdr:spPr>
        <a:xfrm>
          <a:off x="4686300" y="990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125367</xdr:rowOff>
    </xdr:from>
    <xdr:to>
      <xdr:col>24</xdr:col>
      <xdr:colOff>152400</xdr:colOff>
      <xdr:row>57</xdr:row>
      <xdr:rowOff>125367</xdr:rowOff>
    </xdr:to>
    <xdr:cxnSp macro="">
      <xdr:nvCxnSpPr>
        <xdr:cNvPr id="111" name="直線コネクタ 110"/>
        <xdr:cNvCxnSpPr/>
      </xdr:nvCxnSpPr>
      <xdr:spPr>
        <a:xfrm>
          <a:off x="4546600" y="989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59996</xdr:rowOff>
    </xdr:from>
    <xdr:ext cx="534377" cy="259045"/>
    <xdr:sp macro="" textlink="">
      <xdr:nvSpPr>
        <xdr:cNvPr id="112" name="総務費最大値テキスト"/>
        <xdr:cNvSpPr txBox="1"/>
      </xdr:nvSpPr>
      <xdr:spPr>
        <a:xfrm>
          <a:off x="4686300" y="846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113319</xdr:rowOff>
    </xdr:from>
    <xdr:to>
      <xdr:col>24</xdr:col>
      <xdr:colOff>152400</xdr:colOff>
      <xdr:row>50</xdr:row>
      <xdr:rowOff>113319</xdr:rowOff>
    </xdr:to>
    <xdr:cxnSp macro="">
      <xdr:nvCxnSpPr>
        <xdr:cNvPr id="113" name="直線コネクタ 112"/>
        <xdr:cNvCxnSpPr/>
      </xdr:nvCxnSpPr>
      <xdr:spPr>
        <a:xfrm>
          <a:off x="4546600" y="8685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10404</xdr:rowOff>
    </xdr:from>
    <xdr:to>
      <xdr:col>24</xdr:col>
      <xdr:colOff>63500</xdr:colOff>
      <xdr:row>57</xdr:row>
      <xdr:rowOff>30795</xdr:rowOff>
    </xdr:to>
    <xdr:cxnSp macro="">
      <xdr:nvCxnSpPr>
        <xdr:cNvPr id="114" name="直線コネクタ 113"/>
        <xdr:cNvCxnSpPr/>
      </xdr:nvCxnSpPr>
      <xdr:spPr>
        <a:xfrm>
          <a:off x="3797300" y="9783054"/>
          <a:ext cx="8382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99821</xdr:rowOff>
    </xdr:from>
    <xdr:ext cx="534377" cy="259045"/>
    <xdr:sp macro="" textlink="">
      <xdr:nvSpPr>
        <xdr:cNvPr id="115" name="総務費平均値テキスト"/>
        <xdr:cNvSpPr txBox="1"/>
      </xdr:nvSpPr>
      <xdr:spPr>
        <a:xfrm>
          <a:off x="4686300" y="9529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76944</xdr:rowOff>
    </xdr:from>
    <xdr:to>
      <xdr:col>24</xdr:col>
      <xdr:colOff>114300</xdr:colOff>
      <xdr:row>57</xdr:row>
      <xdr:rowOff>7094</xdr:rowOff>
    </xdr:to>
    <xdr:sp macro="" textlink="">
      <xdr:nvSpPr>
        <xdr:cNvPr id="116" name="フローチャート: 判断 115"/>
        <xdr:cNvSpPr/>
      </xdr:nvSpPr>
      <xdr:spPr>
        <a:xfrm>
          <a:off x="4584700" y="967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10404</xdr:rowOff>
    </xdr:from>
    <xdr:to>
      <xdr:col>19</xdr:col>
      <xdr:colOff>177800</xdr:colOff>
      <xdr:row>57</xdr:row>
      <xdr:rowOff>39116</xdr:rowOff>
    </xdr:to>
    <xdr:cxnSp macro="">
      <xdr:nvCxnSpPr>
        <xdr:cNvPr id="117" name="直線コネクタ 116"/>
        <xdr:cNvCxnSpPr/>
      </xdr:nvCxnSpPr>
      <xdr:spPr>
        <a:xfrm flipV="1">
          <a:off x="2908300" y="9783054"/>
          <a:ext cx="889000" cy="2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86226</xdr:rowOff>
    </xdr:from>
    <xdr:to>
      <xdr:col>20</xdr:col>
      <xdr:colOff>38100</xdr:colOff>
      <xdr:row>57</xdr:row>
      <xdr:rowOff>16376</xdr:rowOff>
    </xdr:to>
    <xdr:sp macro="" textlink="">
      <xdr:nvSpPr>
        <xdr:cNvPr id="118" name="フローチャート: 判断 117"/>
        <xdr:cNvSpPr/>
      </xdr:nvSpPr>
      <xdr:spPr>
        <a:xfrm>
          <a:off x="3746500" y="968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32903</xdr:rowOff>
    </xdr:from>
    <xdr:ext cx="534377" cy="259045"/>
    <xdr:sp macro="" textlink="">
      <xdr:nvSpPr>
        <xdr:cNvPr id="119" name="テキスト ボックス 118"/>
        <xdr:cNvSpPr txBox="1"/>
      </xdr:nvSpPr>
      <xdr:spPr>
        <a:xfrm>
          <a:off x="3517411" y="946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65497</xdr:rowOff>
    </xdr:from>
    <xdr:to>
      <xdr:col>15</xdr:col>
      <xdr:colOff>50800</xdr:colOff>
      <xdr:row>57</xdr:row>
      <xdr:rowOff>39116</xdr:rowOff>
    </xdr:to>
    <xdr:cxnSp macro="">
      <xdr:nvCxnSpPr>
        <xdr:cNvPr id="120" name="直線コネクタ 119"/>
        <xdr:cNvCxnSpPr/>
      </xdr:nvCxnSpPr>
      <xdr:spPr>
        <a:xfrm>
          <a:off x="2019300" y="9666697"/>
          <a:ext cx="889000" cy="14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52232</xdr:rowOff>
    </xdr:from>
    <xdr:to>
      <xdr:col>15</xdr:col>
      <xdr:colOff>101600</xdr:colOff>
      <xdr:row>56</xdr:row>
      <xdr:rowOff>153832</xdr:rowOff>
    </xdr:to>
    <xdr:sp macro="" textlink="">
      <xdr:nvSpPr>
        <xdr:cNvPr id="121" name="フローチャート: 判断 120"/>
        <xdr:cNvSpPr/>
      </xdr:nvSpPr>
      <xdr:spPr>
        <a:xfrm>
          <a:off x="2857500" y="96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170359</xdr:rowOff>
    </xdr:from>
    <xdr:ext cx="534377" cy="259045"/>
    <xdr:sp macro="" textlink="">
      <xdr:nvSpPr>
        <xdr:cNvPr id="122" name="テキスト ボックス 121"/>
        <xdr:cNvSpPr txBox="1"/>
      </xdr:nvSpPr>
      <xdr:spPr>
        <a:xfrm>
          <a:off x="2641111" y="942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13947</xdr:rowOff>
    </xdr:from>
    <xdr:to>
      <xdr:col>10</xdr:col>
      <xdr:colOff>114300</xdr:colOff>
      <xdr:row>56</xdr:row>
      <xdr:rowOff>65497</xdr:rowOff>
    </xdr:to>
    <xdr:cxnSp macro="">
      <xdr:nvCxnSpPr>
        <xdr:cNvPr id="123" name="直線コネクタ 122"/>
        <xdr:cNvCxnSpPr/>
      </xdr:nvCxnSpPr>
      <xdr:spPr>
        <a:xfrm>
          <a:off x="1130300" y="9615147"/>
          <a:ext cx="889000" cy="5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20868</xdr:rowOff>
    </xdr:from>
    <xdr:to>
      <xdr:col>10</xdr:col>
      <xdr:colOff>165100</xdr:colOff>
      <xdr:row>56</xdr:row>
      <xdr:rowOff>122468</xdr:rowOff>
    </xdr:to>
    <xdr:sp macro="" textlink="">
      <xdr:nvSpPr>
        <xdr:cNvPr id="124" name="フローチャート: 判断 123"/>
        <xdr:cNvSpPr/>
      </xdr:nvSpPr>
      <xdr:spPr>
        <a:xfrm>
          <a:off x="1968500" y="962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113595</xdr:rowOff>
    </xdr:from>
    <xdr:ext cx="534377" cy="259045"/>
    <xdr:sp macro="" textlink="">
      <xdr:nvSpPr>
        <xdr:cNvPr id="125" name="テキスト ボックス 124"/>
        <xdr:cNvSpPr txBox="1"/>
      </xdr:nvSpPr>
      <xdr:spPr>
        <a:xfrm>
          <a:off x="1752111" y="971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15131</xdr:rowOff>
    </xdr:from>
    <xdr:to>
      <xdr:col>6</xdr:col>
      <xdr:colOff>38100</xdr:colOff>
      <xdr:row>56</xdr:row>
      <xdr:rowOff>116731</xdr:rowOff>
    </xdr:to>
    <xdr:sp macro="" textlink="">
      <xdr:nvSpPr>
        <xdr:cNvPr id="126" name="フローチャート: 判断 125"/>
        <xdr:cNvSpPr/>
      </xdr:nvSpPr>
      <xdr:spPr>
        <a:xfrm>
          <a:off x="1079500" y="961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107858</xdr:rowOff>
    </xdr:from>
    <xdr:ext cx="534377" cy="259045"/>
    <xdr:sp macro="" textlink="">
      <xdr:nvSpPr>
        <xdr:cNvPr id="127" name="テキスト ボックス 126"/>
        <xdr:cNvSpPr txBox="1"/>
      </xdr:nvSpPr>
      <xdr:spPr>
        <a:xfrm>
          <a:off x="863111" y="970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151445</xdr:rowOff>
    </xdr:from>
    <xdr:to>
      <xdr:col>24</xdr:col>
      <xdr:colOff>114300</xdr:colOff>
      <xdr:row>57</xdr:row>
      <xdr:rowOff>81595</xdr:rowOff>
    </xdr:to>
    <xdr:sp macro="" textlink="">
      <xdr:nvSpPr>
        <xdr:cNvPr id="133" name="楕円 132"/>
        <xdr:cNvSpPr/>
      </xdr:nvSpPr>
      <xdr:spPr>
        <a:xfrm>
          <a:off x="4584700" y="975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66372</xdr:rowOff>
    </xdr:from>
    <xdr:ext cx="534377" cy="259045"/>
    <xdr:sp macro="" textlink="">
      <xdr:nvSpPr>
        <xdr:cNvPr id="134" name="総務費該当値テキスト"/>
        <xdr:cNvSpPr txBox="1"/>
      </xdr:nvSpPr>
      <xdr:spPr>
        <a:xfrm>
          <a:off x="4686300" y="966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131054</xdr:rowOff>
    </xdr:from>
    <xdr:to>
      <xdr:col>20</xdr:col>
      <xdr:colOff>38100</xdr:colOff>
      <xdr:row>57</xdr:row>
      <xdr:rowOff>61204</xdr:rowOff>
    </xdr:to>
    <xdr:sp macro="" textlink="">
      <xdr:nvSpPr>
        <xdr:cNvPr id="135" name="楕円 134"/>
        <xdr:cNvSpPr/>
      </xdr:nvSpPr>
      <xdr:spPr>
        <a:xfrm>
          <a:off x="3746500" y="973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52331</xdr:rowOff>
    </xdr:from>
    <xdr:ext cx="534377" cy="259045"/>
    <xdr:sp macro="" textlink="">
      <xdr:nvSpPr>
        <xdr:cNvPr id="136" name="テキスト ボックス 135"/>
        <xdr:cNvSpPr txBox="1"/>
      </xdr:nvSpPr>
      <xdr:spPr>
        <a:xfrm>
          <a:off x="3517411" y="982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159766</xdr:rowOff>
    </xdr:from>
    <xdr:to>
      <xdr:col>15</xdr:col>
      <xdr:colOff>101600</xdr:colOff>
      <xdr:row>57</xdr:row>
      <xdr:rowOff>89916</xdr:rowOff>
    </xdr:to>
    <xdr:sp macro="" textlink="">
      <xdr:nvSpPr>
        <xdr:cNvPr id="137" name="楕円 136"/>
        <xdr:cNvSpPr/>
      </xdr:nvSpPr>
      <xdr:spPr>
        <a:xfrm>
          <a:off x="2857500" y="976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81043</xdr:rowOff>
    </xdr:from>
    <xdr:ext cx="534377" cy="259045"/>
    <xdr:sp macro="" textlink="">
      <xdr:nvSpPr>
        <xdr:cNvPr id="138" name="テキスト ボックス 137"/>
        <xdr:cNvSpPr txBox="1"/>
      </xdr:nvSpPr>
      <xdr:spPr>
        <a:xfrm>
          <a:off x="2641111" y="985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14697</xdr:rowOff>
    </xdr:from>
    <xdr:to>
      <xdr:col>10</xdr:col>
      <xdr:colOff>165100</xdr:colOff>
      <xdr:row>56</xdr:row>
      <xdr:rowOff>116297</xdr:rowOff>
    </xdr:to>
    <xdr:sp macro="" textlink="">
      <xdr:nvSpPr>
        <xdr:cNvPr id="139" name="楕円 138"/>
        <xdr:cNvSpPr/>
      </xdr:nvSpPr>
      <xdr:spPr>
        <a:xfrm>
          <a:off x="1968500" y="961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132824</xdr:rowOff>
    </xdr:from>
    <xdr:ext cx="534377" cy="259045"/>
    <xdr:sp macro="" textlink="">
      <xdr:nvSpPr>
        <xdr:cNvPr id="140" name="テキスト ボックス 139"/>
        <xdr:cNvSpPr txBox="1"/>
      </xdr:nvSpPr>
      <xdr:spPr>
        <a:xfrm>
          <a:off x="1752111" y="939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134597</xdr:rowOff>
    </xdr:from>
    <xdr:to>
      <xdr:col>6</xdr:col>
      <xdr:colOff>38100</xdr:colOff>
      <xdr:row>56</xdr:row>
      <xdr:rowOff>64747</xdr:rowOff>
    </xdr:to>
    <xdr:sp macro="" textlink="">
      <xdr:nvSpPr>
        <xdr:cNvPr id="141" name="楕円 140"/>
        <xdr:cNvSpPr/>
      </xdr:nvSpPr>
      <xdr:spPr>
        <a:xfrm>
          <a:off x="1079500" y="956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81274</xdr:rowOff>
    </xdr:from>
    <xdr:ext cx="534377" cy="259045"/>
    <xdr:sp macro="" textlink="">
      <xdr:nvSpPr>
        <xdr:cNvPr id="142" name="テキスト ボックス 141"/>
        <xdr:cNvSpPr txBox="1"/>
      </xdr:nvSpPr>
      <xdr:spPr>
        <a:xfrm>
          <a:off x="863111" y="933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1" name="直線コネクタ 15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2" name="テキスト ボックス 15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3" name="直線コネクタ 15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4" name="テキスト ボックス 15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5" name="直線コネクタ 15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6" name="テキスト ボックス 15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7" name="直線コネクタ 15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8" name="テキスト ボックス 15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9" name="直線コネクタ 15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0" name="テキスト ボックス 15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2" name="テキスト ボックス 16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95694</xdr:rowOff>
    </xdr:from>
    <xdr:to>
      <xdr:col>24</xdr:col>
      <xdr:colOff>62865</xdr:colOff>
      <xdr:row>77</xdr:row>
      <xdr:rowOff>53084</xdr:rowOff>
    </xdr:to>
    <xdr:cxnSp macro="">
      <xdr:nvCxnSpPr>
        <xdr:cNvPr id="164" name="直線コネクタ 163"/>
        <xdr:cNvCxnSpPr/>
      </xdr:nvCxnSpPr>
      <xdr:spPr>
        <a:xfrm flipV="1">
          <a:off x="4633595" y="12097194"/>
          <a:ext cx="1270" cy="115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56911</xdr:rowOff>
    </xdr:from>
    <xdr:ext cx="534377" cy="259045"/>
    <xdr:sp macro="" textlink="">
      <xdr:nvSpPr>
        <xdr:cNvPr id="165" name="民生費最小値テキスト"/>
        <xdr:cNvSpPr txBox="1"/>
      </xdr:nvSpPr>
      <xdr:spPr>
        <a:xfrm>
          <a:off x="4686300" y="1325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53084</xdr:rowOff>
    </xdr:from>
    <xdr:to>
      <xdr:col>24</xdr:col>
      <xdr:colOff>152400</xdr:colOff>
      <xdr:row>77</xdr:row>
      <xdr:rowOff>53084</xdr:rowOff>
    </xdr:to>
    <xdr:cxnSp macro="">
      <xdr:nvCxnSpPr>
        <xdr:cNvPr id="166" name="直線コネクタ 165"/>
        <xdr:cNvCxnSpPr/>
      </xdr:nvCxnSpPr>
      <xdr:spPr>
        <a:xfrm>
          <a:off x="4546600" y="13254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42371</xdr:rowOff>
    </xdr:from>
    <xdr:ext cx="599010" cy="259045"/>
    <xdr:sp macro="" textlink="">
      <xdr:nvSpPr>
        <xdr:cNvPr id="167" name="民生費最大値テキスト"/>
        <xdr:cNvSpPr txBox="1"/>
      </xdr:nvSpPr>
      <xdr:spPr>
        <a:xfrm>
          <a:off x="4686300" y="1187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95694</xdr:rowOff>
    </xdr:from>
    <xdr:to>
      <xdr:col>24</xdr:col>
      <xdr:colOff>152400</xdr:colOff>
      <xdr:row>70</xdr:row>
      <xdr:rowOff>95694</xdr:rowOff>
    </xdr:to>
    <xdr:cxnSp macro="">
      <xdr:nvCxnSpPr>
        <xdr:cNvPr id="168" name="直線コネクタ 167"/>
        <xdr:cNvCxnSpPr/>
      </xdr:nvCxnSpPr>
      <xdr:spPr>
        <a:xfrm>
          <a:off x="4546600" y="1209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53084</xdr:rowOff>
    </xdr:from>
    <xdr:to>
      <xdr:col>24</xdr:col>
      <xdr:colOff>63500</xdr:colOff>
      <xdr:row>77</xdr:row>
      <xdr:rowOff>57731</xdr:rowOff>
    </xdr:to>
    <xdr:cxnSp macro="">
      <xdr:nvCxnSpPr>
        <xdr:cNvPr id="169" name="直線コネクタ 168"/>
        <xdr:cNvCxnSpPr/>
      </xdr:nvCxnSpPr>
      <xdr:spPr>
        <a:xfrm flipV="1">
          <a:off x="3797300" y="13254734"/>
          <a:ext cx="838200" cy="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91203</xdr:rowOff>
    </xdr:from>
    <xdr:ext cx="534377" cy="259045"/>
    <xdr:sp macro="" textlink="">
      <xdr:nvSpPr>
        <xdr:cNvPr id="170" name="民生費平均値テキスト"/>
        <xdr:cNvSpPr txBox="1"/>
      </xdr:nvSpPr>
      <xdr:spPr>
        <a:xfrm>
          <a:off x="4686300" y="12949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68326</xdr:rowOff>
    </xdr:from>
    <xdr:to>
      <xdr:col>24</xdr:col>
      <xdr:colOff>114300</xdr:colOff>
      <xdr:row>76</xdr:row>
      <xdr:rowOff>169926</xdr:rowOff>
    </xdr:to>
    <xdr:sp macro="" textlink="">
      <xdr:nvSpPr>
        <xdr:cNvPr id="171" name="フローチャート: 判断 170"/>
        <xdr:cNvSpPr/>
      </xdr:nvSpPr>
      <xdr:spPr>
        <a:xfrm>
          <a:off x="4584700" y="130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57731</xdr:rowOff>
    </xdr:from>
    <xdr:to>
      <xdr:col>19</xdr:col>
      <xdr:colOff>177800</xdr:colOff>
      <xdr:row>77</xdr:row>
      <xdr:rowOff>61892</xdr:rowOff>
    </xdr:to>
    <xdr:cxnSp macro="">
      <xdr:nvCxnSpPr>
        <xdr:cNvPr id="172" name="直線コネクタ 171"/>
        <xdr:cNvCxnSpPr/>
      </xdr:nvCxnSpPr>
      <xdr:spPr>
        <a:xfrm flipV="1">
          <a:off x="2908300" y="13259381"/>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35689</xdr:rowOff>
    </xdr:from>
    <xdr:to>
      <xdr:col>20</xdr:col>
      <xdr:colOff>38100</xdr:colOff>
      <xdr:row>76</xdr:row>
      <xdr:rowOff>137289</xdr:rowOff>
    </xdr:to>
    <xdr:sp macro="" textlink="">
      <xdr:nvSpPr>
        <xdr:cNvPr id="173" name="フローチャート: 判断 172"/>
        <xdr:cNvSpPr/>
      </xdr:nvSpPr>
      <xdr:spPr>
        <a:xfrm>
          <a:off x="3746500" y="1306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153816</xdr:rowOff>
    </xdr:from>
    <xdr:ext cx="534377" cy="259045"/>
    <xdr:sp macro="" textlink="">
      <xdr:nvSpPr>
        <xdr:cNvPr id="174" name="テキスト ボックス 173"/>
        <xdr:cNvSpPr txBox="1"/>
      </xdr:nvSpPr>
      <xdr:spPr>
        <a:xfrm>
          <a:off x="3517411" y="1284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61892</xdr:rowOff>
    </xdr:from>
    <xdr:to>
      <xdr:col>15</xdr:col>
      <xdr:colOff>50800</xdr:colOff>
      <xdr:row>77</xdr:row>
      <xdr:rowOff>81758</xdr:rowOff>
    </xdr:to>
    <xdr:cxnSp macro="">
      <xdr:nvCxnSpPr>
        <xdr:cNvPr id="175" name="直線コネクタ 174"/>
        <xdr:cNvCxnSpPr/>
      </xdr:nvCxnSpPr>
      <xdr:spPr>
        <a:xfrm flipV="1">
          <a:off x="2019300" y="13263542"/>
          <a:ext cx="889000" cy="1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55973</xdr:rowOff>
    </xdr:from>
    <xdr:to>
      <xdr:col>15</xdr:col>
      <xdr:colOff>101600</xdr:colOff>
      <xdr:row>76</xdr:row>
      <xdr:rowOff>157573</xdr:rowOff>
    </xdr:to>
    <xdr:sp macro="" textlink="">
      <xdr:nvSpPr>
        <xdr:cNvPr id="176" name="フローチャート: 判断 175"/>
        <xdr:cNvSpPr/>
      </xdr:nvSpPr>
      <xdr:spPr>
        <a:xfrm>
          <a:off x="2857500" y="1308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2651</xdr:rowOff>
    </xdr:from>
    <xdr:ext cx="534377" cy="259045"/>
    <xdr:sp macro="" textlink="">
      <xdr:nvSpPr>
        <xdr:cNvPr id="177" name="テキスト ボックス 176"/>
        <xdr:cNvSpPr txBox="1"/>
      </xdr:nvSpPr>
      <xdr:spPr>
        <a:xfrm>
          <a:off x="2641111" y="1286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81758</xdr:rowOff>
    </xdr:from>
    <xdr:to>
      <xdr:col>10</xdr:col>
      <xdr:colOff>114300</xdr:colOff>
      <xdr:row>77</xdr:row>
      <xdr:rowOff>110257</xdr:rowOff>
    </xdr:to>
    <xdr:cxnSp macro="">
      <xdr:nvCxnSpPr>
        <xdr:cNvPr id="178" name="直線コネクタ 177"/>
        <xdr:cNvCxnSpPr/>
      </xdr:nvCxnSpPr>
      <xdr:spPr>
        <a:xfrm flipV="1">
          <a:off x="1130300" y="13283408"/>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131671</xdr:rowOff>
    </xdr:from>
    <xdr:to>
      <xdr:col>10</xdr:col>
      <xdr:colOff>165100</xdr:colOff>
      <xdr:row>77</xdr:row>
      <xdr:rowOff>61821</xdr:rowOff>
    </xdr:to>
    <xdr:sp macro="" textlink="">
      <xdr:nvSpPr>
        <xdr:cNvPr id="179" name="フローチャート: 判断 178"/>
        <xdr:cNvSpPr/>
      </xdr:nvSpPr>
      <xdr:spPr>
        <a:xfrm>
          <a:off x="1968500" y="131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78348</xdr:rowOff>
    </xdr:from>
    <xdr:ext cx="534377" cy="259045"/>
    <xdr:sp macro="" textlink="">
      <xdr:nvSpPr>
        <xdr:cNvPr id="180" name="テキスト ボックス 179"/>
        <xdr:cNvSpPr txBox="1"/>
      </xdr:nvSpPr>
      <xdr:spPr>
        <a:xfrm>
          <a:off x="1752111" y="1293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135069</xdr:rowOff>
    </xdr:from>
    <xdr:to>
      <xdr:col>6</xdr:col>
      <xdr:colOff>38100</xdr:colOff>
      <xdr:row>77</xdr:row>
      <xdr:rowOff>65219</xdr:rowOff>
    </xdr:to>
    <xdr:sp macro="" textlink="">
      <xdr:nvSpPr>
        <xdr:cNvPr id="181" name="フローチャート: 判断 180"/>
        <xdr:cNvSpPr/>
      </xdr:nvSpPr>
      <xdr:spPr>
        <a:xfrm>
          <a:off x="1079500" y="1316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81746</xdr:rowOff>
    </xdr:from>
    <xdr:ext cx="534377" cy="259045"/>
    <xdr:sp macro="" textlink="">
      <xdr:nvSpPr>
        <xdr:cNvPr id="182" name="テキスト ボックス 181"/>
        <xdr:cNvSpPr txBox="1"/>
      </xdr:nvSpPr>
      <xdr:spPr>
        <a:xfrm>
          <a:off x="863111" y="1294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2284</xdr:rowOff>
    </xdr:from>
    <xdr:to>
      <xdr:col>24</xdr:col>
      <xdr:colOff>114300</xdr:colOff>
      <xdr:row>77</xdr:row>
      <xdr:rowOff>103884</xdr:rowOff>
    </xdr:to>
    <xdr:sp macro="" textlink="">
      <xdr:nvSpPr>
        <xdr:cNvPr id="188" name="楕円 187"/>
        <xdr:cNvSpPr/>
      </xdr:nvSpPr>
      <xdr:spPr>
        <a:xfrm>
          <a:off x="4584700" y="1320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88661</xdr:rowOff>
    </xdr:from>
    <xdr:ext cx="534377" cy="259045"/>
    <xdr:sp macro="" textlink="">
      <xdr:nvSpPr>
        <xdr:cNvPr id="189" name="民生費該当値テキスト"/>
        <xdr:cNvSpPr txBox="1"/>
      </xdr:nvSpPr>
      <xdr:spPr>
        <a:xfrm>
          <a:off x="4686300" y="1311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6931</xdr:rowOff>
    </xdr:from>
    <xdr:to>
      <xdr:col>20</xdr:col>
      <xdr:colOff>38100</xdr:colOff>
      <xdr:row>77</xdr:row>
      <xdr:rowOff>108531</xdr:rowOff>
    </xdr:to>
    <xdr:sp macro="" textlink="">
      <xdr:nvSpPr>
        <xdr:cNvPr id="190" name="楕円 189"/>
        <xdr:cNvSpPr/>
      </xdr:nvSpPr>
      <xdr:spPr>
        <a:xfrm>
          <a:off x="3746500" y="1320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77</xdr:row>
      <xdr:rowOff>99658</xdr:rowOff>
    </xdr:from>
    <xdr:ext cx="534377" cy="259045"/>
    <xdr:sp macro="" textlink="">
      <xdr:nvSpPr>
        <xdr:cNvPr id="191" name="テキスト ボックス 190"/>
        <xdr:cNvSpPr txBox="1"/>
      </xdr:nvSpPr>
      <xdr:spPr>
        <a:xfrm>
          <a:off x="3517411" y="1330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11092</xdr:rowOff>
    </xdr:from>
    <xdr:to>
      <xdr:col>15</xdr:col>
      <xdr:colOff>101600</xdr:colOff>
      <xdr:row>77</xdr:row>
      <xdr:rowOff>112692</xdr:rowOff>
    </xdr:to>
    <xdr:sp macro="" textlink="">
      <xdr:nvSpPr>
        <xdr:cNvPr id="192" name="楕円 191"/>
        <xdr:cNvSpPr/>
      </xdr:nvSpPr>
      <xdr:spPr>
        <a:xfrm>
          <a:off x="2857500" y="1321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103819</xdr:rowOff>
    </xdr:from>
    <xdr:ext cx="534377" cy="259045"/>
    <xdr:sp macro="" textlink="">
      <xdr:nvSpPr>
        <xdr:cNvPr id="193" name="テキスト ボックス 192"/>
        <xdr:cNvSpPr txBox="1"/>
      </xdr:nvSpPr>
      <xdr:spPr>
        <a:xfrm>
          <a:off x="2641111" y="1330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30958</xdr:rowOff>
    </xdr:from>
    <xdr:to>
      <xdr:col>10</xdr:col>
      <xdr:colOff>165100</xdr:colOff>
      <xdr:row>77</xdr:row>
      <xdr:rowOff>132558</xdr:rowOff>
    </xdr:to>
    <xdr:sp macro="" textlink="">
      <xdr:nvSpPr>
        <xdr:cNvPr id="194" name="楕円 193"/>
        <xdr:cNvSpPr/>
      </xdr:nvSpPr>
      <xdr:spPr>
        <a:xfrm>
          <a:off x="1968500" y="1323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123685</xdr:rowOff>
    </xdr:from>
    <xdr:ext cx="534377" cy="259045"/>
    <xdr:sp macro="" textlink="">
      <xdr:nvSpPr>
        <xdr:cNvPr id="195" name="テキスト ボックス 194"/>
        <xdr:cNvSpPr txBox="1"/>
      </xdr:nvSpPr>
      <xdr:spPr>
        <a:xfrm>
          <a:off x="1752111" y="1332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59457</xdr:rowOff>
    </xdr:from>
    <xdr:to>
      <xdr:col>6</xdr:col>
      <xdr:colOff>38100</xdr:colOff>
      <xdr:row>77</xdr:row>
      <xdr:rowOff>161057</xdr:rowOff>
    </xdr:to>
    <xdr:sp macro="" textlink="">
      <xdr:nvSpPr>
        <xdr:cNvPr id="196" name="楕円 195"/>
        <xdr:cNvSpPr/>
      </xdr:nvSpPr>
      <xdr:spPr>
        <a:xfrm>
          <a:off x="1079500" y="1326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152184</xdr:rowOff>
    </xdr:from>
    <xdr:ext cx="534377" cy="259045"/>
    <xdr:sp macro="" textlink="">
      <xdr:nvSpPr>
        <xdr:cNvPr id="197" name="テキスト ボックス 196"/>
        <xdr:cNvSpPr txBox="1"/>
      </xdr:nvSpPr>
      <xdr:spPr>
        <a:xfrm>
          <a:off x="863111" y="1335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6" name="直線コネクタ 20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07" name="テキスト ボックス 20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09" name="テキスト ボックス 20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62852</xdr:rowOff>
    </xdr:from>
    <xdr:to>
      <xdr:col>24</xdr:col>
      <xdr:colOff>62865</xdr:colOff>
      <xdr:row>97</xdr:row>
      <xdr:rowOff>155397</xdr:rowOff>
    </xdr:to>
    <xdr:cxnSp macro="">
      <xdr:nvCxnSpPr>
        <xdr:cNvPr id="219" name="直線コネクタ 218"/>
        <xdr:cNvCxnSpPr/>
      </xdr:nvCxnSpPr>
      <xdr:spPr>
        <a:xfrm flipV="1">
          <a:off x="4633595" y="15493352"/>
          <a:ext cx="1270" cy="1292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159224</xdr:rowOff>
    </xdr:from>
    <xdr:ext cx="469744" cy="259045"/>
    <xdr:sp macro="" textlink="">
      <xdr:nvSpPr>
        <xdr:cNvPr id="220" name="衛生費最小値テキスト"/>
        <xdr:cNvSpPr txBox="1"/>
      </xdr:nvSpPr>
      <xdr:spPr>
        <a:xfrm>
          <a:off x="4686300" y="1678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155397</xdr:rowOff>
    </xdr:from>
    <xdr:to>
      <xdr:col>24</xdr:col>
      <xdr:colOff>152400</xdr:colOff>
      <xdr:row>97</xdr:row>
      <xdr:rowOff>155397</xdr:rowOff>
    </xdr:to>
    <xdr:cxnSp macro="">
      <xdr:nvCxnSpPr>
        <xdr:cNvPr id="221" name="直線コネクタ 220"/>
        <xdr:cNvCxnSpPr/>
      </xdr:nvCxnSpPr>
      <xdr:spPr>
        <a:xfrm>
          <a:off x="4546600" y="16786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9529</xdr:rowOff>
    </xdr:from>
    <xdr:ext cx="534377" cy="259045"/>
    <xdr:sp macro="" textlink="">
      <xdr:nvSpPr>
        <xdr:cNvPr id="222" name="衛生費最大値テキスト"/>
        <xdr:cNvSpPr txBox="1"/>
      </xdr:nvSpPr>
      <xdr:spPr>
        <a:xfrm>
          <a:off x="4686300" y="1526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62852</xdr:rowOff>
    </xdr:from>
    <xdr:to>
      <xdr:col>24</xdr:col>
      <xdr:colOff>152400</xdr:colOff>
      <xdr:row>90</xdr:row>
      <xdr:rowOff>62852</xdr:rowOff>
    </xdr:to>
    <xdr:cxnSp macro="">
      <xdr:nvCxnSpPr>
        <xdr:cNvPr id="223" name="直線コネクタ 222"/>
        <xdr:cNvCxnSpPr/>
      </xdr:nvCxnSpPr>
      <xdr:spPr>
        <a:xfrm>
          <a:off x="4546600" y="1549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133071</xdr:rowOff>
    </xdr:from>
    <xdr:to>
      <xdr:col>24</xdr:col>
      <xdr:colOff>63500</xdr:colOff>
      <xdr:row>97</xdr:row>
      <xdr:rowOff>139624</xdr:rowOff>
    </xdr:to>
    <xdr:cxnSp macro="">
      <xdr:nvCxnSpPr>
        <xdr:cNvPr id="224" name="直線コネクタ 223"/>
        <xdr:cNvCxnSpPr/>
      </xdr:nvCxnSpPr>
      <xdr:spPr>
        <a:xfrm flipV="1">
          <a:off x="3797300" y="16763721"/>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138065</xdr:rowOff>
    </xdr:from>
    <xdr:ext cx="534377" cy="259045"/>
    <xdr:sp macro="" textlink="">
      <xdr:nvSpPr>
        <xdr:cNvPr id="225" name="衛生費平均値テキスト"/>
        <xdr:cNvSpPr txBox="1"/>
      </xdr:nvSpPr>
      <xdr:spPr>
        <a:xfrm>
          <a:off x="4686300" y="16425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115188</xdr:rowOff>
    </xdr:from>
    <xdr:to>
      <xdr:col>24</xdr:col>
      <xdr:colOff>114300</xdr:colOff>
      <xdr:row>97</xdr:row>
      <xdr:rowOff>45338</xdr:rowOff>
    </xdr:to>
    <xdr:sp macro="" textlink="">
      <xdr:nvSpPr>
        <xdr:cNvPr id="226" name="フローチャート: 判断 225"/>
        <xdr:cNvSpPr/>
      </xdr:nvSpPr>
      <xdr:spPr>
        <a:xfrm>
          <a:off x="4584700" y="1657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139624</xdr:rowOff>
    </xdr:from>
    <xdr:to>
      <xdr:col>19</xdr:col>
      <xdr:colOff>177800</xdr:colOff>
      <xdr:row>97</xdr:row>
      <xdr:rowOff>156693</xdr:rowOff>
    </xdr:to>
    <xdr:cxnSp macro="">
      <xdr:nvCxnSpPr>
        <xdr:cNvPr id="227" name="直線コネクタ 226"/>
        <xdr:cNvCxnSpPr/>
      </xdr:nvCxnSpPr>
      <xdr:spPr>
        <a:xfrm flipV="1">
          <a:off x="2908300" y="16770274"/>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104787</xdr:rowOff>
    </xdr:from>
    <xdr:to>
      <xdr:col>20</xdr:col>
      <xdr:colOff>38100</xdr:colOff>
      <xdr:row>97</xdr:row>
      <xdr:rowOff>34937</xdr:rowOff>
    </xdr:to>
    <xdr:sp macro="" textlink="">
      <xdr:nvSpPr>
        <xdr:cNvPr id="228" name="フローチャート: 判断 227"/>
        <xdr:cNvSpPr/>
      </xdr:nvSpPr>
      <xdr:spPr>
        <a:xfrm>
          <a:off x="3746500" y="1656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51464</xdr:rowOff>
    </xdr:from>
    <xdr:ext cx="534377" cy="259045"/>
    <xdr:sp macro="" textlink="">
      <xdr:nvSpPr>
        <xdr:cNvPr id="229" name="テキスト ボックス 228"/>
        <xdr:cNvSpPr txBox="1"/>
      </xdr:nvSpPr>
      <xdr:spPr>
        <a:xfrm>
          <a:off x="3517411" y="1633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156693</xdr:rowOff>
    </xdr:from>
    <xdr:to>
      <xdr:col>15</xdr:col>
      <xdr:colOff>50800</xdr:colOff>
      <xdr:row>97</xdr:row>
      <xdr:rowOff>157798</xdr:rowOff>
    </xdr:to>
    <xdr:cxnSp macro="">
      <xdr:nvCxnSpPr>
        <xdr:cNvPr id="230" name="直線コネクタ 229"/>
        <xdr:cNvCxnSpPr/>
      </xdr:nvCxnSpPr>
      <xdr:spPr>
        <a:xfrm flipV="1">
          <a:off x="2019300" y="16787343"/>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95035</xdr:rowOff>
    </xdr:from>
    <xdr:to>
      <xdr:col>15</xdr:col>
      <xdr:colOff>101600</xdr:colOff>
      <xdr:row>97</xdr:row>
      <xdr:rowOff>25185</xdr:rowOff>
    </xdr:to>
    <xdr:sp macro="" textlink="">
      <xdr:nvSpPr>
        <xdr:cNvPr id="231" name="フローチャート: 判断 230"/>
        <xdr:cNvSpPr/>
      </xdr:nvSpPr>
      <xdr:spPr>
        <a:xfrm>
          <a:off x="2857500" y="1655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41712</xdr:rowOff>
    </xdr:from>
    <xdr:ext cx="534377" cy="259045"/>
    <xdr:sp macro="" textlink="">
      <xdr:nvSpPr>
        <xdr:cNvPr id="232" name="テキスト ボックス 231"/>
        <xdr:cNvSpPr txBox="1"/>
      </xdr:nvSpPr>
      <xdr:spPr>
        <a:xfrm>
          <a:off x="2641111" y="1632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149264</xdr:rowOff>
    </xdr:from>
    <xdr:to>
      <xdr:col>10</xdr:col>
      <xdr:colOff>114300</xdr:colOff>
      <xdr:row>97</xdr:row>
      <xdr:rowOff>157798</xdr:rowOff>
    </xdr:to>
    <xdr:cxnSp macro="">
      <xdr:nvCxnSpPr>
        <xdr:cNvPr id="233" name="直線コネクタ 232"/>
        <xdr:cNvCxnSpPr/>
      </xdr:nvCxnSpPr>
      <xdr:spPr>
        <a:xfrm>
          <a:off x="1130300" y="16779914"/>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157060</xdr:rowOff>
    </xdr:from>
    <xdr:to>
      <xdr:col>10</xdr:col>
      <xdr:colOff>165100</xdr:colOff>
      <xdr:row>97</xdr:row>
      <xdr:rowOff>87210</xdr:rowOff>
    </xdr:to>
    <xdr:sp macro="" textlink="">
      <xdr:nvSpPr>
        <xdr:cNvPr id="234" name="フローチャート: 判断 233"/>
        <xdr:cNvSpPr/>
      </xdr:nvSpPr>
      <xdr:spPr>
        <a:xfrm>
          <a:off x="1968500" y="166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95</xdr:row>
      <xdr:rowOff>103737</xdr:rowOff>
    </xdr:from>
    <xdr:ext cx="469744" cy="259045"/>
    <xdr:sp macro="" textlink="">
      <xdr:nvSpPr>
        <xdr:cNvPr id="235" name="テキスト ボックス 234"/>
        <xdr:cNvSpPr txBox="1"/>
      </xdr:nvSpPr>
      <xdr:spPr>
        <a:xfrm>
          <a:off x="1784428" y="163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139573</xdr:rowOff>
    </xdr:from>
    <xdr:to>
      <xdr:col>6</xdr:col>
      <xdr:colOff>38100</xdr:colOff>
      <xdr:row>97</xdr:row>
      <xdr:rowOff>69723</xdr:rowOff>
    </xdr:to>
    <xdr:sp macro="" textlink="">
      <xdr:nvSpPr>
        <xdr:cNvPr id="236" name="フローチャート: 判断 235"/>
        <xdr:cNvSpPr/>
      </xdr:nvSpPr>
      <xdr:spPr>
        <a:xfrm>
          <a:off x="1079500" y="1659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86250</xdr:rowOff>
    </xdr:from>
    <xdr:ext cx="469744" cy="259045"/>
    <xdr:sp macro="" textlink="">
      <xdr:nvSpPr>
        <xdr:cNvPr id="237" name="テキスト ボックス 236"/>
        <xdr:cNvSpPr txBox="1"/>
      </xdr:nvSpPr>
      <xdr:spPr>
        <a:xfrm>
          <a:off x="895428" y="1637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82271</xdr:rowOff>
    </xdr:from>
    <xdr:to>
      <xdr:col>24</xdr:col>
      <xdr:colOff>114300</xdr:colOff>
      <xdr:row>98</xdr:row>
      <xdr:rowOff>12421</xdr:rowOff>
    </xdr:to>
    <xdr:sp macro="" textlink="">
      <xdr:nvSpPr>
        <xdr:cNvPr id="243" name="楕円 242"/>
        <xdr:cNvSpPr/>
      </xdr:nvSpPr>
      <xdr:spPr>
        <a:xfrm>
          <a:off x="4584700" y="167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168648</xdr:rowOff>
    </xdr:from>
    <xdr:ext cx="469744" cy="259045"/>
    <xdr:sp macro="" textlink="">
      <xdr:nvSpPr>
        <xdr:cNvPr id="244" name="衛生費該当値テキスト"/>
        <xdr:cNvSpPr txBox="1"/>
      </xdr:nvSpPr>
      <xdr:spPr>
        <a:xfrm>
          <a:off x="4686300" y="1662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88824</xdr:rowOff>
    </xdr:from>
    <xdr:to>
      <xdr:col>20</xdr:col>
      <xdr:colOff>38100</xdr:colOff>
      <xdr:row>98</xdr:row>
      <xdr:rowOff>18974</xdr:rowOff>
    </xdr:to>
    <xdr:sp macro="" textlink="">
      <xdr:nvSpPr>
        <xdr:cNvPr id="245" name="楕円 244"/>
        <xdr:cNvSpPr/>
      </xdr:nvSpPr>
      <xdr:spPr>
        <a:xfrm>
          <a:off x="3746500" y="1671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10101</xdr:rowOff>
    </xdr:from>
    <xdr:ext cx="469744" cy="259045"/>
    <xdr:sp macro="" textlink="">
      <xdr:nvSpPr>
        <xdr:cNvPr id="246" name="テキスト ボックス 245"/>
        <xdr:cNvSpPr txBox="1"/>
      </xdr:nvSpPr>
      <xdr:spPr>
        <a:xfrm>
          <a:off x="3549728" y="1681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105893</xdr:rowOff>
    </xdr:from>
    <xdr:to>
      <xdr:col>15</xdr:col>
      <xdr:colOff>101600</xdr:colOff>
      <xdr:row>98</xdr:row>
      <xdr:rowOff>36043</xdr:rowOff>
    </xdr:to>
    <xdr:sp macro="" textlink="">
      <xdr:nvSpPr>
        <xdr:cNvPr id="247" name="楕円 246"/>
        <xdr:cNvSpPr/>
      </xdr:nvSpPr>
      <xdr:spPr>
        <a:xfrm>
          <a:off x="2857500" y="167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27170</xdr:rowOff>
    </xdr:from>
    <xdr:ext cx="469744" cy="259045"/>
    <xdr:sp macro="" textlink="">
      <xdr:nvSpPr>
        <xdr:cNvPr id="248" name="テキスト ボックス 247"/>
        <xdr:cNvSpPr txBox="1"/>
      </xdr:nvSpPr>
      <xdr:spPr>
        <a:xfrm>
          <a:off x="2673428" y="1682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106998</xdr:rowOff>
    </xdr:from>
    <xdr:to>
      <xdr:col>10</xdr:col>
      <xdr:colOff>165100</xdr:colOff>
      <xdr:row>98</xdr:row>
      <xdr:rowOff>37148</xdr:rowOff>
    </xdr:to>
    <xdr:sp macro="" textlink="">
      <xdr:nvSpPr>
        <xdr:cNvPr id="249" name="楕円 248"/>
        <xdr:cNvSpPr/>
      </xdr:nvSpPr>
      <xdr:spPr>
        <a:xfrm>
          <a:off x="1968500" y="1673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28275</xdr:rowOff>
    </xdr:from>
    <xdr:ext cx="469744" cy="259045"/>
    <xdr:sp macro="" textlink="">
      <xdr:nvSpPr>
        <xdr:cNvPr id="250" name="テキスト ボックス 249"/>
        <xdr:cNvSpPr txBox="1"/>
      </xdr:nvSpPr>
      <xdr:spPr>
        <a:xfrm>
          <a:off x="1784428" y="1683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98464</xdr:rowOff>
    </xdr:from>
    <xdr:to>
      <xdr:col>6</xdr:col>
      <xdr:colOff>38100</xdr:colOff>
      <xdr:row>98</xdr:row>
      <xdr:rowOff>28614</xdr:rowOff>
    </xdr:to>
    <xdr:sp macro="" textlink="">
      <xdr:nvSpPr>
        <xdr:cNvPr id="251" name="楕円 250"/>
        <xdr:cNvSpPr/>
      </xdr:nvSpPr>
      <xdr:spPr>
        <a:xfrm>
          <a:off x="1079500" y="1672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19741</xdr:rowOff>
    </xdr:from>
    <xdr:ext cx="469744" cy="259045"/>
    <xdr:sp macro="" textlink="">
      <xdr:nvSpPr>
        <xdr:cNvPr id="252" name="テキスト ボックス 251"/>
        <xdr:cNvSpPr txBox="1"/>
      </xdr:nvSpPr>
      <xdr:spPr>
        <a:xfrm>
          <a:off x="895428" y="1682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1" name="直線コネクタ 26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2" name="テキスト ボックス 26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3" name="直線コネクタ 26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4" name="テキスト ボックス 26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5" name="直線コネクタ 26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6" name="テキスト ボックス 26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7" name="直線コネクタ 26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68" name="テキスト ボックス 26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69" name="直線コネクタ 26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0" name="テキスト ボックス 26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1" name="直線コネクタ 27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2" name="テキスト ボックス 27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150368</xdr:rowOff>
    </xdr:from>
    <xdr:to>
      <xdr:col>54</xdr:col>
      <xdr:colOff>189865</xdr:colOff>
      <xdr:row>38</xdr:row>
      <xdr:rowOff>47117</xdr:rowOff>
    </xdr:to>
    <xdr:cxnSp macro="">
      <xdr:nvCxnSpPr>
        <xdr:cNvPr id="274" name="直線コネクタ 273"/>
        <xdr:cNvCxnSpPr/>
      </xdr:nvCxnSpPr>
      <xdr:spPr>
        <a:xfrm flipV="1">
          <a:off x="10475595" y="5122418"/>
          <a:ext cx="1270" cy="143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50944</xdr:rowOff>
    </xdr:from>
    <xdr:ext cx="378565" cy="259045"/>
    <xdr:sp macro="" textlink="">
      <xdr:nvSpPr>
        <xdr:cNvPr id="275" name="労働費最小値テキスト"/>
        <xdr:cNvSpPr txBox="1"/>
      </xdr:nvSpPr>
      <xdr:spPr>
        <a:xfrm>
          <a:off x="10528300" y="6566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47117</xdr:rowOff>
    </xdr:from>
    <xdr:to>
      <xdr:col>55</xdr:col>
      <xdr:colOff>88900</xdr:colOff>
      <xdr:row>38</xdr:row>
      <xdr:rowOff>47117</xdr:rowOff>
    </xdr:to>
    <xdr:cxnSp macro="">
      <xdr:nvCxnSpPr>
        <xdr:cNvPr id="276" name="直線コネクタ 275"/>
        <xdr:cNvCxnSpPr/>
      </xdr:nvCxnSpPr>
      <xdr:spPr>
        <a:xfrm>
          <a:off x="10388600" y="6562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97045</xdr:rowOff>
    </xdr:from>
    <xdr:ext cx="469744" cy="259045"/>
    <xdr:sp macro="" textlink="">
      <xdr:nvSpPr>
        <xdr:cNvPr id="277" name="労働費最大値テキスト"/>
        <xdr:cNvSpPr txBox="1"/>
      </xdr:nvSpPr>
      <xdr:spPr>
        <a:xfrm>
          <a:off x="10528300" y="48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150368</xdr:rowOff>
    </xdr:from>
    <xdr:to>
      <xdr:col>55</xdr:col>
      <xdr:colOff>88900</xdr:colOff>
      <xdr:row>29</xdr:row>
      <xdr:rowOff>150368</xdr:rowOff>
    </xdr:to>
    <xdr:cxnSp macro="">
      <xdr:nvCxnSpPr>
        <xdr:cNvPr id="278" name="直線コネクタ 277"/>
        <xdr:cNvCxnSpPr/>
      </xdr:nvCxnSpPr>
      <xdr:spPr>
        <a:xfrm>
          <a:off x="10388600" y="512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167513</xdr:rowOff>
    </xdr:from>
    <xdr:to>
      <xdr:col>55</xdr:col>
      <xdr:colOff>0</xdr:colOff>
      <xdr:row>37</xdr:row>
      <xdr:rowOff>168656</xdr:rowOff>
    </xdr:to>
    <xdr:cxnSp macro="">
      <xdr:nvCxnSpPr>
        <xdr:cNvPr id="279" name="直線コネクタ 278"/>
        <xdr:cNvCxnSpPr/>
      </xdr:nvCxnSpPr>
      <xdr:spPr>
        <a:xfrm>
          <a:off x="9639300" y="6511163"/>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150639</xdr:rowOff>
    </xdr:from>
    <xdr:ext cx="378565" cy="259045"/>
    <xdr:sp macro="" textlink="">
      <xdr:nvSpPr>
        <xdr:cNvPr id="280" name="労働費平均値テキスト"/>
        <xdr:cNvSpPr txBox="1"/>
      </xdr:nvSpPr>
      <xdr:spPr>
        <a:xfrm>
          <a:off x="10528300" y="61513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127762</xdr:rowOff>
    </xdr:from>
    <xdr:to>
      <xdr:col>55</xdr:col>
      <xdr:colOff>50800</xdr:colOff>
      <xdr:row>37</xdr:row>
      <xdr:rowOff>57912</xdr:rowOff>
    </xdr:to>
    <xdr:sp macro="" textlink="">
      <xdr:nvSpPr>
        <xdr:cNvPr id="281" name="フローチャート: 判断 280"/>
        <xdr:cNvSpPr/>
      </xdr:nvSpPr>
      <xdr:spPr>
        <a:xfrm>
          <a:off x="10426700" y="62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60833</xdr:rowOff>
    </xdr:from>
    <xdr:to>
      <xdr:col>50</xdr:col>
      <xdr:colOff>114300</xdr:colOff>
      <xdr:row>37</xdr:row>
      <xdr:rowOff>167513</xdr:rowOff>
    </xdr:to>
    <xdr:cxnSp macro="">
      <xdr:nvCxnSpPr>
        <xdr:cNvPr id="282" name="直線コネクタ 281"/>
        <xdr:cNvCxnSpPr/>
      </xdr:nvCxnSpPr>
      <xdr:spPr>
        <a:xfrm>
          <a:off x="8750300" y="6404483"/>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54991</xdr:rowOff>
    </xdr:from>
    <xdr:to>
      <xdr:col>50</xdr:col>
      <xdr:colOff>165100</xdr:colOff>
      <xdr:row>36</xdr:row>
      <xdr:rowOff>156591</xdr:rowOff>
    </xdr:to>
    <xdr:sp macro="" textlink="">
      <xdr:nvSpPr>
        <xdr:cNvPr id="283" name="フローチャート: 判断 282"/>
        <xdr:cNvSpPr/>
      </xdr:nvSpPr>
      <xdr:spPr>
        <a:xfrm>
          <a:off x="9588500" y="62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1668</xdr:rowOff>
    </xdr:from>
    <xdr:ext cx="469744" cy="259045"/>
    <xdr:sp macro="" textlink="">
      <xdr:nvSpPr>
        <xdr:cNvPr id="284" name="テキスト ボックス 283"/>
        <xdr:cNvSpPr txBox="1"/>
      </xdr:nvSpPr>
      <xdr:spPr>
        <a:xfrm>
          <a:off x="9391728" y="600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125222</xdr:rowOff>
    </xdr:from>
    <xdr:to>
      <xdr:col>45</xdr:col>
      <xdr:colOff>177800</xdr:colOff>
      <xdr:row>37</xdr:row>
      <xdr:rowOff>60833</xdr:rowOff>
    </xdr:to>
    <xdr:cxnSp macro="">
      <xdr:nvCxnSpPr>
        <xdr:cNvPr id="285" name="直線コネクタ 284"/>
        <xdr:cNvCxnSpPr/>
      </xdr:nvCxnSpPr>
      <xdr:spPr>
        <a:xfrm>
          <a:off x="7861300" y="6297422"/>
          <a:ext cx="889000" cy="10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57658</xdr:rowOff>
    </xdr:from>
    <xdr:to>
      <xdr:col>46</xdr:col>
      <xdr:colOff>38100</xdr:colOff>
      <xdr:row>34</xdr:row>
      <xdr:rowOff>159258</xdr:rowOff>
    </xdr:to>
    <xdr:sp macro="" textlink="">
      <xdr:nvSpPr>
        <xdr:cNvPr id="286" name="フローチャート: 判断 285"/>
        <xdr:cNvSpPr/>
      </xdr:nvSpPr>
      <xdr:spPr>
        <a:xfrm>
          <a:off x="8699500" y="588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4335</xdr:rowOff>
    </xdr:from>
    <xdr:ext cx="469744" cy="259045"/>
    <xdr:sp macro="" textlink="">
      <xdr:nvSpPr>
        <xdr:cNvPr id="287" name="テキスト ボックス 286"/>
        <xdr:cNvSpPr txBox="1"/>
      </xdr:nvSpPr>
      <xdr:spPr>
        <a:xfrm>
          <a:off x="8515428" y="566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70358</xdr:rowOff>
    </xdr:from>
    <xdr:to>
      <xdr:col>41</xdr:col>
      <xdr:colOff>50800</xdr:colOff>
      <xdr:row>36</xdr:row>
      <xdr:rowOff>125222</xdr:rowOff>
    </xdr:to>
    <xdr:cxnSp macro="">
      <xdr:nvCxnSpPr>
        <xdr:cNvPr id="288" name="直線コネクタ 287"/>
        <xdr:cNvCxnSpPr/>
      </xdr:nvCxnSpPr>
      <xdr:spPr>
        <a:xfrm>
          <a:off x="6972300" y="6071108"/>
          <a:ext cx="889000" cy="22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51562</xdr:rowOff>
    </xdr:from>
    <xdr:to>
      <xdr:col>41</xdr:col>
      <xdr:colOff>101600</xdr:colOff>
      <xdr:row>34</xdr:row>
      <xdr:rowOff>153162</xdr:rowOff>
    </xdr:to>
    <xdr:sp macro="" textlink="">
      <xdr:nvSpPr>
        <xdr:cNvPr id="289" name="フローチャート: 判断 288"/>
        <xdr:cNvSpPr/>
      </xdr:nvSpPr>
      <xdr:spPr>
        <a:xfrm>
          <a:off x="7810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169689</xdr:rowOff>
    </xdr:from>
    <xdr:ext cx="469744" cy="259045"/>
    <xdr:sp macro="" textlink="">
      <xdr:nvSpPr>
        <xdr:cNvPr id="290" name="テキスト ボックス 289"/>
        <xdr:cNvSpPr txBox="1"/>
      </xdr:nvSpPr>
      <xdr:spPr>
        <a:xfrm>
          <a:off x="7626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167767</xdr:rowOff>
    </xdr:from>
    <xdr:to>
      <xdr:col>36</xdr:col>
      <xdr:colOff>165100</xdr:colOff>
      <xdr:row>32</xdr:row>
      <xdr:rowOff>97917</xdr:rowOff>
    </xdr:to>
    <xdr:sp macro="" textlink="">
      <xdr:nvSpPr>
        <xdr:cNvPr id="291" name="フローチャート: 判断 290"/>
        <xdr:cNvSpPr/>
      </xdr:nvSpPr>
      <xdr:spPr>
        <a:xfrm>
          <a:off x="6921500" y="548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114444</xdr:rowOff>
    </xdr:from>
    <xdr:ext cx="469744" cy="259045"/>
    <xdr:sp macro="" textlink="">
      <xdr:nvSpPr>
        <xdr:cNvPr id="292" name="テキスト ボックス 291"/>
        <xdr:cNvSpPr txBox="1"/>
      </xdr:nvSpPr>
      <xdr:spPr>
        <a:xfrm>
          <a:off x="6737428" y="525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3" name="テキスト ボックス 29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4" name="テキスト ボックス 29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5" name="テキスト ボックス 29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6" name="テキスト ボックス 29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7" name="テキスト ボックス 29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117856</xdr:rowOff>
    </xdr:from>
    <xdr:to>
      <xdr:col>55</xdr:col>
      <xdr:colOff>50800</xdr:colOff>
      <xdr:row>38</xdr:row>
      <xdr:rowOff>48006</xdr:rowOff>
    </xdr:to>
    <xdr:sp macro="" textlink="">
      <xdr:nvSpPr>
        <xdr:cNvPr id="298" name="楕円 297"/>
        <xdr:cNvSpPr/>
      </xdr:nvSpPr>
      <xdr:spPr>
        <a:xfrm>
          <a:off x="10426700" y="646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32783</xdr:rowOff>
    </xdr:from>
    <xdr:ext cx="378565" cy="259045"/>
    <xdr:sp macro="" textlink="">
      <xdr:nvSpPr>
        <xdr:cNvPr id="299" name="労働費該当値テキスト"/>
        <xdr:cNvSpPr txBox="1"/>
      </xdr:nvSpPr>
      <xdr:spPr>
        <a:xfrm>
          <a:off x="10528300"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116713</xdr:rowOff>
    </xdr:from>
    <xdr:to>
      <xdr:col>50</xdr:col>
      <xdr:colOff>165100</xdr:colOff>
      <xdr:row>38</xdr:row>
      <xdr:rowOff>46863</xdr:rowOff>
    </xdr:to>
    <xdr:sp macro="" textlink="">
      <xdr:nvSpPr>
        <xdr:cNvPr id="300" name="楕円 299"/>
        <xdr:cNvSpPr/>
      </xdr:nvSpPr>
      <xdr:spPr>
        <a:xfrm>
          <a:off x="9588500" y="64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38</xdr:row>
      <xdr:rowOff>37990</xdr:rowOff>
    </xdr:from>
    <xdr:ext cx="378565" cy="259045"/>
    <xdr:sp macro="" textlink="">
      <xdr:nvSpPr>
        <xdr:cNvPr id="301" name="テキスト ボックス 300"/>
        <xdr:cNvSpPr txBox="1"/>
      </xdr:nvSpPr>
      <xdr:spPr>
        <a:xfrm>
          <a:off x="9437317" y="6553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10033</xdr:rowOff>
    </xdr:from>
    <xdr:to>
      <xdr:col>46</xdr:col>
      <xdr:colOff>38100</xdr:colOff>
      <xdr:row>37</xdr:row>
      <xdr:rowOff>111633</xdr:rowOff>
    </xdr:to>
    <xdr:sp macro="" textlink="">
      <xdr:nvSpPr>
        <xdr:cNvPr id="302" name="楕円 301"/>
        <xdr:cNvSpPr/>
      </xdr:nvSpPr>
      <xdr:spPr>
        <a:xfrm>
          <a:off x="8699500" y="635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102760</xdr:rowOff>
    </xdr:from>
    <xdr:ext cx="378565" cy="259045"/>
    <xdr:sp macro="" textlink="">
      <xdr:nvSpPr>
        <xdr:cNvPr id="303" name="テキスト ボックス 302"/>
        <xdr:cNvSpPr txBox="1"/>
      </xdr:nvSpPr>
      <xdr:spPr>
        <a:xfrm>
          <a:off x="8561017" y="6446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74422</xdr:rowOff>
    </xdr:from>
    <xdr:to>
      <xdr:col>41</xdr:col>
      <xdr:colOff>101600</xdr:colOff>
      <xdr:row>37</xdr:row>
      <xdr:rowOff>4572</xdr:rowOff>
    </xdr:to>
    <xdr:sp macro="" textlink="">
      <xdr:nvSpPr>
        <xdr:cNvPr id="304" name="楕円 303"/>
        <xdr:cNvSpPr/>
      </xdr:nvSpPr>
      <xdr:spPr>
        <a:xfrm>
          <a:off x="7810500" y="624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167149</xdr:rowOff>
    </xdr:from>
    <xdr:ext cx="469744" cy="259045"/>
    <xdr:sp macro="" textlink="">
      <xdr:nvSpPr>
        <xdr:cNvPr id="305" name="テキスト ボックス 304"/>
        <xdr:cNvSpPr txBox="1"/>
      </xdr:nvSpPr>
      <xdr:spPr>
        <a:xfrm>
          <a:off x="7626428" y="633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19558</xdr:rowOff>
    </xdr:from>
    <xdr:to>
      <xdr:col>36</xdr:col>
      <xdr:colOff>165100</xdr:colOff>
      <xdr:row>35</xdr:row>
      <xdr:rowOff>121158</xdr:rowOff>
    </xdr:to>
    <xdr:sp macro="" textlink="">
      <xdr:nvSpPr>
        <xdr:cNvPr id="306" name="楕円 305"/>
        <xdr:cNvSpPr/>
      </xdr:nvSpPr>
      <xdr:spPr>
        <a:xfrm>
          <a:off x="6921500" y="602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112285</xdr:rowOff>
    </xdr:from>
    <xdr:ext cx="469744" cy="259045"/>
    <xdr:sp macro="" textlink="">
      <xdr:nvSpPr>
        <xdr:cNvPr id="307" name="テキスト ボックス 306"/>
        <xdr:cNvSpPr txBox="1"/>
      </xdr:nvSpPr>
      <xdr:spPr>
        <a:xfrm>
          <a:off x="6737428" y="611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8" name="正方形/長方形 30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09" name="正方形/長方形 308"/>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0" name="正方形/長方形 309"/>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1" name="正方形/長方形 310"/>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2" name="正方形/長方形 311"/>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3" name="正方形/長方形 31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4" name="テキスト ボックス 31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5" name="直線コネクタ 31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16" name="直線コネクタ 31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17" name="テキスト ボックス 31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18" name="直線コネクタ 31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19" name="テキスト ボックス 31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0" name="直線コネクタ 31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1" name="テキスト ボックス 32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2" name="直線コネクタ 32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3" name="テキスト ボックス 32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4" name="直線コネクタ 32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5" name="テキスト ボックス 32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121252</xdr:rowOff>
    </xdr:from>
    <xdr:to>
      <xdr:col>54</xdr:col>
      <xdr:colOff>189865</xdr:colOff>
      <xdr:row>58</xdr:row>
      <xdr:rowOff>103832</xdr:rowOff>
    </xdr:to>
    <xdr:cxnSp macro="">
      <xdr:nvCxnSpPr>
        <xdr:cNvPr id="327" name="直線コネクタ 326"/>
        <xdr:cNvCxnSpPr/>
      </xdr:nvCxnSpPr>
      <xdr:spPr>
        <a:xfrm flipV="1">
          <a:off x="10475595" y="8865202"/>
          <a:ext cx="1270" cy="118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107659</xdr:rowOff>
    </xdr:from>
    <xdr:ext cx="469744" cy="259045"/>
    <xdr:sp macro="" textlink="">
      <xdr:nvSpPr>
        <xdr:cNvPr id="328" name="農林水産業費最小値テキスト"/>
        <xdr:cNvSpPr txBox="1"/>
      </xdr:nvSpPr>
      <xdr:spPr>
        <a:xfrm>
          <a:off x="10528300" y="1005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103832</xdr:rowOff>
    </xdr:from>
    <xdr:to>
      <xdr:col>55</xdr:col>
      <xdr:colOff>88900</xdr:colOff>
      <xdr:row>58</xdr:row>
      <xdr:rowOff>103832</xdr:rowOff>
    </xdr:to>
    <xdr:cxnSp macro="">
      <xdr:nvCxnSpPr>
        <xdr:cNvPr id="329" name="直線コネクタ 328"/>
        <xdr:cNvCxnSpPr/>
      </xdr:nvCxnSpPr>
      <xdr:spPr>
        <a:xfrm>
          <a:off x="10388600" y="1004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67929</xdr:rowOff>
    </xdr:from>
    <xdr:ext cx="534377" cy="259045"/>
    <xdr:sp macro="" textlink="">
      <xdr:nvSpPr>
        <xdr:cNvPr id="330" name="農林水産業費最大値テキスト"/>
        <xdr:cNvSpPr txBox="1"/>
      </xdr:nvSpPr>
      <xdr:spPr>
        <a:xfrm>
          <a:off x="10528300" y="864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121252</xdr:rowOff>
    </xdr:from>
    <xdr:to>
      <xdr:col>55</xdr:col>
      <xdr:colOff>88900</xdr:colOff>
      <xdr:row>51</xdr:row>
      <xdr:rowOff>121252</xdr:rowOff>
    </xdr:to>
    <xdr:cxnSp macro="">
      <xdr:nvCxnSpPr>
        <xdr:cNvPr id="331" name="直線コネクタ 330"/>
        <xdr:cNvCxnSpPr/>
      </xdr:nvCxnSpPr>
      <xdr:spPr>
        <a:xfrm>
          <a:off x="10388600" y="886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78527</xdr:rowOff>
    </xdr:from>
    <xdr:to>
      <xdr:col>55</xdr:col>
      <xdr:colOff>0</xdr:colOff>
      <xdr:row>58</xdr:row>
      <xdr:rowOff>82230</xdr:rowOff>
    </xdr:to>
    <xdr:cxnSp macro="">
      <xdr:nvCxnSpPr>
        <xdr:cNvPr id="332" name="直線コネクタ 331"/>
        <xdr:cNvCxnSpPr/>
      </xdr:nvCxnSpPr>
      <xdr:spPr>
        <a:xfrm flipV="1">
          <a:off x="9639300" y="10022627"/>
          <a:ext cx="83820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5570</xdr:rowOff>
    </xdr:from>
    <xdr:ext cx="534377" cy="259045"/>
    <xdr:sp macro="" textlink="">
      <xdr:nvSpPr>
        <xdr:cNvPr id="333" name="農林水産業費平均値テキスト"/>
        <xdr:cNvSpPr txBox="1"/>
      </xdr:nvSpPr>
      <xdr:spPr>
        <a:xfrm>
          <a:off x="10528300" y="9606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154143</xdr:rowOff>
    </xdr:from>
    <xdr:to>
      <xdr:col>55</xdr:col>
      <xdr:colOff>50800</xdr:colOff>
      <xdr:row>57</xdr:row>
      <xdr:rowOff>84293</xdr:rowOff>
    </xdr:to>
    <xdr:sp macro="" textlink="">
      <xdr:nvSpPr>
        <xdr:cNvPr id="334" name="フローチャート: 判断 333"/>
        <xdr:cNvSpPr/>
      </xdr:nvSpPr>
      <xdr:spPr>
        <a:xfrm>
          <a:off x="10426700" y="975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80012</xdr:rowOff>
    </xdr:from>
    <xdr:to>
      <xdr:col>50</xdr:col>
      <xdr:colOff>114300</xdr:colOff>
      <xdr:row>58</xdr:row>
      <xdr:rowOff>82230</xdr:rowOff>
    </xdr:to>
    <xdr:cxnSp macro="">
      <xdr:nvCxnSpPr>
        <xdr:cNvPr id="335" name="直線コネクタ 334"/>
        <xdr:cNvCxnSpPr/>
      </xdr:nvCxnSpPr>
      <xdr:spPr>
        <a:xfrm>
          <a:off x="8750300" y="10024112"/>
          <a:ext cx="889000" cy="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167058</xdr:rowOff>
    </xdr:from>
    <xdr:to>
      <xdr:col>50</xdr:col>
      <xdr:colOff>165100</xdr:colOff>
      <xdr:row>57</xdr:row>
      <xdr:rowOff>97208</xdr:rowOff>
    </xdr:to>
    <xdr:sp macro="" textlink="">
      <xdr:nvSpPr>
        <xdr:cNvPr id="336" name="フローチャート: 判断 335"/>
        <xdr:cNvSpPr/>
      </xdr:nvSpPr>
      <xdr:spPr>
        <a:xfrm>
          <a:off x="9588500" y="976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113735</xdr:rowOff>
    </xdr:from>
    <xdr:ext cx="534377" cy="259045"/>
    <xdr:sp macro="" textlink="">
      <xdr:nvSpPr>
        <xdr:cNvPr id="337" name="テキスト ボックス 336"/>
        <xdr:cNvSpPr txBox="1"/>
      </xdr:nvSpPr>
      <xdr:spPr>
        <a:xfrm>
          <a:off x="9359411" y="954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78412</xdr:rowOff>
    </xdr:from>
    <xdr:to>
      <xdr:col>45</xdr:col>
      <xdr:colOff>177800</xdr:colOff>
      <xdr:row>58</xdr:row>
      <xdr:rowOff>80012</xdr:rowOff>
    </xdr:to>
    <xdr:cxnSp macro="">
      <xdr:nvCxnSpPr>
        <xdr:cNvPr id="338" name="直線コネクタ 337"/>
        <xdr:cNvCxnSpPr/>
      </xdr:nvCxnSpPr>
      <xdr:spPr>
        <a:xfrm>
          <a:off x="7861300" y="1002251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156794</xdr:rowOff>
    </xdr:from>
    <xdr:to>
      <xdr:col>46</xdr:col>
      <xdr:colOff>38100</xdr:colOff>
      <xdr:row>57</xdr:row>
      <xdr:rowOff>86944</xdr:rowOff>
    </xdr:to>
    <xdr:sp macro="" textlink="">
      <xdr:nvSpPr>
        <xdr:cNvPr id="339" name="フローチャート: 判断 338"/>
        <xdr:cNvSpPr/>
      </xdr:nvSpPr>
      <xdr:spPr>
        <a:xfrm>
          <a:off x="86995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103471</xdr:rowOff>
    </xdr:from>
    <xdr:ext cx="534377" cy="259045"/>
    <xdr:sp macro="" textlink="">
      <xdr:nvSpPr>
        <xdr:cNvPr id="340" name="テキスト ボックス 339"/>
        <xdr:cNvSpPr txBox="1"/>
      </xdr:nvSpPr>
      <xdr:spPr>
        <a:xfrm>
          <a:off x="8483111" y="953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78412</xdr:rowOff>
    </xdr:from>
    <xdr:to>
      <xdr:col>41</xdr:col>
      <xdr:colOff>50800</xdr:colOff>
      <xdr:row>58</xdr:row>
      <xdr:rowOff>78687</xdr:rowOff>
    </xdr:to>
    <xdr:cxnSp macro="">
      <xdr:nvCxnSpPr>
        <xdr:cNvPr id="341" name="直線コネクタ 340"/>
        <xdr:cNvCxnSpPr/>
      </xdr:nvCxnSpPr>
      <xdr:spPr>
        <a:xfrm flipV="1">
          <a:off x="6972300" y="10022512"/>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17988</xdr:rowOff>
    </xdr:from>
    <xdr:to>
      <xdr:col>41</xdr:col>
      <xdr:colOff>101600</xdr:colOff>
      <xdr:row>57</xdr:row>
      <xdr:rowOff>119588</xdr:rowOff>
    </xdr:to>
    <xdr:sp macro="" textlink="">
      <xdr:nvSpPr>
        <xdr:cNvPr id="342" name="フローチャート: 判断 341"/>
        <xdr:cNvSpPr/>
      </xdr:nvSpPr>
      <xdr:spPr>
        <a:xfrm>
          <a:off x="78105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136115</xdr:rowOff>
    </xdr:from>
    <xdr:ext cx="534377" cy="259045"/>
    <xdr:sp macro="" textlink="">
      <xdr:nvSpPr>
        <xdr:cNvPr id="343" name="テキスト ボックス 342"/>
        <xdr:cNvSpPr txBox="1"/>
      </xdr:nvSpPr>
      <xdr:spPr>
        <a:xfrm>
          <a:off x="7594111" y="956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10307</xdr:rowOff>
    </xdr:from>
    <xdr:to>
      <xdr:col>36</xdr:col>
      <xdr:colOff>165100</xdr:colOff>
      <xdr:row>57</xdr:row>
      <xdr:rowOff>111907</xdr:rowOff>
    </xdr:to>
    <xdr:sp macro="" textlink="">
      <xdr:nvSpPr>
        <xdr:cNvPr id="344" name="フローチャート: 判断 343"/>
        <xdr:cNvSpPr/>
      </xdr:nvSpPr>
      <xdr:spPr>
        <a:xfrm>
          <a:off x="6921500" y="978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128434</xdr:rowOff>
    </xdr:from>
    <xdr:ext cx="534377" cy="259045"/>
    <xdr:sp macro="" textlink="">
      <xdr:nvSpPr>
        <xdr:cNvPr id="345" name="テキスト ボックス 344"/>
        <xdr:cNvSpPr txBox="1"/>
      </xdr:nvSpPr>
      <xdr:spPr>
        <a:xfrm>
          <a:off x="6705111" y="955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6" name="テキスト ボックス 34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47" name="テキスト ボックス 34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48" name="テキスト ボックス 34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49" name="テキスト ボックス 34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0" name="テキスト ボックス 34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27727</xdr:rowOff>
    </xdr:from>
    <xdr:to>
      <xdr:col>55</xdr:col>
      <xdr:colOff>50800</xdr:colOff>
      <xdr:row>58</xdr:row>
      <xdr:rowOff>129327</xdr:rowOff>
    </xdr:to>
    <xdr:sp macro="" textlink="">
      <xdr:nvSpPr>
        <xdr:cNvPr id="351" name="楕円 350"/>
        <xdr:cNvSpPr/>
      </xdr:nvSpPr>
      <xdr:spPr>
        <a:xfrm>
          <a:off x="10426700" y="997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114104</xdr:rowOff>
    </xdr:from>
    <xdr:ext cx="469744" cy="259045"/>
    <xdr:sp macro="" textlink="">
      <xdr:nvSpPr>
        <xdr:cNvPr id="352" name="農林水産業費該当値テキスト"/>
        <xdr:cNvSpPr txBox="1"/>
      </xdr:nvSpPr>
      <xdr:spPr>
        <a:xfrm>
          <a:off x="10528300" y="988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31430</xdr:rowOff>
    </xdr:from>
    <xdr:to>
      <xdr:col>50</xdr:col>
      <xdr:colOff>165100</xdr:colOff>
      <xdr:row>58</xdr:row>
      <xdr:rowOff>133030</xdr:rowOff>
    </xdr:to>
    <xdr:sp macro="" textlink="">
      <xdr:nvSpPr>
        <xdr:cNvPr id="353" name="楕円 352"/>
        <xdr:cNvSpPr/>
      </xdr:nvSpPr>
      <xdr:spPr>
        <a:xfrm>
          <a:off x="9588500" y="997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58</xdr:row>
      <xdr:rowOff>124157</xdr:rowOff>
    </xdr:from>
    <xdr:ext cx="469744" cy="259045"/>
    <xdr:sp macro="" textlink="">
      <xdr:nvSpPr>
        <xdr:cNvPr id="354" name="テキスト ボックス 353"/>
        <xdr:cNvSpPr txBox="1"/>
      </xdr:nvSpPr>
      <xdr:spPr>
        <a:xfrm>
          <a:off x="9391728" y="1006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29212</xdr:rowOff>
    </xdr:from>
    <xdr:to>
      <xdr:col>46</xdr:col>
      <xdr:colOff>38100</xdr:colOff>
      <xdr:row>58</xdr:row>
      <xdr:rowOff>130812</xdr:rowOff>
    </xdr:to>
    <xdr:sp macro="" textlink="">
      <xdr:nvSpPr>
        <xdr:cNvPr id="355" name="楕円 354"/>
        <xdr:cNvSpPr/>
      </xdr:nvSpPr>
      <xdr:spPr>
        <a:xfrm>
          <a:off x="8699500" y="997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121939</xdr:rowOff>
    </xdr:from>
    <xdr:ext cx="469744" cy="259045"/>
    <xdr:sp macro="" textlink="">
      <xdr:nvSpPr>
        <xdr:cNvPr id="356" name="テキスト ボックス 355"/>
        <xdr:cNvSpPr txBox="1"/>
      </xdr:nvSpPr>
      <xdr:spPr>
        <a:xfrm>
          <a:off x="8515428" y="1006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27612</xdr:rowOff>
    </xdr:from>
    <xdr:to>
      <xdr:col>41</xdr:col>
      <xdr:colOff>101600</xdr:colOff>
      <xdr:row>58</xdr:row>
      <xdr:rowOff>129212</xdr:rowOff>
    </xdr:to>
    <xdr:sp macro="" textlink="">
      <xdr:nvSpPr>
        <xdr:cNvPr id="357" name="楕円 356"/>
        <xdr:cNvSpPr/>
      </xdr:nvSpPr>
      <xdr:spPr>
        <a:xfrm>
          <a:off x="7810500" y="997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120339</xdr:rowOff>
    </xdr:from>
    <xdr:ext cx="469744" cy="259045"/>
    <xdr:sp macro="" textlink="">
      <xdr:nvSpPr>
        <xdr:cNvPr id="358" name="テキスト ボックス 357"/>
        <xdr:cNvSpPr txBox="1"/>
      </xdr:nvSpPr>
      <xdr:spPr>
        <a:xfrm>
          <a:off x="7626428" y="1006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27887</xdr:rowOff>
    </xdr:from>
    <xdr:to>
      <xdr:col>36</xdr:col>
      <xdr:colOff>165100</xdr:colOff>
      <xdr:row>58</xdr:row>
      <xdr:rowOff>129487</xdr:rowOff>
    </xdr:to>
    <xdr:sp macro="" textlink="">
      <xdr:nvSpPr>
        <xdr:cNvPr id="359" name="楕円 358"/>
        <xdr:cNvSpPr/>
      </xdr:nvSpPr>
      <xdr:spPr>
        <a:xfrm>
          <a:off x="6921500" y="997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120614</xdr:rowOff>
    </xdr:from>
    <xdr:ext cx="469744" cy="259045"/>
    <xdr:sp macro="" textlink="">
      <xdr:nvSpPr>
        <xdr:cNvPr id="360" name="テキスト ボックス 359"/>
        <xdr:cNvSpPr txBox="1"/>
      </xdr:nvSpPr>
      <xdr:spPr>
        <a:xfrm>
          <a:off x="6737428" y="10064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1" name="正方形/長方形 36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2" name="正方形/長方形 361"/>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3" name="正方形/長方形 362"/>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4" name="正方形/長方形 363"/>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5" name="正方形/長方形 364"/>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6" name="正方形/長方形 36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67" name="テキスト ボックス 36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68" name="直線コネクタ 36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69" name="直線コネクタ 36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0" name="テキスト ボックス 36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1" name="直線コネクタ 37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2" name="テキスト ボックス 37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3" name="直線コネクタ 37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4" name="テキスト ボックス 37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75" name="直線コネクタ 37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76" name="テキスト ボックス 37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77" name="直線コネクタ 37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78" name="テキスト ボックス 37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7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142923</xdr:rowOff>
    </xdr:from>
    <xdr:to>
      <xdr:col>54</xdr:col>
      <xdr:colOff>189865</xdr:colOff>
      <xdr:row>78</xdr:row>
      <xdr:rowOff>92083</xdr:rowOff>
    </xdr:to>
    <xdr:cxnSp macro="">
      <xdr:nvCxnSpPr>
        <xdr:cNvPr id="380" name="直線コネクタ 379"/>
        <xdr:cNvCxnSpPr/>
      </xdr:nvCxnSpPr>
      <xdr:spPr>
        <a:xfrm flipV="1">
          <a:off x="10475595" y="12144423"/>
          <a:ext cx="1270" cy="132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95910</xdr:rowOff>
    </xdr:from>
    <xdr:ext cx="469744" cy="259045"/>
    <xdr:sp macro="" textlink="">
      <xdr:nvSpPr>
        <xdr:cNvPr id="381" name="商工費最小値テキスト"/>
        <xdr:cNvSpPr txBox="1"/>
      </xdr:nvSpPr>
      <xdr:spPr>
        <a:xfrm>
          <a:off x="10528300" y="1346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92083</xdr:rowOff>
    </xdr:from>
    <xdr:to>
      <xdr:col>55</xdr:col>
      <xdr:colOff>88900</xdr:colOff>
      <xdr:row>78</xdr:row>
      <xdr:rowOff>92083</xdr:rowOff>
    </xdr:to>
    <xdr:cxnSp macro="">
      <xdr:nvCxnSpPr>
        <xdr:cNvPr id="382" name="直線コネクタ 381"/>
        <xdr:cNvCxnSpPr/>
      </xdr:nvCxnSpPr>
      <xdr:spPr>
        <a:xfrm>
          <a:off x="10388600" y="1346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89600</xdr:rowOff>
    </xdr:from>
    <xdr:ext cx="534377" cy="259045"/>
    <xdr:sp macro="" textlink="">
      <xdr:nvSpPr>
        <xdr:cNvPr id="383" name="商工費最大値テキスト"/>
        <xdr:cNvSpPr txBox="1"/>
      </xdr:nvSpPr>
      <xdr:spPr>
        <a:xfrm>
          <a:off x="10528300" y="1191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142923</xdr:rowOff>
    </xdr:from>
    <xdr:to>
      <xdr:col>55</xdr:col>
      <xdr:colOff>88900</xdr:colOff>
      <xdr:row>70</xdr:row>
      <xdr:rowOff>142923</xdr:rowOff>
    </xdr:to>
    <xdr:cxnSp macro="">
      <xdr:nvCxnSpPr>
        <xdr:cNvPr id="384" name="直線コネクタ 383"/>
        <xdr:cNvCxnSpPr/>
      </xdr:nvCxnSpPr>
      <xdr:spPr>
        <a:xfrm>
          <a:off x="10388600" y="1214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88471</xdr:rowOff>
    </xdr:from>
    <xdr:to>
      <xdr:col>55</xdr:col>
      <xdr:colOff>0</xdr:colOff>
      <xdr:row>78</xdr:row>
      <xdr:rowOff>92083</xdr:rowOff>
    </xdr:to>
    <xdr:cxnSp macro="">
      <xdr:nvCxnSpPr>
        <xdr:cNvPr id="385" name="直線コネクタ 384"/>
        <xdr:cNvCxnSpPr/>
      </xdr:nvCxnSpPr>
      <xdr:spPr>
        <a:xfrm>
          <a:off x="9639300" y="13461571"/>
          <a:ext cx="8382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142546</xdr:rowOff>
    </xdr:from>
    <xdr:ext cx="534377" cy="259045"/>
    <xdr:sp macro="" textlink="">
      <xdr:nvSpPr>
        <xdr:cNvPr id="386" name="商工費平均値テキスト"/>
        <xdr:cNvSpPr txBox="1"/>
      </xdr:nvSpPr>
      <xdr:spPr>
        <a:xfrm>
          <a:off x="10528300" y="1282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119669</xdr:rowOff>
    </xdr:from>
    <xdr:to>
      <xdr:col>55</xdr:col>
      <xdr:colOff>50800</xdr:colOff>
      <xdr:row>76</xdr:row>
      <xdr:rowOff>49820</xdr:rowOff>
    </xdr:to>
    <xdr:sp macro="" textlink="">
      <xdr:nvSpPr>
        <xdr:cNvPr id="387" name="フローチャート: 判断 386"/>
        <xdr:cNvSpPr/>
      </xdr:nvSpPr>
      <xdr:spPr>
        <a:xfrm>
          <a:off x="10426700" y="1297841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82139</xdr:rowOff>
    </xdr:from>
    <xdr:to>
      <xdr:col>50</xdr:col>
      <xdr:colOff>114300</xdr:colOff>
      <xdr:row>78</xdr:row>
      <xdr:rowOff>88471</xdr:rowOff>
    </xdr:to>
    <xdr:cxnSp macro="">
      <xdr:nvCxnSpPr>
        <xdr:cNvPr id="388" name="直線コネクタ 387"/>
        <xdr:cNvCxnSpPr/>
      </xdr:nvCxnSpPr>
      <xdr:spPr>
        <a:xfrm>
          <a:off x="8750300" y="13455239"/>
          <a:ext cx="889000" cy="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87619</xdr:rowOff>
    </xdr:from>
    <xdr:to>
      <xdr:col>50</xdr:col>
      <xdr:colOff>165100</xdr:colOff>
      <xdr:row>76</xdr:row>
      <xdr:rowOff>17769</xdr:rowOff>
    </xdr:to>
    <xdr:sp macro="" textlink="">
      <xdr:nvSpPr>
        <xdr:cNvPr id="389" name="フローチャート: 判断 388"/>
        <xdr:cNvSpPr/>
      </xdr:nvSpPr>
      <xdr:spPr>
        <a:xfrm>
          <a:off x="9588500" y="1294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34296</xdr:rowOff>
    </xdr:from>
    <xdr:ext cx="534377" cy="259045"/>
    <xdr:sp macro="" textlink="">
      <xdr:nvSpPr>
        <xdr:cNvPr id="390" name="テキスト ボックス 389"/>
        <xdr:cNvSpPr txBox="1"/>
      </xdr:nvSpPr>
      <xdr:spPr>
        <a:xfrm>
          <a:off x="9359411" y="1272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82139</xdr:rowOff>
    </xdr:from>
    <xdr:to>
      <xdr:col>45</xdr:col>
      <xdr:colOff>177800</xdr:colOff>
      <xdr:row>78</xdr:row>
      <xdr:rowOff>85979</xdr:rowOff>
    </xdr:to>
    <xdr:cxnSp macro="">
      <xdr:nvCxnSpPr>
        <xdr:cNvPr id="391" name="直線コネクタ 390"/>
        <xdr:cNvCxnSpPr/>
      </xdr:nvCxnSpPr>
      <xdr:spPr>
        <a:xfrm flipV="1">
          <a:off x="7861300" y="13455239"/>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26309</xdr:rowOff>
    </xdr:from>
    <xdr:to>
      <xdr:col>46</xdr:col>
      <xdr:colOff>38100</xdr:colOff>
      <xdr:row>75</xdr:row>
      <xdr:rowOff>127909</xdr:rowOff>
    </xdr:to>
    <xdr:sp macro="" textlink="">
      <xdr:nvSpPr>
        <xdr:cNvPr id="392" name="フローチャート: 判断 391"/>
        <xdr:cNvSpPr/>
      </xdr:nvSpPr>
      <xdr:spPr>
        <a:xfrm>
          <a:off x="8699500" y="1288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144436</xdr:rowOff>
    </xdr:from>
    <xdr:ext cx="534377" cy="259045"/>
    <xdr:sp macro="" textlink="">
      <xdr:nvSpPr>
        <xdr:cNvPr id="393" name="テキスト ボックス 392"/>
        <xdr:cNvSpPr txBox="1"/>
      </xdr:nvSpPr>
      <xdr:spPr>
        <a:xfrm>
          <a:off x="8483111" y="1266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85979</xdr:rowOff>
    </xdr:from>
    <xdr:to>
      <xdr:col>41</xdr:col>
      <xdr:colOff>50800</xdr:colOff>
      <xdr:row>78</xdr:row>
      <xdr:rowOff>88402</xdr:rowOff>
    </xdr:to>
    <xdr:cxnSp macro="">
      <xdr:nvCxnSpPr>
        <xdr:cNvPr id="394" name="直線コネクタ 393"/>
        <xdr:cNvCxnSpPr/>
      </xdr:nvCxnSpPr>
      <xdr:spPr>
        <a:xfrm flipV="1">
          <a:off x="6972300" y="13459079"/>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32779</xdr:rowOff>
    </xdr:from>
    <xdr:to>
      <xdr:col>41</xdr:col>
      <xdr:colOff>101600</xdr:colOff>
      <xdr:row>75</xdr:row>
      <xdr:rowOff>134379</xdr:rowOff>
    </xdr:to>
    <xdr:sp macro="" textlink="">
      <xdr:nvSpPr>
        <xdr:cNvPr id="395" name="フローチャート: 判断 394"/>
        <xdr:cNvSpPr/>
      </xdr:nvSpPr>
      <xdr:spPr>
        <a:xfrm>
          <a:off x="7810500" y="128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150906</xdr:rowOff>
    </xdr:from>
    <xdr:ext cx="534377" cy="259045"/>
    <xdr:sp macro="" textlink="">
      <xdr:nvSpPr>
        <xdr:cNvPr id="396" name="テキスト ボックス 395"/>
        <xdr:cNvSpPr txBox="1"/>
      </xdr:nvSpPr>
      <xdr:spPr>
        <a:xfrm>
          <a:off x="7594111" y="1266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133454</xdr:rowOff>
    </xdr:from>
    <xdr:to>
      <xdr:col>36</xdr:col>
      <xdr:colOff>165100</xdr:colOff>
      <xdr:row>75</xdr:row>
      <xdr:rowOff>63604</xdr:rowOff>
    </xdr:to>
    <xdr:sp macro="" textlink="">
      <xdr:nvSpPr>
        <xdr:cNvPr id="397" name="フローチャート: 判断 396"/>
        <xdr:cNvSpPr/>
      </xdr:nvSpPr>
      <xdr:spPr>
        <a:xfrm>
          <a:off x="6921500" y="1282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80131</xdr:rowOff>
    </xdr:from>
    <xdr:ext cx="534377" cy="259045"/>
    <xdr:sp macro="" textlink="">
      <xdr:nvSpPr>
        <xdr:cNvPr id="398" name="テキスト ボックス 397"/>
        <xdr:cNvSpPr txBox="1"/>
      </xdr:nvSpPr>
      <xdr:spPr>
        <a:xfrm>
          <a:off x="6705111" y="1259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399" name="テキスト ボックス 39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0" name="テキスト ボックス 39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1" name="テキスト ボックス 40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2" name="テキスト ボックス 40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3" name="テキスト ボックス 40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41283</xdr:rowOff>
    </xdr:from>
    <xdr:to>
      <xdr:col>55</xdr:col>
      <xdr:colOff>50800</xdr:colOff>
      <xdr:row>78</xdr:row>
      <xdr:rowOff>142883</xdr:rowOff>
    </xdr:to>
    <xdr:sp macro="" textlink="">
      <xdr:nvSpPr>
        <xdr:cNvPr id="404" name="楕円 403"/>
        <xdr:cNvSpPr/>
      </xdr:nvSpPr>
      <xdr:spPr>
        <a:xfrm>
          <a:off x="10426700" y="1341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127660</xdr:rowOff>
    </xdr:from>
    <xdr:ext cx="469744" cy="259045"/>
    <xdr:sp macro="" textlink="">
      <xdr:nvSpPr>
        <xdr:cNvPr id="405" name="商工費該当値テキスト"/>
        <xdr:cNvSpPr txBox="1"/>
      </xdr:nvSpPr>
      <xdr:spPr>
        <a:xfrm>
          <a:off x="10528300" y="1332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37671</xdr:rowOff>
    </xdr:from>
    <xdr:to>
      <xdr:col>50</xdr:col>
      <xdr:colOff>165100</xdr:colOff>
      <xdr:row>78</xdr:row>
      <xdr:rowOff>139271</xdr:rowOff>
    </xdr:to>
    <xdr:sp macro="" textlink="">
      <xdr:nvSpPr>
        <xdr:cNvPr id="406" name="楕円 405"/>
        <xdr:cNvSpPr/>
      </xdr:nvSpPr>
      <xdr:spPr>
        <a:xfrm>
          <a:off x="9588500" y="1341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78</xdr:row>
      <xdr:rowOff>130398</xdr:rowOff>
    </xdr:from>
    <xdr:ext cx="469744" cy="259045"/>
    <xdr:sp macro="" textlink="">
      <xdr:nvSpPr>
        <xdr:cNvPr id="407" name="テキスト ボックス 406"/>
        <xdr:cNvSpPr txBox="1"/>
      </xdr:nvSpPr>
      <xdr:spPr>
        <a:xfrm>
          <a:off x="9391728" y="1350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31339</xdr:rowOff>
    </xdr:from>
    <xdr:to>
      <xdr:col>46</xdr:col>
      <xdr:colOff>38100</xdr:colOff>
      <xdr:row>78</xdr:row>
      <xdr:rowOff>132939</xdr:rowOff>
    </xdr:to>
    <xdr:sp macro="" textlink="">
      <xdr:nvSpPr>
        <xdr:cNvPr id="408" name="楕円 407"/>
        <xdr:cNvSpPr/>
      </xdr:nvSpPr>
      <xdr:spPr>
        <a:xfrm>
          <a:off x="8699500" y="1340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124066</xdr:rowOff>
    </xdr:from>
    <xdr:ext cx="469744" cy="259045"/>
    <xdr:sp macro="" textlink="">
      <xdr:nvSpPr>
        <xdr:cNvPr id="409" name="テキスト ボックス 408"/>
        <xdr:cNvSpPr txBox="1"/>
      </xdr:nvSpPr>
      <xdr:spPr>
        <a:xfrm>
          <a:off x="8515428" y="1349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35179</xdr:rowOff>
    </xdr:from>
    <xdr:to>
      <xdr:col>41</xdr:col>
      <xdr:colOff>101600</xdr:colOff>
      <xdr:row>78</xdr:row>
      <xdr:rowOff>136779</xdr:rowOff>
    </xdr:to>
    <xdr:sp macro="" textlink="">
      <xdr:nvSpPr>
        <xdr:cNvPr id="410" name="楕円 409"/>
        <xdr:cNvSpPr/>
      </xdr:nvSpPr>
      <xdr:spPr>
        <a:xfrm>
          <a:off x="7810500" y="1340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127906</xdr:rowOff>
    </xdr:from>
    <xdr:ext cx="469744" cy="259045"/>
    <xdr:sp macro="" textlink="">
      <xdr:nvSpPr>
        <xdr:cNvPr id="411" name="テキスト ボックス 410"/>
        <xdr:cNvSpPr txBox="1"/>
      </xdr:nvSpPr>
      <xdr:spPr>
        <a:xfrm>
          <a:off x="7626428" y="1350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37602</xdr:rowOff>
    </xdr:from>
    <xdr:to>
      <xdr:col>36</xdr:col>
      <xdr:colOff>165100</xdr:colOff>
      <xdr:row>78</xdr:row>
      <xdr:rowOff>139202</xdr:rowOff>
    </xdr:to>
    <xdr:sp macro="" textlink="">
      <xdr:nvSpPr>
        <xdr:cNvPr id="412" name="楕円 411"/>
        <xdr:cNvSpPr/>
      </xdr:nvSpPr>
      <xdr:spPr>
        <a:xfrm>
          <a:off x="6921500" y="1341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130329</xdr:rowOff>
    </xdr:from>
    <xdr:ext cx="469744" cy="259045"/>
    <xdr:sp macro="" textlink="">
      <xdr:nvSpPr>
        <xdr:cNvPr id="413" name="テキスト ボックス 412"/>
        <xdr:cNvSpPr txBox="1"/>
      </xdr:nvSpPr>
      <xdr:spPr>
        <a:xfrm>
          <a:off x="6737428" y="1350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5" name="正方形/長方形 414"/>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6" name="正方形/長方形 415"/>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17" name="正方形/長方形 416"/>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18" name="正方形/長方形 417"/>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19" name="正方形/長方形 41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0" name="テキスト ボックス 41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1" name="直線コネクタ 42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22" name="直線コネクタ 42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23" name="テキスト ボックス 42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24" name="直線コネクタ 42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25" name="テキスト ボックス 42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26" name="直線コネクタ 42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27" name="テキスト ボックス 42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28" name="直線コネクタ 42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29" name="テキスト ボックス 42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0" name="直線コネクタ 42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31" name="テキスト ボックス 43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33" name="テキスト ボックス 43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95935</xdr:rowOff>
    </xdr:from>
    <xdr:to>
      <xdr:col>54</xdr:col>
      <xdr:colOff>189865</xdr:colOff>
      <xdr:row>98</xdr:row>
      <xdr:rowOff>76428</xdr:rowOff>
    </xdr:to>
    <xdr:cxnSp macro="">
      <xdr:nvCxnSpPr>
        <xdr:cNvPr id="435" name="直線コネクタ 434"/>
        <xdr:cNvCxnSpPr/>
      </xdr:nvCxnSpPr>
      <xdr:spPr>
        <a:xfrm flipV="1">
          <a:off x="10475595" y="15526435"/>
          <a:ext cx="1270" cy="1352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80255</xdr:rowOff>
    </xdr:from>
    <xdr:ext cx="534377" cy="259045"/>
    <xdr:sp macro="" textlink="">
      <xdr:nvSpPr>
        <xdr:cNvPr id="436" name="土木費最小値テキスト"/>
        <xdr:cNvSpPr txBox="1"/>
      </xdr:nvSpPr>
      <xdr:spPr>
        <a:xfrm>
          <a:off x="10528300" y="1688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76428</xdr:rowOff>
    </xdr:from>
    <xdr:to>
      <xdr:col>55</xdr:col>
      <xdr:colOff>88900</xdr:colOff>
      <xdr:row>98</xdr:row>
      <xdr:rowOff>76428</xdr:rowOff>
    </xdr:to>
    <xdr:cxnSp macro="">
      <xdr:nvCxnSpPr>
        <xdr:cNvPr id="437" name="直線コネクタ 436"/>
        <xdr:cNvCxnSpPr/>
      </xdr:nvCxnSpPr>
      <xdr:spPr>
        <a:xfrm>
          <a:off x="10388600" y="1687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42612</xdr:rowOff>
    </xdr:from>
    <xdr:ext cx="599010" cy="259045"/>
    <xdr:sp macro="" textlink="">
      <xdr:nvSpPr>
        <xdr:cNvPr id="438" name="土木費最大値テキスト"/>
        <xdr:cNvSpPr txBox="1"/>
      </xdr:nvSpPr>
      <xdr:spPr>
        <a:xfrm>
          <a:off x="10528300" y="1530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95935</xdr:rowOff>
    </xdr:from>
    <xdr:to>
      <xdr:col>55</xdr:col>
      <xdr:colOff>88900</xdr:colOff>
      <xdr:row>90</xdr:row>
      <xdr:rowOff>95935</xdr:rowOff>
    </xdr:to>
    <xdr:cxnSp macro="">
      <xdr:nvCxnSpPr>
        <xdr:cNvPr id="439" name="直線コネクタ 438"/>
        <xdr:cNvCxnSpPr/>
      </xdr:nvCxnSpPr>
      <xdr:spPr>
        <a:xfrm>
          <a:off x="10388600" y="1552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75312</xdr:rowOff>
    </xdr:from>
    <xdr:to>
      <xdr:col>55</xdr:col>
      <xdr:colOff>0</xdr:colOff>
      <xdr:row>98</xdr:row>
      <xdr:rowOff>76428</xdr:rowOff>
    </xdr:to>
    <xdr:cxnSp macro="">
      <xdr:nvCxnSpPr>
        <xdr:cNvPr id="440" name="直線コネクタ 439"/>
        <xdr:cNvCxnSpPr/>
      </xdr:nvCxnSpPr>
      <xdr:spPr>
        <a:xfrm>
          <a:off x="9639300" y="16877412"/>
          <a:ext cx="838200" cy="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146981</xdr:rowOff>
    </xdr:from>
    <xdr:ext cx="534377" cy="259045"/>
    <xdr:sp macro="" textlink="">
      <xdr:nvSpPr>
        <xdr:cNvPr id="441" name="土木費平均値テキスト"/>
        <xdr:cNvSpPr txBox="1"/>
      </xdr:nvSpPr>
      <xdr:spPr>
        <a:xfrm>
          <a:off x="10528300" y="16434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124104</xdr:rowOff>
    </xdr:from>
    <xdr:to>
      <xdr:col>55</xdr:col>
      <xdr:colOff>50800</xdr:colOff>
      <xdr:row>97</xdr:row>
      <xdr:rowOff>54254</xdr:rowOff>
    </xdr:to>
    <xdr:sp macro="" textlink="">
      <xdr:nvSpPr>
        <xdr:cNvPr id="442" name="フローチャート: 判断 441"/>
        <xdr:cNvSpPr/>
      </xdr:nvSpPr>
      <xdr:spPr>
        <a:xfrm>
          <a:off x="10426700" y="1658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75312</xdr:rowOff>
    </xdr:from>
    <xdr:to>
      <xdr:col>50</xdr:col>
      <xdr:colOff>114300</xdr:colOff>
      <xdr:row>98</xdr:row>
      <xdr:rowOff>81432</xdr:rowOff>
    </xdr:to>
    <xdr:cxnSp macro="">
      <xdr:nvCxnSpPr>
        <xdr:cNvPr id="443" name="直線コネクタ 442"/>
        <xdr:cNvCxnSpPr/>
      </xdr:nvCxnSpPr>
      <xdr:spPr>
        <a:xfrm flipV="1">
          <a:off x="8750300" y="16877412"/>
          <a:ext cx="889000" cy="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130721</xdr:rowOff>
    </xdr:from>
    <xdr:to>
      <xdr:col>50</xdr:col>
      <xdr:colOff>165100</xdr:colOff>
      <xdr:row>97</xdr:row>
      <xdr:rowOff>60871</xdr:rowOff>
    </xdr:to>
    <xdr:sp macro="" textlink="">
      <xdr:nvSpPr>
        <xdr:cNvPr id="444" name="フローチャート: 判断 443"/>
        <xdr:cNvSpPr/>
      </xdr:nvSpPr>
      <xdr:spPr>
        <a:xfrm>
          <a:off x="9588500" y="1658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77398</xdr:rowOff>
    </xdr:from>
    <xdr:ext cx="534377" cy="259045"/>
    <xdr:sp macro="" textlink="">
      <xdr:nvSpPr>
        <xdr:cNvPr id="445" name="テキスト ボックス 444"/>
        <xdr:cNvSpPr txBox="1"/>
      </xdr:nvSpPr>
      <xdr:spPr>
        <a:xfrm>
          <a:off x="9359411" y="163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77166</xdr:rowOff>
    </xdr:from>
    <xdr:to>
      <xdr:col>45</xdr:col>
      <xdr:colOff>177800</xdr:colOff>
      <xdr:row>98</xdr:row>
      <xdr:rowOff>81432</xdr:rowOff>
    </xdr:to>
    <xdr:cxnSp macro="">
      <xdr:nvCxnSpPr>
        <xdr:cNvPr id="446" name="直線コネクタ 445"/>
        <xdr:cNvCxnSpPr/>
      </xdr:nvCxnSpPr>
      <xdr:spPr>
        <a:xfrm>
          <a:off x="7861300" y="16879266"/>
          <a:ext cx="889000" cy="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152870</xdr:rowOff>
    </xdr:from>
    <xdr:to>
      <xdr:col>46</xdr:col>
      <xdr:colOff>38100</xdr:colOff>
      <xdr:row>97</xdr:row>
      <xdr:rowOff>83020</xdr:rowOff>
    </xdr:to>
    <xdr:sp macro="" textlink="">
      <xdr:nvSpPr>
        <xdr:cNvPr id="447" name="フローチャート: 判断 446"/>
        <xdr:cNvSpPr/>
      </xdr:nvSpPr>
      <xdr:spPr>
        <a:xfrm>
          <a:off x="8699500" y="1661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99547</xdr:rowOff>
    </xdr:from>
    <xdr:ext cx="534377" cy="259045"/>
    <xdr:sp macro="" textlink="">
      <xdr:nvSpPr>
        <xdr:cNvPr id="448" name="テキスト ボックス 447"/>
        <xdr:cNvSpPr txBox="1"/>
      </xdr:nvSpPr>
      <xdr:spPr>
        <a:xfrm>
          <a:off x="8483111" y="1638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73533</xdr:rowOff>
    </xdr:from>
    <xdr:to>
      <xdr:col>41</xdr:col>
      <xdr:colOff>50800</xdr:colOff>
      <xdr:row>98</xdr:row>
      <xdr:rowOff>77166</xdr:rowOff>
    </xdr:to>
    <xdr:cxnSp macro="">
      <xdr:nvCxnSpPr>
        <xdr:cNvPr id="449" name="直線コネクタ 448"/>
        <xdr:cNvCxnSpPr/>
      </xdr:nvCxnSpPr>
      <xdr:spPr>
        <a:xfrm>
          <a:off x="6972300" y="16875633"/>
          <a:ext cx="889000" cy="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143066</xdr:rowOff>
    </xdr:from>
    <xdr:to>
      <xdr:col>41</xdr:col>
      <xdr:colOff>101600</xdr:colOff>
      <xdr:row>97</xdr:row>
      <xdr:rowOff>73216</xdr:rowOff>
    </xdr:to>
    <xdr:sp macro="" textlink="">
      <xdr:nvSpPr>
        <xdr:cNvPr id="450" name="フローチャート: 判断 449"/>
        <xdr:cNvSpPr/>
      </xdr:nvSpPr>
      <xdr:spPr>
        <a:xfrm>
          <a:off x="7810500" y="166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89743</xdr:rowOff>
    </xdr:from>
    <xdr:ext cx="534377" cy="259045"/>
    <xdr:sp macro="" textlink="">
      <xdr:nvSpPr>
        <xdr:cNvPr id="451" name="テキスト ボックス 450"/>
        <xdr:cNvSpPr txBox="1"/>
      </xdr:nvSpPr>
      <xdr:spPr>
        <a:xfrm>
          <a:off x="7594111" y="163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147613</xdr:rowOff>
    </xdr:from>
    <xdr:to>
      <xdr:col>36</xdr:col>
      <xdr:colOff>165100</xdr:colOff>
      <xdr:row>97</xdr:row>
      <xdr:rowOff>77763</xdr:rowOff>
    </xdr:to>
    <xdr:sp macro="" textlink="">
      <xdr:nvSpPr>
        <xdr:cNvPr id="452" name="フローチャート: 判断 451"/>
        <xdr:cNvSpPr/>
      </xdr:nvSpPr>
      <xdr:spPr>
        <a:xfrm>
          <a:off x="6921500" y="1660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94290</xdr:rowOff>
    </xdr:from>
    <xdr:ext cx="534377" cy="259045"/>
    <xdr:sp macro="" textlink="">
      <xdr:nvSpPr>
        <xdr:cNvPr id="453" name="テキスト ボックス 452"/>
        <xdr:cNvSpPr txBox="1"/>
      </xdr:nvSpPr>
      <xdr:spPr>
        <a:xfrm>
          <a:off x="6705111" y="1638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25628</xdr:rowOff>
    </xdr:from>
    <xdr:to>
      <xdr:col>55</xdr:col>
      <xdr:colOff>50800</xdr:colOff>
      <xdr:row>98</xdr:row>
      <xdr:rowOff>127228</xdr:rowOff>
    </xdr:to>
    <xdr:sp macro="" textlink="">
      <xdr:nvSpPr>
        <xdr:cNvPr id="459" name="楕円 458"/>
        <xdr:cNvSpPr/>
      </xdr:nvSpPr>
      <xdr:spPr>
        <a:xfrm>
          <a:off x="10426700" y="168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112005</xdr:rowOff>
    </xdr:from>
    <xdr:ext cx="534377" cy="259045"/>
    <xdr:sp macro="" textlink="">
      <xdr:nvSpPr>
        <xdr:cNvPr id="460" name="土木費該当値テキスト"/>
        <xdr:cNvSpPr txBox="1"/>
      </xdr:nvSpPr>
      <xdr:spPr>
        <a:xfrm>
          <a:off x="10528300" y="1674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24512</xdr:rowOff>
    </xdr:from>
    <xdr:to>
      <xdr:col>50</xdr:col>
      <xdr:colOff>165100</xdr:colOff>
      <xdr:row>98</xdr:row>
      <xdr:rowOff>126112</xdr:rowOff>
    </xdr:to>
    <xdr:sp macro="" textlink="">
      <xdr:nvSpPr>
        <xdr:cNvPr id="461" name="楕円 460"/>
        <xdr:cNvSpPr/>
      </xdr:nvSpPr>
      <xdr:spPr>
        <a:xfrm>
          <a:off x="9588500" y="1682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117239</xdr:rowOff>
    </xdr:from>
    <xdr:ext cx="534377" cy="259045"/>
    <xdr:sp macro="" textlink="">
      <xdr:nvSpPr>
        <xdr:cNvPr id="462" name="テキスト ボックス 461"/>
        <xdr:cNvSpPr txBox="1"/>
      </xdr:nvSpPr>
      <xdr:spPr>
        <a:xfrm>
          <a:off x="9359411" y="1691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30632</xdr:rowOff>
    </xdr:from>
    <xdr:to>
      <xdr:col>46</xdr:col>
      <xdr:colOff>38100</xdr:colOff>
      <xdr:row>98</xdr:row>
      <xdr:rowOff>132232</xdr:rowOff>
    </xdr:to>
    <xdr:sp macro="" textlink="">
      <xdr:nvSpPr>
        <xdr:cNvPr id="463" name="楕円 462"/>
        <xdr:cNvSpPr/>
      </xdr:nvSpPr>
      <xdr:spPr>
        <a:xfrm>
          <a:off x="8699500" y="1683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123359</xdr:rowOff>
    </xdr:from>
    <xdr:ext cx="534377" cy="259045"/>
    <xdr:sp macro="" textlink="">
      <xdr:nvSpPr>
        <xdr:cNvPr id="464" name="テキスト ボックス 463"/>
        <xdr:cNvSpPr txBox="1"/>
      </xdr:nvSpPr>
      <xdr:spPr>
        <a:xfrm>
          <a:off x="8483111" y="1692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26366</xdr:rowOff>
    </xdr:from>
    <xdr:to>
      <xdr:col>41</xdr:col>
      <xdr:colOff>101600</xdr:colOff>
      <xdr:row>98</xdr:row>
      <xdr:rowOff>127966</xdr:rowOff>
    </xdr:to>
    <xdr:sp macro="" textlink="">
      <xdr:nvSpPr>
        <xdr:cNvPr id="465" name="楕円 464"/>
        <xdr:cNvSpPr/>
      </xdr:nvSpPr>
      <xdr:spPr>
        <a:xfrm>
          <a:off x="7810500" y="1682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119093</xdr:rowOff>
    </xdr:from>
    <xdr:ext cx="534377" cy="259045"/>
    <xdr:sp macro="" textlink="">
      <xdr:nvSpPr>
        <xdr:cNvPr id="466" name="テキスト ボックス 465"/>
        <xdr:cNvSpPr txBox="1"/>
      </xdr:nvSpPr>
      <xdr:spPr>
        <a:xfrm>
          <a:off x="7594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22733</xdr:rowOff>
    </xdr:from>
    <xdr:to>
      <xdr:col>36</xdr:col>
      <xdr:colOff>165100</xdr:colOff>
      <xdr:row>98</xdr:row>
      <xdr:rowOff>124333</xdr:rowOff>
    </xdr:to>
    <xdr:sp macro="" textlink="">
      <xdr:nvSpPr>
        <xdr:cNvPr id="467" name="楕円 466"/>
        <xdr:cNvSpPr/>
      </xdr:nvSpPr>
      <xdr:spPr>
        <a:xfrm>
          <a:off x="6921500" y="1682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115460</xdr:rowOff>
    </xdr:from>
    <xdr:ext cx="534377" cy="259045"/>
    <xdr:sp macro="" textlink="">
      <xdr:nvSpPr>
        <xdr:cNvPr id="468" name="テキスト ボックス 467"/>
        <xdr:cNvSpPr txBox="1"/>
      </xdr:nvSpPr>
      <xdr:spPr>
        <a:xfrm>
          <a:off x="6705111" y="1691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0" name="正方形/長方形 469"/>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1" name="正方形/長方形 470"/>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2" name="正方形/長方形 471"/>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3" name="正方形/長方形 472"/>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77" name="テキスト ボックス 476"/>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78" name="直線コネクタ 47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79" name="テキスト ボックス 478"/>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0" name="直線コネクタ 47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1" name="テキスト ボックス 48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2" name="直線コネクタ 48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3" name="テキスト ボックス 48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4" name="直線コネクタ 48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5" name="テキスト ボックス 48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86" name="直線コネクタ 48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87" name="テキスト ボックス 48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88" name="直線コネクタ 48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89" name="テキスト ボックス 48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0"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29591</xdr:rowOff>
    </xdr:from>
    <xdr:to>
      <xdr:col>85</xdr:col>
      <xdr:colOff>126364</xdr:colOff>
      <xdr:row>37</xdr:row>
      <xdr:rowOff>151003</xdr:rowOff>
    </xdr:to>
    <xdr:cxnSp macro="">
      <xdr:nvCxnSpPr>
        <xdr:cNvPr id="491" name="直線コネクタ 490"/>
        <xdr:cNvCxnSpPr/>
      </xdr:nvCxnSpPr>
      <xdr:spPr>
        <a:xfrm flipV="1">
          <a:off x="16317595" y="5173091"/>
          <a:ext cx="1269"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154830</xdr:rowOff>
    </xdr:from>
    <xdr:ext cx="534377" cy="259045"/>
    <xdr:sp macro="" textlink="">
      <xdr:nvSpPr>
        <xdr:cNvPr id="492" name="警察費最小値テキスト"/>
        <xdr:cNvSpPr txBox="1"/>
      </xdr:nvSpPr>
      <xdr:spPr>
        <a:xfrm>
          <a:off x="16370300" y="649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151003</xdr:rowOff>
    </xdr:from>
    <xdr:to>
      <xdr:col>86</xdr:col>
      <xdr:colOff>25400</xdr:colOff>
      <xdr:row>37</xdr:row>
      <xdr:rowOff>151003</xdr:rowOff>
    </xdr:to>
    <xdr:cxnSp macro="">
      <xdr:nvCxnSpPr>
        <xdr:cNvPr id="493" name="直線コネクタ 492"/>
        <xdr:cNvCxnSpPr/>
      </xdr:nvCxnSpPr>
      <xdr:spPr>
        <a:xfrm>
          <a:off x="16230600" y="649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147718</xdr:rowOff>
    </xdr:from>
    <xdr:ext cx="534377" cy="259045"/>
    <xdr:sp macro="" textlink="">
      <xdr:nvSpPr>
        <xdr:cNvPr id="494" name="警察費最大値テキスト"/>
        <xdr:cNvSpPr txBox="1"/>
      </xdr:nvSpPr>
      <xdr:spPr>
        <a:xfrm>
          <a:off x="16370300" y="494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29591</xdr:rowOff>
    </xdr:from>
    <xdr:to>
      <xdr:col>86</xdr:col>
      <xdr:colOff>25400</xdr:colOff>
      <xdr:row>30</xdr:row>
      <xdr:rowOff>29591</xdr:rowOff>
    </xdr:to>
    <xdr:cxnSp macro="">
      <xdr:nvCxnSpPr>
        <xdr:cNvPr id="495" name="直線コネクタ 494"/>
        <xdr:cNvCxnSpPr/>
      </xdr:nvCxnSpPr>
      <xdr:spPr>
        <a:xfrm>
          <a:off x="16230600" y="517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161671</xdr:rowOff>
    </xdr:from>
    <xdr:to>
      <xdr:col>85</xdr:col>
      <xdr:colOff>127000</xdr:colOff>
      <xdr:row>37</xdr:row>
      <xdr:rowOff>11430</xdr:rowOff>
    </xdr:to>
    <xdr:cxnSp macro="">
      <xdr:nvCxnSpPr>
        <xdr:cNvPr id="496" name="直線コネクタ 495"/>
        <xdr:cNvCxnSpPr/>
      </xdr:nvCxnSpPr>
      <xdr:spPr>
        <a:xfrm flipV="1">
          <a:off x="15481300" y="6333871"/>
          <a:ext cx="838200" cy="2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91838</xdr:rowOff>
    </xdr:from>
    <xdr:ext cx="534377" cy="259045"/>
    <xdr:sp macro="" textlink="">
      <xdr:nvSpPr>
        <xdr:cNvPr id="497" name="警察費平均値テキスト"/>
        <xdr:cNvSpPr txBox="1"/>
      </xdr:nvSpPr>
      <xdr:spPr>
        <a:xfrm>
          <a:off x="16370300" y="5921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68961</xdr:rowOff>
    </xdr:from>
    <xdr:to>
      <xdr:col>85</xdr:col>
      <xdr:colOff>177800</xdr:colOff>
      <xdr:row>35</xdr:row>
      <xdr:rowOff>170561</xdr:rowOff>
    </xdr:to>
    <xdr:sp macro="" textlink="">
      <xdr:nvSpPr>
        <xdr:cNvPr id="498" name="フローチャート: 判断 497"/>
        <xdr:cNvSpPr/>
      </xdr:nvSpPr>
      <xdr:spPr>
        <a:xfrm>
          <a:off x="16268700" y="606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11430</xdr:rowOff>
    </xdr:from>
    <xdr:to>
      <xdr:col>81</xdr:col>
      <xdr:colOff>50800</xdr:colOff>
      <xdr:row>37</xdr:row>
      <xdr:rowOff>49022</xdr:rowOff>
    </xdr:to>
    <xdr:cxnSp macro="">
      <xdr:nvCxnSpPr>
        <xdr:cNvPr id="499" name="直線コネクタ 498"/>
        <xdr:cNvCxnSpPr/>
      </xdr:nvCxnSpPr>
      <xdr:spPr>
        <a:xfrm flipV="1">
          <a:off x="14592300" y="6355080"/>
          <a:ext cx="889000" cy="3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70358</xdr:rowOff>
    </xdr:from>
    <xdr:to>
      <xdr:col>81</xdr:col>
      <xdr:colOff>101600</xdr:colOff>
      <xdr:row>36</xdr:row>
      <xdr:rowOff>508</xdr:rowOff>
    </xdr:to>
    <xdr:sp macro="" textlink="">
      <xdr:nvSpPr>
        <xdr:cNvPr id="500" name="フローチャート: 判断 499"/>
        <xdr:cNvSpPr/>
      </xdr:nvSpPr>
      <xdr:spPr>
        <a:xfrm>
          <a:off x="15430500" y="607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17035</xdr:rowOff>
    </xdr:from>
    <xdr:ext cx="534377" cy="259045"/>
    <xdr:sp macro="" textlink="">
      <xdr:nvSpPr>
        <xdr:cNvPr id="501" name="テキスト ボックス 500"/>
        <xdr:cNvSpPr txBox="1"/>
      </xdr:nvSpPr>
      <xdr:spPr>
        <a:xfrm>
          <a:off x="15201411" y="584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49022</xdr:rowOff>
    </xdr:from>
    <xdr:to>
      <xdr:col>76</xdr:col>
      <xdr:colOff>114300</xdr:colOff>
      <xdr:row>37</xdr:row>
      <xdr:rowOff>143129</xdr:rowOff>
    </xdr:to>
    <xdr:cxnSp macro="">
      <xdr:nvCxnSpPr>
        <xdr:cNvPr id="502" name="直線コネクタ 501"/>
        <xdr:cNvCxnSpPr/>
      </xdr:nvCxnSpPr>
      <xdr:spPr>
        <a:xfrm flipV="1">
          <a:off x="13703300" y="6392672"/>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84963</xdr:rowOff>
    </xdr:from>
    <xdr:to>
      <xdr:col>76</xdr:col>
      <xdr:colOff>165100</xdr:colOff>
      <xdr:row>36</xdr:row>
      <xdr:rowOff>15113</xdr:rowOff>
    </xdr:to>
    <xdr:sp macro="" textlink="">
      <xdr:nvSpPr>
        <xdr:cNvPr id="503" name="フローチャート: 判断 502"/>
        <xdr:cNvSpPr/>
      </xdr:nvSpPr>
      <xdr:spPr>
        <a:xfrm>
          <a:off x="14541500" y="6085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31640</xdr:rowOff>
    </xdr:from>
    <xdr:ext cx="534377" cy="259045"/>
    <xdr:sp macro="" textlink="">
      <xdr:nvSpPr>
        <xdr:cNvPr id="504" name="テキスト ボックス 503"/>
        <xdr:cNvSpPr txBox="1"/>
      </xdr:nvSpPr>
      <xdr:spPr>
        <a:xfrm>
          <a:off x="14325111" y="586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143129</xdr:rowOff>
    </xdr:from>
    <xdr:to>
      <xdr:col>71</xdr:col>
      <xdr:colOff>177800</xdr:colOff>
      <xdr:row>38</xdr:row>
      <xdr:rowOff>10414</xdr:rowOff>
    </xdr:to>
    <xdr:cxnSp macro="">
      <xdr:nvCxnSpPr>
        <xdr:cNvPr id="505" name="直線コネクタ 504"/>
        <xdr:cNvCxnSpPr/>
      </xdr:nvCxnSpPr>
      <xdr:spPr>
        <a:xfrm flipV="1">
          <a:off x="12814300" y="6486779"/>
          <a:ext cx="889000"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124968</xdr:rowOff>
    </xdr:from>
    <xdr:to>
      <xdr:col>72</xdr:col>
      <xdr:colOff>38100</xdr:colOff>
      <xdr:row>36</xdr:row>
      <xdr:rowOff>55118</xdr:rowOff>
    </xdr:to>
    <xdr:sp macro="" textlink="">
      <xdr:nvSpPr>
        <xdr:cNvPr id="506" name="フローチャート: 判断 505"/>
        <xdr:cNvSpPr/>
      </xdr:nvSpPr>
      <xdr:spPr>
        <a:xfrm>
          <a:off x="13652500" y="612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71645</xdr:rowOff>
    </xdr:from>
    <xdr:ext cx="534377" cy="259045"/>
    <xdr:sp macro="" textlink="">
      <xdr:nvSpPr>
        <xdr:cNvPr id="507" name="テキスト ボックス 506"/>
        <xdr:cNvSpPr txBox="1"/>
      </xdr:nvSpPr>
      <xdr:spPr>
        <a:xfrm>
          <a:off x="13436111" y="590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65786</xdr:rowOff>
    </xdr:from>
    <xdr:to>
      <xdr:col>67</xdr:col>
      <xdr:colOff>101600</xdr:colOff>
      <xdr:row>36</xdr:row>
      <xdr:rowOff>167386</xdr:rowOff>
    </xdr:to>
    <xdr:sp macro="" textlink="">
      <xdr:nvSpPr>
        <xdr:cNvPr id="508" name="フローチャート: 判断 507"/>
        <xdr:cNvSpPr/>
      </xdr:nvSpPr>
      <xdr:spPr>
        <a:xfrm>
          <a:off x="12763500" y="623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12463</xdr:rowOff>
    </xdr:from>
    <xdr:ext cx="534377" cy="259045"/>
    <xdr:sp macro="" textlink="">
      <xdr:nvSpPr>
        <xdr:cNvPr id="509" name="テキスト ボックス 508"/>
        <xdr:cNvSpPr txBox="1"/>
      </xdr:nvSpPr>
      <xdr:spPr>
        <a:xfrm>
          <a:off x="12547111" y="601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0" name="テキスト ボックス 50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1" name="テキスト ボックス 51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2" name="テキスト ボックス 51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3" name="テキスト ボックス 51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4" name="テキスト ボックス 51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110871</xdr:rowOff>
    </xdr:from>
    <xdr:to>
      <xdr:col>85</xdr:col>
      <xdr:colOff>177800</xdr:colOff>
      <xdr:row>37</xdr:row>
      <xdr:rowOff>41021</xdr:rowOff>
    </xdr:to>
    <xdr:sp macro="" textlink="">
      <xdr:nvSpPr>
        <xdr:cNvPr id="515" name="楕円 514"/>
        <xdr:cNvSpPr/>
      </xdr:nvSpPr>
      <xdr:spPr>
        <a:xfrm>
          <a:off x="16268700" y="628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89298</xdr:rowOff>
    </xdr:from>
    <xdr:ext cx="534377" cy="259045"/>
    <xdr:sp macro="" textlink="">
      <xdr:nvSpPr>
        <xdr:cNvPr id="516" name="警察費該当値テキスト"/>
        <xdr:cNvSpPr txBox="1"/>
      </xdr:nvSpPr>
      <xdr:spPr>
        <a:xfrm>
          <a:off x="16370300" y="626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132080</xdr:rowOff>
    </xdr:from>
    <xdr:to>
      <xdr:col>81</xdr:col>
      <xdr:colOff>101600</xdr:colOff>
      <xdr:row>37</xdr:row>
      <xdr:rowOff>62230</xdr:rowOff>
    </xdr:to>
    <xdr:sp macro="" textlink="">
      <xdr:nvSpPr>
        <xdr:cNvPr id="517" name="楕円 516"/>
        <xdr:cNvSpPr/>
      </xdr:nvSpPr>
      <xdr:spPr>
        <a:xfrm>
          <a:off x="15430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53357</xdr:rowOff>
    </xdr:from>
    <xdr:ext cx="534377" cy="259045"/>
    <xdr:sp macro="" textlink="">
      <xdr:nvSpPr>
        <xdr:cNvPr id="518" name="テキスト ボックス 517"/>
        <xdr:cNvSpPr txBox="1"/>
      </xdr:nvSpPr>
      <xdr:spPr>
        <a:xfrm>
          <a:off x="15201411" y="639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169672</xdr:rowOff>
    </xdr:from>
    <xdr:to>
      <xdr:col>76</xdr:col>
      <xdr:colOff>165100</xdr:colOff>
      <xdr:row>37</xdr:row>
      <xdr:rowOff>99822</xdr:rowOff>
    </xdr:to>
    <xdr:sp macro="" textlink="">
      <xdr:nvSpPr>
        <xdr:cNvPr id="519" name="楕円 518"/>
        <xdr:cNvSpPr/>
      </xdr:nvSpPr>
      <xdr:spPr>
        <a:xfrm>
          <a:off x="14541500" y="634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90949</xdr:rowOff>
    </xdr:from>
    <xdr:ext cx="534377" cy="259045"/>
    <xdr:sp macro="" textlink="">
      <xdr:nvSpPr>
        <xdr:cNvPr id="520" name="テキスト ボックス 519"/>
        <xdr:cNvSpPr txBox="1"/>
      </xdr:nvSpPr>
      <xdr:spPr>
        <a:xfrm>
          <a:off x="14325111" y="643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92329</xdr:rowOff>
    </xdr:from>
    <xdr:to>
      <xdr:col>72</xdr:col>
      <xdr:colOff>38100</xdr:colOff>
      <xdr:row>38</xdr:row>
      <xdr:rowOff>22479</xdr:rowOff>
    </xdr:to>
    <xdr:sp macro="" textlink="">
      <xdr:nvSpPr>
        <xdr:cNvPr id="521" name="楕円 520"/>
        <xdr:cNvSpPr/>
      </xdr:nvSpPr>
      <xdr:spPr>
        <a:xfrm>
          <a:off x="136525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13606</xdr:rowOff>
    </xdr:from>
    <xdr:ext cx="534377" cy="259045"/>
    <xdr:sp macro="" textlink="">
      <xdr:nvSpPr>
        <xdr:cNvPr id="522" name="テキスト ボックス 521"/>
        <xdr:cNvSpPr txBox="1"/>
      </xdr:nvSpPr>
      <xdr:spPr>
        <a:xfrm>
          <a:off x="13436111" y="65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131064</xdr:rowOff>
    </xdr:from>
    <xdr:to>
      <xdr:col>67</xdr:col>
      <xdr:colOff>101600</xdr:colOff>
      <xdr:row>38</xdr:row>
      <xdr:rowOff>61214</xdr:rowOff>
    </xdr:to>
    <xdr:sp macro="" textlink="">
      <xdr:nvSpPr>
        <xdr:cNvPr id="523" name="楕円 522"/>
        <xdr:cNvSpPr/>
      </xdr:nvSpPr>
      <xdr:spPr>
        <a:xfrm>
          <a:off x="12763500" y="647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52341</xdr:rowOff>
    </xdr:from>
    <xdr:ext cx="534377" cy="259045"/>
    <xdr:sp macro="" textlink="">
      <xdr:nvSpPr>
        <xdr:cNvPr id="524" name="テキスト ボックス 523"/>
        <xdr:cNvSpPr txBox="1"/>
      </xdr:nvSpPr>
      <xdr:spPr>
        <a:xfrm>
          <a:off x="12547111" y="656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5" name="正方形/長方形 52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6" name="正方形/長方形 525"/>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27" name="正方形/長方形 526"/>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28" name="正方形/長方形 527"/>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29" name="正方形/長方形 528"/>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33" name="テキスト ボックス 53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34" name="直線コネクタ 53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35" name="テキスト ボックス 53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36" name="直線コネクタ 53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37" name="テキスト ボックス 53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38" name="直線コネクタ 53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39" name="テキスト ボックス 53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0" name="直線コネクタ 53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41" name="テキスト ボックス 54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42" name="直線コネクタ 54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43" name="テキスト ボックス 54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4" name="直線コネクタ 54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45" name="テキスト ボックス 54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93942</xdr:rowOff>
    </xdr:from>
    <xdr:to>
      <xdr:col>85</xdr:col>
      <xdr:colOff>126364</xdr:colOff>
      <xdr:row>59</xdr:row>
      <xdr:rowOff>13741</xdr:rowOff>
    </xdr:to>
    <xdr:cxnSp macro="">
      <xdr:nvCxnSpPr>
        <xdr:cNvPr id="547" name="直線コネクタ 546"/>
        <xdr:cNvCxnSpPr/>
      </xdr:nvCxnSpPr>
      <xdr:spPr>
        <a:xfrm flipV="1">
          <a:off x="16317595" y="8666442"/>
          <a:ext cx="1269" cy="146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17568</xdr:rowOff>
    </xdr:from>
    <xdr:ext cx="534377" cy="259045"/>
    <xdr:sp macro="" textlink="">
      <xdr:nvSpPr>
        <xdr:cNvPr id="548" name="教育費最小値テキスト"/>
        <xdr:cNvSpPr txBox="1"/>
      </xdr:nvSpPr>
      <xdr:spPr>
        <a:xfrm>
          <a:off x="16370300" y="1013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13741</xdr:rowOff>
    </xdr:from>
    <xdr:to>
      <xdr:col>86</xdr:col>
      <xdr:colOff>25400</xdr:colOff>
      <xdr:row>59</xdr:row>
      <xdr:rowOff>13741</xdr:rowOff>
    </xdr:to>
    <xdr:cxnSp macro="">
      <xdr:nvCxnSpPr>
        <xdr:cNvPr id="549" name="直線コネクタ 548"/>
        <xdr:cNvCxnSpPr/>
      </xdr:nvCxnSpPr>
      <xdr:spPr>
        <a:xfrm>
          <a:off x="16230600" y="1012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40619</xdr:rowOff>
    </xdr:from>
    <xdr:ext cx="599010" cy="259045"/>
    <xdr:sp macro="" textlink="">
      <xdr:nvSpPr>
        <xdr:cNvPr id="550" name="教育費最大値テキスト"/>
        <xdr:cNvSpPr txBox="1"/>
      </xdr:nvSpPr>
      <xdr:spPr>
        <a:xfrm>
          <a:off x="16370300" y="844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93942</xdr:rowOff>
    </xdr:from>
    <xdr:to>
      <xdr:col>86</xdr:col>
      <xdr:colOff>25400</xdr:colOff>
      <xdr:row>50</xdr:row>
      <xdr:rowOff>93942</xdr:rowOff>
    </xdr:to>
    <xdr:cxnSp macro="">
      <xdr:nvCxnSpPr>
        <xdr:cNvPr id="551" name="直線コネクタ 550"/>
        <xdr:cNvCxnSpPr/>
      </xdr:nvCxnSpPr>
      <xdr:spPr>
        <a:xfrm>
          <a:off x="16230600" y="866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71063</xdr:rowOff>
    </xdr:from>
    <xdr:to>
      <xdr:col>85</xdr:col>
      <xdr:colOff>127000</xdr:colOff>
      <xdr:row>59</xdr:row>
      <xdr:rowOff>13741</xdr:rowOff>
    </xdr:to>
    <xdr:cxnSp macro="">
      <xdr:nvCxnSpPr>
        <xdr:cNvPr id="552" name="直線コネクタ 551"/>
        <xdr:cNvCxnSpPr/>
      </xdr:nvCxnSpPr>
      <xdr:spPr>
        <a:xfrm>
          <a:off x="15481300" y="9672263"/>
          <a:ext cx="838200" cy="45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145019</xdr:rowOff>
    </xdr:from>
    <xdr:ext cx="534377" cy="259045"/>
    <xdr:sp macro="" textlink="">
      <xdr:nvSpPr>
        <xdr:cNvPr id="553" name="教育費平均値テキスト"/>
        <xdr:cNvSpPr txBox="1"/>
      </xdr:nvSpPr>
      <xdr:spPr>
        <a:xfrm>
          <a:off x="16370300" y="9403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122142</xdr:rowOff>
    </xdr:from>
    <xdr:to>
      <xdr:col>85</xdr:col>
      <xdr:colOff>177800</xdr:colOff>
      <xdr:row>56</xdr:row>
      <xdr:rowOff>52292</xdr:rowOff>
    </xdr:to>
    <xdr:sp macro="" textlink="">
      <xdr:nvSpPr>
        <xdr:cNvPr id="554" name="フローチャート: 判断 553"/>
        <xdr:cNvSpPr/>
      </xdr:nvSpPr>
      <xdr:spPr>
        <a:xfrm>
          <a:off x="16268700" y="955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71063</xdr:rowOff>
    </xdr:from>
    <xdr:to>
      <xdr:col>81</xdr:col>
      <xdr:colOff>50800</xdr:colOff>
      <xdr:row>56</xdr:row>
      <xdr:rowOff>80778</xdr:rowOff>
    </xdr:to>
    <xdr:cxnSp macro="">
      <xdr:nvCxnSpPr>
        <xdr:cNvPr id="555" name="直線コネクタ 554"/>
        <xdr:cNvCxnSpPr/>
      </xdr:nvCxnSpPr>
      <xdr:spPr>
        <a:xfrm flipV="1">
          <a:off x="14592300" y="9672263"/>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82976</xdr:rowOff>
    </xdr:from>
    <xdr:to>
      <xdr:col>81</xdr:col>
      <xdr:colOff>101600</xdr:colOff>
      <xdr:row>55</xdr:row>
      <xdr:rowOff>13126</xdr:rowOff>
    </xdr:to>
    <xdr:sp macro="" textlink="">
      <xdr:nvSpPr>
        <xdr:cNvPr id="556" name="フローチャート: 判断 555"/>
        <xdr:cNvSpPr/>
      </xdr:nvSpPr>
      <xdr:spPr>
        <a:xfrm>
          <a:off x="15430500" y="934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53</xdr:row>
      <xdr:rowOff>29653</xdr:rowOff>
    </xdr:from>
    <xdr:ext cx="534377" cy="259045"/>
    <xdr:sp macro="" textlink="">
      <xdr:nvSpPr>
        <xdr:cNvPr id="557" name="テキスト ボックス 556"/>
        <xdr:cNvSpPr txBox="1"/>
      </xdr:nvSpPr>
      <xdr:spPr>
        <a:xfrm>
          <a:off x="15201411" y="911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80778</xdr:rowOff>
    </xdr:from>
    <xdr:to>
      <xdr:col>76</xdr:col>
      <xdr:colOff>114300</xdr:colOff>
      <xdr:row>56</xdr:row>
      <xdr:rowOff>113811</xdr:rowOff>
    </xdr:to>
    <xdr:cxnSp macro="">
      <xdr:nvCxnSpPr>
        <xdr:cNvPr id="558" name="直線コネクタ 557"/>
        <xdr:cNvCxnSpPr/>
      </xdr:nvCxnSpPr>
      <xdr:spPr>
        <a:xfrm flipV="1">
          <a:off x="13703300" y="9681978"/>
          <a:ext cx="889000" cy="3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84652</xdr:rowOff>
    </xdr:from>
    <xdr:to>
      <xdr:col>76</xdr:col>
      <xdr:colOff>165100</xdr:colOff>
      <xdr:row>55</xdr:row>
      <xdr:rowOff>14802</xdr:rowOff>
    </xdr:to>
    <xdr:sp macro="" textlink="">
      <xdr:nvSpPr>
        <xdr:cNvPr id="559" name="フローチャート: 判断 558"/>
        <xdr:cNvSpPr/>
      </xdr:nvSpPr>
      <xdr:spPr>
        <a:xfrm>
          <a:off x="14541500" y="934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31329</xdr:rowOff>
    </xdr:from>
    <xdr:ext cx="534377" cy="259045"/>
    <xdr:sp macro="" textlink="">
      <xdr:nvSpPr>
        <xdr:cNvPr id="560" name="テキスト ボックス 559"/>
        <xdr:cNvSpPr txBox="1"/>
      </xdr:nvSpPr>
      <xdr:spPr>
        <a:xfrm>
          <a:off x="14325111" y="911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113811</xdr:rowOff>
    </xdr:from>
    <xdr:to>
      <xdr:col>71</xdr:col>
      <xdr:colOff>177800</xdr:colOff>
      <xdr:row>56</xdr:row>
      <xdr:rowOff>131737</xdr:rowOff>
    </xdr:to>
    <xdr:cxnSp macro="">
      <xdr:nvCxnSpPr>
        <xdr:cNvPr id="561" name="直線コネクタ 560"/>
        <xdr:cNvCxnSpPr/>
      </xdr:nvCxnSpPr>
      <xdr:spPr>
        <a:xfrm flipV="1">
          <a:off x="12814300" y="9715011"/>
          <a:ext cx="889000" cy="1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119418</xdr:rowOff>
    </xdr:from>
    <xdr:to>
      <xdr:col>72</xdr:col>
      <xdr:colOff>38100</xdr:colOff>
      <xdr:row>55</xdr:row>
      <xdr:rowOff>49568</xdr:rowOff>
    </xdr:to>
    <xdr:sp macro="" textlink="">
      <xdr:nvSpPr>
        <xdr:cNvPr id="562" name="フローチャート: 判断 561"/>
        <xdr:cNvSpPr/>
      </xdr:nvSpPr>
      <xdr:spPr>
        <a:xfrm>
          <a:off x="13652500" y="937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66095</xdr:rowOff>
    </xdr:from>
    <xdr:ext cx="534377" cy="259045"/>
    <xdr:sp macro="" textlink="">
      <xdr:nvSpPr>
        <xdr:cNvPr id="563" name="テキスト ボックス 562"/>
        <xdr:cNvSpPr txBox="1"/>
      </xdr:nvSpPr>
      <xdr:spPr>
        <a:xfrm>
          <a:off x="13436111" y="915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170358</xdr:rowOff>
    </xdr:from>
    <xdr:to>
      <xdr:col>67</xdr:col>
      <xdr:colOff>101600</xdr:colOff>
      <xdr:row>55</xdr:row>
      <xdr:rowOff>100508</xdr:rowOff>
    </xdr:to>
    <xdr:sp macro="" textlink="">
      <xdr:nvSpPr>
        <xdr:cNvPr id="564" name="フローチャート: 判断 563"/>
        <xdr:cNvSpPr/>
      </xdr:nvSpPr>
      <xdr:spPr>
        <a:xfrm>
          <a:off x="12763500" y="942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117035</xdr:rowOff>
    </xdr:from>
    <xdr:ext cx="534377" cy="259045"/>
    <xdr:sp macro="" textlink="">
      <xdr:nvSpPr>
        <xdr:cNvPr id="565" name="テキスト ボックス 564"/>
        <xdr:cNvSpPr txBox="1"/>
      </xdr:nvSpPr>
      <xdr:spPr>
        <a:xfrm>
          <a:off x="12547111" y="920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6" name="テキスト ボックス 56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7" name="テキスト ボックス 56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8" name="テキスト ボックス 56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9" name="テキスト ボックス 56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0" name="テキスト ボックス 56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134391</xdr:rowOff>
    </xdr:from>
    <xdr:to>
      <xdr:col>85</xdr:col>
      <xdr:colOff>177800</xdr:colOff>
      <xdr:row>59</xdr:row>
      <xdr:rowOff>64541</xdr:rowOff>
    </xdr:to>
    <xdr:sp macro="" textlink="">
      <xdr:nvSpPr>
        <xdr:cNvPr id="571" name="楕円 570"/>
        <xdr:cNvSpPr/>
      </xdr:nvSpPr>
      <xdr:spPr>
        <a:xfrm>
          <a:off x="16268700" y="100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49318</xdr:rowOff>
    </xdr:from>
    <xdr:ext cx="534377" cy="259045"/>
    <xdr:sp macro="" textlink="">
      <xdr:nvSpPr>
        <xdr:cNvPr id="572" name="教育費該当値テキスト"/>
        <xdr:cNvSpPr txBox="1"/>
      </xdr:nvSpPr>
      <xdr:spPr>
        <a:xfrm>
          <a:off x="16370300" y="999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20263</xdr:rowOff>
    </xdr:from>
    <xdr:to>
      <xdr:col>81</xdr:col>
      <xdr:colOff>101600</xdr:colOff>
      <xdr:row>56</xdr:row>
      <xdr:rowOff>121863</xdr:rowOff>
    </xdr:to>
    <xdr:sp macro="" textlink="">
      <xdr:nvSpPr>
        <xdr:cNvPr id="573" name="楕円 572"/>
        <xdr:cNvSpPr/>
      </xdr:nvSpPr>
      <xdr:spPr>
        <a:xfrm>
          <a:off x="15430500" y="962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112990</xdr:rowOff>
    </xdr:from>
    <xdr:ext cx="534377" cy="259045"/>
    <xdr:sp macro="" textlink="">
      <xdr:nvSpPr>
        <xdr:cNvPr id="574" name="テキスト ボックス 573"/>
        <xdr:cNvSpPr txBox="1"/>
      </xdr:nvSpPr>
      <xdr:spPr>
        <a:xfrm>
          <a:off x="15201411" y="97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29978</xdr:rowOff>
    </xdr:from>
    <xdr:to>
      <xdr:col>76</xdr:col>
      <xdr:colOff>165100</xdr:colOff>
      <xdr:row>56</xdr:row>
      <xdr:rowOff>131578</xdr:rowOff>
    </xdr:to>
    <xdr:sp macro="" textlink="">
      <xdr:nvSpPr>
        <xdr:cNvPr id="575" name="楕円 574"/>
        <xdr:cNvSpPr/>
      </xdr:nvSpPr>
      <xdr:spPr>
        <a:xfrm>
          <a:off x="14541500" y="963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122705</xdr:rowOff>
    </xdr:from>
    <xdr:ext cx="534377" cy="259045"/>
    <xdr:sp macro="" textlink="">
      <xdr:nvSpPr>
        <xdr:cNvPr id="576" name="テキスト ボックス 575"/>
        <xdr:cNvSpPr txBox="1"/>
      </xdr:nvSpPr>
      <xdr:spPr>
        <a:xfrm>
          <a:off x="14325111" y="972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63011</xdr:rowOff>
    </xdr:from>
    <xdr:to>
      <xdr:col>72</xdr:col>
      <xdr:colOff>38100</xdr:colOff>
      <xdr:row>56</xdr:row>
      <xdr:rowOff>164611</xdr:rowOff>
    </xdr:to>
    <xdr:sp macro="" textlink="">
      <xdr:nvSpPr>
        <xdr:cNvPr id="577" name="楕円 576"/>
        <xdr:cNvSpPr/>
      </xdr:nvSpPr>
      <xdr:spPr>
        <a:xfrm>
          <a:off x="13652500" y="966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155738</xdr:rowOff>
    </xdr:from>
    <xdr:ext cx="534377" cy="259045"/>
    <xdr:sp macro="" textlink="">
      <xdr:nvSpPr>
        <xdr:cNvPr id="578" name="テキスト ボックス 577"/>
        <xdr:cNvSpPr txBox="1"/>
      </xdr:nvSpPr>
      <xdr:spPr>
        <a:xfrm>
          <a:off x="13436111" y="975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80937</xdr:rowOff>
    </xdr:from>
    <xdr:to>
      <xdr:col>67</xdr:col>
      <xdr:colOff>101600</xdr:colOff>
      <xdr:row>57</xdr:row>
      <xdr:rowOff>11087</xdr:rowOff>
    </xdr:to>
    <xdr:sp macro="" textlink="">
      <xdr:nvSpPr>
        <xdr:cNvPr id="579" name="楕円 578"/>
        <xdr:cNvSpPr/>
      </xdr:nvSpPr>
      <xdr:spPr>
        <a:xfrm>
          <a:off x="12763500" y="968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2214</xdr:rowOff>
    </xdr:from>
    <xdr:ext cx="534377" cy="259045"/>
    <xdr:sp macro="" textlink="">
      <xdr:nvSpPr>
        <xdr:cNvPr id="580" name="テキスト ボックス 579"/>
        <xdr:cNvSpPr txBox="1"/>
      </xdr:nvSpPr>
      <xdr:spPr>
        <a:xfrm>
          <a:off x="12547111" y="977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1" name="正方形/長方形 58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2" name="正方形/長方形 581"/>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3" name="正方形/長方形 582"/>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4" name="正方形/長方形 583"/>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5" name="正方形/長方形 584"/>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9" name="直線コネクタ 58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0" name="テキスト ボックス 58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1" name="直線コネクタ 59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2" name="テキスト ボックス 59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3" name="直線コネクタ 59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4" name="テキスト ボックス 59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5" name="直線コネクタ 59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6" name="テキスト ボックス 59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7" name="直線コネクタ 59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8" name="テキスト ボックス 59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0" name="テキスト ボックス 59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1625</xdr:rowOff>
    </xdr:from>
    <xdr:to>
      <xdr:col>85</xdr:col>
      <xdr:colOff>126364</xdr:colOff>
      <xdr:row>79</xdr:row>
      <xdr:rowOff>43878</xdr:rowOff>
    </xdr:to>
    <xdr:cxnSp macro="">
      <xdr:nvCxnSpPr>
        <xdr:cNvPr id="602" name="直線コネクタ 601"/>
        <xdr:cNvCxnSpPr/>
      </xdr:nvCxnSpPr>
      <xdr:spPr>
        <a:xfrm flipV="1">
          <a:off x="16317595" y="12174575"/>
          <a:ext cx="1269" cy="141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47705</xdr:rowOff>
    </xdr:from>
    <xdr:ext cx="313932" cy="259045"/>
    <xdr:sp macro="" textlink="">
      <xdr:nvSpPr>
        <xdr:cNvPr id="603" name="災害復旧費最小値テキスト"/>
        <xdr:cNvSpPr txBox="1"/>
      </xdr:nvSpPr>
      <xdr:spPr>
        <a:xfrm>
          <a:off x="16370300" y="13592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43878</xdr:rowOff>
    </xdr:from>
    <xdr:to>
      <xdr:col>86</xdr:col>
      <xdr:colOff>25400</xdr:colOff>
      <xdr:row>79</xdr:row>
      <xdr:rowOff>43878</xdr:rowOff>
    </xdr:to>
    <xdr:cxnSp macro="">
      <xdr:nvCxnSpPr>
        <xdr:cNvPr id="604" name="直線コネクタ 603"/>
        <xdr:cNvCxnSpPr/>
      </xdr:nvCxnSpPr>
      <xdr:spPr>
        <a:xfrm>
          <a:off x="16230600" y="1358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119752</xdr:rowOff>
    </xdr:from>
    <xdr:ext cx="534377" cy="259045"/>
    <xdr:sp macro="" textlink="">
      <xdr:nvSpPr>
        <xdr:cNvPr id="605" name="災害復旧費最大値テキスト"/>
        <xdr:cNvSpPr txBox="1"/>
      </xdr:nvSpPr>
      <xdr:spPr>
        <a:xfrm>
          <a:off x="16370300" y="1194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1625</xdr:rowOff>
    </xdr:from>
    <xdr:to>
      <xdr:col>86</xdr:col>
      <xdr:colOff>25400</xdr:colOff>
      <xdr:row>71</xdr:row>
      <xdr:rowOff>1625</xdr:rowOff>
    </xdr:to>
    <xdr:cxnSp macro="">
      <xdr:nvCxnSpPr>
        <xdr:cNvPr id="606" name="直線コネクタ 605"/>
        <xdr:cNvCxnSpPr/>
      </xdr:nvCxnSpPr>
      <xdr:spPr>
        <a:xfrm>
          <a:off x="16230600" y="1217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43611</xdr:rowOff>
    </xdr:from>
    <xdr:to>
      <xdr:col>85</xdr:col>
      <xdr:colOff>127000</xdr:colOff>
      <xdr:row>79</xdr:row>
      <xdr:rowOff>43878</xdr:rowOff>
    </xdr:to>
    <xdr:cxnSp macro="">
      <xdr:nvCxnSpPr>
        <xdr:cNvPr id="607" name="直線コネクタ 606"/>
        <xdr:cNvCxnSpPr/>
      </xdr:nvCxnSpPr>
      <xdr:spPr>
        <a:xfrm>
          <a:off x="15481300" y="13588161"/>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123607</xdr:rowOff>
    </xdr:from>
    <xdr:ext cx="469744" cy="259045"/>
    <xdr:sp macro="" textlink="">
      <xdr:nvSpPr>
        <xdr:cNvPr id="608" name="災害復旧費平均値テキスト"/>
        <xdr:cNvSpPr txBox="1"/>
      </xdr:nvSpPr>
      <xdr:spPr>
        <a:xfrm>
          <a:off x="16370300" y="13325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100730</xdr:rowOff>
    </xdr:from>
    <xdr:to>
      <xdr:col>85</xdr:col>
      <xdr:colOff>177800</xdr:colOff>
      <xdr:row>79</xdr:row>
      <xdr:rowOff>30880</xdr:rowOff>
    </xdr:to>
    <xdr:sp macro="" textlink="">
      <xdr:nvSpPr>
        <xdr:cNvPr id="609" name="フローチャート: 判断 608"/>
        <xdr:cNvSpPr/>
      </xdr:nvSpPr>
      <xdr:spPr>
        <a:xfrm>
          <a:off x="16268700" y="134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43535</xdr:rowOff>
    </xdr:from>
    <xdr:to>
      <xdr:col>81</xdr:col>
      <xdr:colOff>50800</xdr:colOff>
      <xdr:row>79</xdr:row>
      <xdr:rowOff>43611</xdr:rowOff>
    </xdr:to>
    <xdr:cxnSp macro="">
      <xdr:nvCxnSpPr>
        <xdr:cNvPr id="610" name="直線コネクタ 609"/>
        <xdr:cNvCxnSpPr/>
      </xdr:nvCxnSpPr>
      <xdr:spPr>
        <a:xfrm>
          <a:off x="14592300" y="1358808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90367</xdr:rowOff>
    </xdr:from>
    <xdr:to>
      <xdr:col>81</xdr:col>
      <xdr:colOff>101600</xdr:colOff>
      <xdr:row>79</xdr:row>
      <xdr:rowOff>20517</xdr:rowOff>
    </xdr:to>
    <xdr:sp macro="" textlink="">
      <xdr:nvSpPr>
        <xdr:cNvPr id="611" name="フローチャート: 判断 610"/>
        <xdr:cNvSpPr/>
      </xdr:nvSpPr>
      <xdr:spPr>
        <a:xfrm>
          <a:off x="15430500" y="1346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37044</xdr:rowOff>
    </xdr:from>
    <xdr:ext cx="469744" cy="259045"/>
    <xdr:sp macro="" textlink="">
      <xdr:nvSpPr>
        <xdr:cNvPr id="612" name="テキスト ボックス 611"/>
        <xdr:cNvSpPr txBox="1"/>
      </xdr:nvSpPr>
      <xdr:spPr>
        <a:xfrm>
          <a:off x="15233728" y="1323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43535</xdr:rowOff>
    </xdr:from>
    <xdr:to>
      <xdr:col>76</xdr:col>
      <xdr:colOff>114300</xdr:colOff>
      <xdr:row>79</xdr:row>
      <xdr:rowOff>44317</xdr:rowOff>
    </xdr:to>
    <xdr:cxnSp macro="">
      <xdr:nvCxnSpPr>
        <xdr:cNvPr id="613" name="直線コネクタ 612"/>
        <xdr:cNvCxnSpPr/>
      </xdr:nvCxnSpPr>
      <xdr:spPr>
        <a:xfrm flipV="1">
          <a:off x="13703300" y="13588085"/>
          <a:ext cx="8890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92844</xdr:rowOff>
    </xdr:from>
    <xdr:to>
      <xdr:col>76</xdr:col>
      <xdr:colOff>165100</xdr:colOff>
      <xdr:row>79</xdr:row>
      <xdr:rowOff>22994</xdr:rowOff>
    </xdr:to>
    <xdr:sp macro="" textlink="">
      <xdr:nvSpPr>
        <xdr:cNvPr id="614" name="フローチャート: 判断 613"/>
        <xdr:cNvSpPr/>
      </xdr:nvSpPr>
      <xdr:spPr>
        <a:xfrm>
          <a:off x="14541500" y="134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39521</xdr:rowOff>
    </xdr:from>
    <xdr:ext cx="469744" cy="259045"/>
    <xdr:sp macro="" textlink="">
      <xdr:nvSpPr>
        <xdr:cNvPr id="615" name="テキスト ボックス 614"/>
        <xdr:cNvSpPr txBox="1"/>
      </xdr:nvSpPr>
      <xdr:spPr>
        <a:xfrm>
          <a:off x="14357428" y="1324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44259</xdr:rowOff>
    </xdr:from>
    <xdr:to>
      <xdr:col>71</xdr:col>
      <xdr:colOff>177800</xdr:colOff>
      <xdr:row>79</xdr:row>
      <xdr:rowOff>44317</xdr:rowOff>
    </xdr:to>
    <xdr:cxnSp macro="">
      <xdr:nvCxnSpPr>
        <xdr:cNvPr id="616" name="直線コネクタ 615"/>
        <xdr:cNvCxnSpPr/>
      </xdr:nvCxnSpPr>
      <xdr:spPr>
        <a:xfrm>
          <a:off x="12814300" y="13588809"/>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116999</xdr:rowOff>
    </xdr:from>
    <xdr:to>
      <xdr:col>72</xdr:col>
      <xdr:colOff>38100</xdr:colOff>
      <xdr:row>79</xdr:row>
      <xdr:rowOff>47149</xdr:rowOff>
    </xdr:to>
    <xdr:sp macro="" textlink="">
      <xdr:nvSpPr>
        <xdr:cNvPr id="617" name="フローチャート: 判断 616"/>
        <xdr:cNvSpPr/>
      </xdr:nvSpPr>
      <xdr:spPr>
        <a:xfrm>
          <a:off x="13652500" y="1349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63676</xdr:rowOff>
    </xdr:from>
    <xdr:ext cx="469744" cy="259045"/>
    <xdr:sp macro="" textlink="">
      <xdr:nvSpPr>
        <xdr:cNvPr id="618" name="テキスト ボックス 617"/>
        <xdr:cNvSpPr txBox="1"/>
      </xdr:nvSpPr>
      <xdr:spPr>
        <a:xfrm>
          <a:off x="13468428" y="1326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114046</xdr:rowOff>
    </xdr:from>
    <xdr:to>
      <xdr:col>67</xdr:col>
      <xdr:colOff>101600</xdr:colOff>
      <xdr:row>79</xdr:row>
      <xdr:rowOff>44196</xdr:rowOff>
    </xdr:to>
    <xdr:sp macro="" textlink="">
      <xdr:nvSpPr>
        <xdr:cNvPr id="619" name="フローチャート: 判断 618"/>
        <xdr:cNvSpPr/>
      </xdr:nvSpPr>
      <xdr:spPr>
        <a:xfrm>
          <a:off x="12763500" y="1348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60723</xdr:rowOff>
    </xdr:from>
    <xdr:ext cx="469744" cy="259045"/>
    <xdr:sp macro="" textlink="">
      <xdr:nvSpPr>
        <xdr:cNvPr id="620" name="テキスト ボックス 619"/>
        <xdr:cNvSpPr txBox="1"/>
      </xdr:nvSpPr>
      <xdr:spPr>
        <a:xfrm>
          <a:off x="12579428" y="1326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164528</xdr:rowOff>
    </xdr:from>
    <xdr:to>
      <xdr:col>85</xdr:col>
      <xdr:colOff>177800</xdr:colOff>
      <xdr:row>79</xdr:row>
      <xdr:rowOff>94678</xdr:rowOff>
    </xdr:to>
    <xdr:sp macro="" textlink="">
      <xdr:nvSpPr>
        <xdr:cNvPr id="626" name="楕円 625"/>
        <xdr:cNvSpPr/>
      </xdr:nvSpPr>
      <xdr:spPr>
        <a:xfrm>
          <a:off x="16268700" y="1353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79455</xdr:rowOff>
    </xdr:from>
    <xdr:ext cx="313932" cy="259045"/>
    <xdr:sp macro="" textlink="">
      <xdr:nvSpPr>
        <xdr:cNvPr id="627" name="災害復旧費該当値テキスト"/>
        <xdr:cNvSpPr txBox="1"/>
      </xdr:nvSpPr>
      <xdr:spPr>
        <a:xfrm>
          <a:off x="16370300" y="13452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164261</xdr:rowOff>
    </xdr:from>
    <xdr:to>
      <xdr:col>81</xdr:col>
      <xdr:colOff>101600</xdr:colOff>
      <xdr:row>79</xdr:row>
      <xdr:rowOff>94411</xdr:rowOff>
    </xdr:to>
    <xdr:sp macro="" textlink="">
      <xdr:nvSpPr>
        <xdr:cNvPr id="628" name="楕円 627"/>
        <xdr:cNvSpPr/>
      </xdr:nvSpPr>
      <xdr:spPr>
        <a:xfrm>
          <a:off x="15430500" y="135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71633</xdr:colOff>
      <xdr:row>79</xdr:row>
      <xdr:rowOff>85538</xdr:rowOff>
    </xdr:from>
    <xdr:ext cx="313932" cy="259045"/>
    <xdr:sp macro="" textlink="">
      <xdr:nvSpPr>
        <xdr:cNvPr id="629" name="テキスト ボックス 628"/>
        <xdr:cNvSpPr txBox="1"/>
      </xdr:nvSpPr>
      <xdr:spPr>
        <a:xfrm>
          <a:off x="15311633" y="136300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164185</xdr:rowOff>
    </xdr:from>
    <xdr:to>
      <xdr:col>76</xdr:col>
      <xdr:colOff>165100</xdr:colOff>
      <xdr:row>79</xdr:row>
      <xdr:rowOff>94335</xdr:rowOff>
    </xdr:to>
    <xdr:sp macro="" textlink="">
      <xdr:nvSpPr>
        <xdr:cNvPr id="630" name="楕円 629"/>
        <xdr:cNvSpPr/>
      </xdr:nvSpPr>
      <xdr:spPr>
        <a:xfrm>
          <a:off x="14541500" y="13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85462</xdr:rowOff>
    </xdr:from>
    <xdr:ext cx="313932" cy="259045"/>
    <xdr:sp macro="" textlink="">
      <xdr:nvSpPr>
        <xdr:cNvPr id="631" name="テキスト ボックス 630"/>
        <xdr:cNvSpPr txBox="1"/>
      </xdr:nvSpPr>
      <xdr:spPr>
        <a:xfrm>
          <a:off x="14435333" y="13630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164967</xdr:rowOff>
    </xdr:from>
    <xdr:to>
      <xdr:col>72</xdr:col>
      <xdr:colOff>38100</xdr:colOff>
      <xdr:row>79</xdr:row>
      <xdr:rowOff>95117</xdr:rowOff>
    </xdr:to>
    <xdr:sp macro="" textlink="">
      <xdr:nvSpPr>
        <xdr:cNvPr id="632" name="楕円 631"/>
        <xdr:cNvSpPr/>
      </xdr:nvSpPr>
      <xdr:spPr>
        <a:xfrm>
          <a:off x="13652500" y="1353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86244</xdr:rowOff>
    </xdr:from>
    <xdr:ext cx="249299" cy="259045"/>
    <xdr:sp macro="" textlink="">
      <xdr:nvSpPr>
        <xdr:cNvPr id="633" name="テキスト ボックス 632"/>
        <xdr:cNvSpPr txBox="1"/>
      </xdr:nvSpPr>
      <xdr:spPr>
        <a:xfrm>
          <a:off x="13578650" y="136307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164909</xdr:rowOff>
    </xdr:from>
    <xdr:to>
      <xdr:col>67</xdr:col>
      <xdr:colOff>101600</xdr:colOff>
      <xdr:row>79</xdr:row>
      <xdr:rowOff>95059</xdr:rowOff>
    </xdr:to>
    <xdr:sp macro="" textlink="">
      <xdr:nvSpPr>
        <xdr:cNvPr id="634" name="楕円 633"/>
        <xdr:cNvSpPr/>
      </xdr:nvSpPr>
      <xdr:spPr>
        <a:xfrm>
          <a:off x="12763500" y="1353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86186</xdr:rowOff>
    </xdr:from>
    <xdr:ext cx="313932" cy="259045"/>
    <xdr:sp macro="" textlink="">
      <xdr:nvSpPr>
        <xdr:cNvPr id="635" name="テキスト ボックス 634"/>
        <xdr:cNvSpPr txBox="1"/>
      </xdr:nvSpPr>
      <xdr:spPr>
        <a:xfrm>
          <a:off x="12657333" y="13630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7" name="正方形/長方形 636"/>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8" name="正方形/長方形 637"/>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9" name="正方形/長方形 638"/>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0" name="正方形/長方形 639"/>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44" name="テキスト ボックス 64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45" name="直線コネクタ 64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46" name="テキスト ボックス 645"/>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7" name="直線コネクタ 64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48" name="テキスト ボックス 64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9" name="直線コネクタ 64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0" name="テキスト ボックス 64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1" name="直線コネクタ 65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2" name="テキスト ボックス 65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75578</xdr:rowOff>
    </xdr:from>
    <xdr:to>
      <xdr:col>85</xdr:col>
      <xdr:colOff>126364</xdr:colOff>
      <xdr:row>97</xdr:row>
      <xdr:rowOff>13810</xdr:rowOff>
    </xdr:to>
    <xdr:cxnSp macro="">
      <xdr:nvCxnSpPr>
        <xdr:cNvPr id="656" name="直線コネクタ 655"/>
        <xdr:cNvCxnSpPr/>
      </xdr:nvCxnSpPr>
      <xdr:spPr>
        <a:xfrm flipV="1">
          <a:off x="16317595" y="15506078"/>
          <a:ext cx="1269" cy="1138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17637</xdr:rowOff>
    </xdr:from>
    <xdr:ext cx="534377" cy="259045"/>
    <xdr:sp macro="" textlink="">
      <xdr:nvSpPr>
        <xdr:cNvPr id="657" name="公債費最小値テキスト"/>
        <xdr:cNvSpPr txBox="1"/>
      </xdr:nvSpPr>
      <xdr:spPr>
        <a:xfrm>
          <a:off x="16370300" y="166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13810</xdr:rowOff>
    </xdr:from>
    <xdr:to>
      <xdr:col>86</xdr:col>
      <xdr:colOff>25400</xdr:colOff>
      <xdr:row>97</xdr:row>
      <xdr:rowOff>13810</xdr:rowOff>
    </xdr:to>
    <xdr:cxnSp macro="">
      <xdr:nvCxnSpPr>
        <xdr:cNvPr id="658" name="直線コネクタ 657"/>
        <xdr:cNvCxnSpPr/>
      </xdr:nvCxnSpPr>
      <xdr:spPr>
        <a:xfrm>
          <a:off x="16230600" y="1664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22255</xdr:rowOff>
    </xdr:from>
    <xdr:ext cx="534377" cy="259045"/>
    <xdr:sp macro="" textlink="">
      <xdr:nvSpPr>
        <xdr:cNvPr id="659" name="公債費最大値テキスト"/>
        <xdr:cNvSpPr txBox="1"/>
      </xdr:nvSpPr>
      <xdr:spPr>
        <a:xfrm>
          <a:off x="16370300" y="152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75578</xdr:rowOff>
    </xdr:from>
    <xdr:to>
      <xdr:col>86</xdr:col>
      <xdr:colOff>25400</xdr:colOff>
      <xdr:row>90</xdr:row>
      <xdr:rowOff>75578</xdr:rowOff>
    </xdr:to>
    <xdr:cxnSp macro="">
      <xdr:nvCxnSpPr>
        <xdr:cNvPr id="660" name="直線コネクタ 659"/>
        <xdr:cNvCxnSpPr/>
      </xdr:nvCxnSpPr>
      <xdr:spPr>
        <a:xfrm>
          <a:off x="16230600" y="155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9215</xdr:rowOff>
    </xdr:from>
    <xdr:to>
      <xdr:col>85</xdr:col>
      <xdr:colOff>127000</xdr:colOff>
      <xdr:row>97</xdr:row>
      <xdr:rowOff>13810</xdr:rowOff>
    </xdr:to>
    <xdr:cxnSp macro="">
      <xdr:nvCxnSpPr>
        <xdr:cNvPr id="661" name="直線コネクタ 660"/>
        <xdr:cNvCxnSpPr/>
      </xdr:nvCxnSpPr>
      <xdr:spPr>
        <a:xfrm>
          <a:off x="15481300" y="16639865"/>
          <a:ext cx="8382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167487</xdr:rowOff>
    </xdr:from>
    <xdr:ext cx="534377" cy="259045"/>
    <xdr:sp macro="" textlink="">
      <xdr:nvSpPr>
        <xdr:cNvPr id="662" name="公債費平均値テキスト"/>
        <xdr:cNvSpPr txBox="1"/>
      </xdr:nvSpPr>
      <xdr:spPr>
        <a:xfrm>
          <a:off x="16370300" y="161123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144610</xdr:rowOff>
    </xdr:from>
    <xdr:to>
      <xdr:col>85</xdr:col>
      <xdr:colOff>177800</xdr:colOff>
      <xdr:row>95</xdr:row>
      <xdr:rowOff>74760</xdr:rowOff>
    </xdr:to>
    <xdr:sp macro="" textlink="">
      <xdr:nvSpPr>
        <xdr:cNvPr id="663" name="フローチャート: 判断 662"/>
        <xdr:cNvSpPr/>
      </xdr:nvSpPr>
      <xdr:spPr>
        <a:xfrm>
          <a:off x="16268700" y="1626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9215</xdr:rowOff>
    </xdr:from>
    <xdr:to>
      <xdr:col>81</xdr:col>
      <xdr:colOff>50800</xdr:colOff>
      <xdr:row>97</xdr:row>
      <xdr:rowOff>12850</xdr:rowOff>
    </xdr:to>
    <xdr:cxnSp macro="">
      <xdr:nvCxnSpPr>
        <xdr:cNvPr id="664" name="直線コネクタ 663"/>
        <xdr:cNvCxnSpPr/>
      </xdr:nvCxnSpPr>
      <xdr:spPr>
        <a:xfrm flipV="1">
          <a:off x="14592300" y="16639865"/>
          <a:ext cx="889000" cy="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21760</xdr:rowOff>
    </xdr:from>
    <xdr:to>
      <xdr:col>81</xdr:col>
      <xdr:colOff>101600</xdr:colOff>
      <xdr:row>95</xdr:row>
      <xdr:rowOff>123360</xdr:rowOff>
    </xdr:to>
    <xdr:sp macro="" textlink="">
      <xdr:nvSpPr>
        <xdr:cNvPr id="665" name="フローチャート: 判断 664"/>
        <xdr:cNvSpPr/>
      </xdr:nvSpPr>
      <xdr:spPr>
        <a:xfrm>
          <a:off x="15430500" y="1630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139887</xdr:rowOff>
    </xdr:from>
    <xdr:ext cx="534377" cy="259045"/>
    <xdr:sp macro="" textlink="">
      <xdr:nvSpPr>
        <xdr:cNvPr id="666" name="テキスト ボックス 665"/>
        <xdr:cNvSpPr txBox="1"/>
      </xdr:nvSpPr>
      <xdr:spPr>
        <a:xfrm>
          <a:off x="15201411" y="1608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12850</xdr:rowOff>
    </xdr:from>
    <xdr:to>
      <xdr:col>76</xdr:col>
      <xdr:colOff>114300</xdr:colOff>
      <xdr:row>97</xdr:row>
      <xdr:rowOff>19777</xdr:rowOff>
    </xdr:to>
    <xdr:cxnSp macro="">
      <xdr:nvCxnSpPr>
        <xdr:cNvPr id="667" name="直線コネクタ 666"/>
        <xdr:cNvCxnSpPr/>
      </xdr:nvCxnSpPr>
      <xdr:spPr>
        <a:xfrm flipV="1">
          <a:off x="13703300" y="16643500"/>
          <a:ext cx="889000" cy="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7564</xdr:rowOff>
    </xdr:from>
    <xdr:to>
      <xdr:col>76</xdr:col>
      <xdr:colOff>165100</xdr:colOff>
      <xdr:row>95</xdr:row>
      <xdr:rowOff>109164</xdr:rowOff>
    </xdr:to>
    <xdr:sp macro="" textlink="">
      <xdr:nvSpPr>
        <xdr:cNvPr id="668" name="フローチャート: 判断 667"/>
        <xdr:cNvSpPr/>
      </xdr:nvSpPr>
      <xdr:spPr>
        <a:xfrm>
          <a:off x="14541500" y="162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125691</xdr:rowOff>
    </xdr:from>
    <xdr:ext cx="534377" cy="259045"/>
    <xdr:sp macro="" textlink="">
      <xdr:nvSpPr>
        <xdr:cNvPr id="669" name="テキスト ボックス 668"/>
        <xdr:cNvSpPr txBox="1"/>
      </xdr:nvSpPr>
      <xdr:spPr>
        <a:xfrm>
          <a:off x="14325111" y="1607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19777</xdr:rowOff>
    </xdr:from>
    <xdr:to>
      <xdr:col>71</xdr:col>
      <xdr:colOff>177800</xdr:colOff>
      <xdr:row>97</xdr:row>
      <xdr:rowOff>86299</xdr:rowOff>
    </xdr:to>
    <xdr:cxnSp macro="">
      <xdr:nvCxnSpPr>
        <xdr:cNvPr id="670" name="直線コネクタ 669"/>
        <xdr:cNvCxnSpPr/>
      </xdr:nvCxnSpPr>
      <xdr:spPr>
        <a:xfrm flipV="1">
          <a:off x="12814300" y="16650427"/>
          <a:ext cx="889000" cy="6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18514</xdr:rowOff>
    </xdr:from>
    <xdr:to>
      <xdr:col>72</xdr:col>
      <xdr:colOff>38100</xdr:colOff>
      <xdr:row>95</xdr:row>
      <xdr:rowOff>120114</xdr:rowOff>
    </xdr:to>
    <xdr:sp macro="" textlink="">
      <xdr:nvSpPr>
        <xdr:cNvPr id="671" name="フローチャート: 判断 670"/>
        <xdr:cNvSpPr/>
      </xdr:nvSpPr>
      <xdr:spPr>
        <a:xfrm>
          <a:off x="13652500" y="1630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136641</xdr:rowOff>
    </xdr:from>
    <xdr:ext cx="534377" cy="259045"/>
    <xdr:sp macro="" textlink="">
      <xdr:nvSpPr>
        <xdr:cNvPr id="672" name="テキスト ボックス 671"/>
        <xdr:cNvSpPr txBox="1"/>
      </xdr:nvSpPr>
      <xdr:spPr>
        <a:xfrm>
          <a:off x="13436111" y="1608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35407</xdr:rowOff>
    </xdr:from>
    <xdr:to>
      <xdr:col>67</xdr:col>
      <xdr:colOff>101600</xdr:colOff>
      <xdr:row>95</xdr:row>
      <xdr:rowOff>137007</xdr:rowOff>
    </xdr:to>
    <xdr:sp macro="" textlink="">
      <xdr:nvSpPr>
        <xdr:cNvPr id="673" name="フローチャート: 判断 672"/>
        <xdr:cNvSpPr/>
      </xdr:nvSpPr>
      <xdr:spPr>
        <a:xfrm>
          <a:off x="12763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153534</xdr:rowOff>
    </xdr:from>
    <xdr:ext cx="534377" cy="259045"/>
    <xdr:sp macro="" textlink="">
      <xdr:nvSpPr>
        <xdr:cNvPr id="674" name="テキスト ボックス 673"/>
        <xdr:cNvSpPr txBox="1"/>
      </xdr:nvSpPr>
      <xdr:spPr>
        <a:xfrm>
          <a:off x="12547111" y="1609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134460</xdr:rowOff>
    </xdr:from>
    <xdr:to>
      <xdr:col>85</xdr:col>
      <xdr:colOff>177800</xdr:colOff>
      <xdr:row>97</xdr:row>
      <xdr:rowOff>64610</xdr:rowOff>
    </xdr:to>
    <xdr:sp macro="" textlink="">
      <xdr:nvSpPr>
        <xdr:cNvPr id="680" name="楕円 679"/>
        <xdr:cNvSpPr/>
      </xdr:nvSpPr>
      <xdr:spPr>
        <a:xfrm>
          <a:off x="16268700" y="1659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49387</xdr:rowOff>
    </xdr:from>
    <xdr:ext cx="534377" cy="259045"/>
    <xdr:sp macro="" textlink="">
      <xdr:nvSpPr>
        <xdr:cNvPr id="681" name="公債費該当値テキスト"/>
        <xdr:cNvSpPr txBox="1"/>
      </xdr:nvSpPr>
      <xdr:spPr>
        <a:xfrm>
          <a:off x="16370300" y="1650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129865</xdr:rowOff>
    </xdr:from>
    <xdr:to>
      <xdr:col>81</xdr:col>
      <xdr:colOff>101600</xdr:colOff>
      <xdr:row>97</xdr:row>
      <xdr:rowOff>60015</xdr:rowOff>
    </xdr:to>
    <xdr:sp macro="" textlink="">
      <xdr:nvSpPr>
        <xdr:cNvPr id="682" name="楕円 681"/>
        <xdr:cNvSpPr/>
      </xdr:nvSpPr>
      <xdr:spPr>
        <a:xfrm>
          <a:off x="15430500" y="165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51142</xdr:rowOff>
    </xdr:from>
    <xdr:ext cx="534377" cy="259045"/>
    <xdr:sp macro="" textlink="">
      <xdr:nvSpPr>
        <xdr:cNvPr id="683" name="テキスト ボックス 682"/>
        <xdr:cNvSpPr txBox="1"/>
      </xdr:nvSpPr>
      <xdr:spPr>
        <a:xfrm>
          <a:off x="15201411" y="1668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133500</xdr:rowOff>
    </xdr:from>
    <xdr:to>
      <xdr:col>76</xdr:col>
      <xdr:colOff>165100</xdr:colOff>
      <xdr:row>97</xdr:row>
      <xdr:rowOff>63650</xdr:rowOff>
    </xdr:to>
    <xdr:sp macro="" textlink="">
      <xdr:nvSpPr>
        <xdr:cNvPr id="684" name="楕円 683"/>
        <xdr:cNvSpPr/>
      </xdr:nvSpPr>
      <xdr:spPr>
        <a:xfrm>
          <a:off x="14541500" y="1659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54777</xdr:rowOff>
    </xdr:from>
    <xdr:ext cx="534377" cy="259045"/>
    <xdr:sp macro="" textlink="">
      <xdr:nvSpPr>
        <xdr:cNvPr id="685" name="テキスト ボックス 684"/>
        <xdr:cNvSpPr txBox="1"/>
      </xdr:nvSpPr>
      <xdr:spPr>
        <a:xfrm>
          <a:off x="14325111" y="1668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140427</xdr:rowOff>
    </xdr:from>
    <xdr:to>
      <xdr:col>72</xdr:col>
      <xdr:colOff>38100</xdr:colOff>
      <xdr:row>97</xdr:row>
      <xdr:rowOff>70577</xdr:rowOff>
    </xdr:to>
    <xdr:sp macro="" textlink="">
      <xdr:nvSpPr>
        <xdr:cNvPr id="686" name="楕円 685"/>
        <xdr:cNvSpPr/>
      </xdr:nvSpPr>
      <xdr:spPr>
        <a:xfrm>
          <a:off x="13652500" y="1659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61704</xdr:rowOff>
    </xdr:from>
    <xdr:ext cx="534377" cy="259045"/>
    <xdr:sp macro="" textlink="">
      <xdr:nvSpPr>
        <xdr:cNvPr id="687" name="テキスト ボックス 686"/>
        <xdr:cNvSpPr txBox="1"/>
      </xdr:nvSpPr>
      <xdr:spPr>
        <a:xfrm>
          <a:off x="13436111" y="1669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35499</xdr:rowOff>
    </xdr:from>
    <xdr:to>
      <xdr:col>67</xdr:col>
      <xdr:colOff>101600</xdr:colOff>
      <xdr:row>97</xdr:row>
      <xdr:rowOff>137099</xdr:rowOff>
    </xdr:to>
    <xdr:sp macro="" textlink="">
      <xdr:nvSpPr>
        <xdr:cNvPr id="688" name="楕円 687"/>
        <xdr:cNvSpPr/>
      </xdr:nvSpPr>
      <xdr:spPr>
        <a:xfrm>
          <a:off x="12763500" y="1666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128226</xdr:rowOff>
    </xdr:from>
    <xdr:ext cx="534377" cy="259045"/>
    <xdr:sp macro="" textlink="">
      <xdr:nvSpPr>
        <xdr:cNvPr id="689" name="テキスト ボックス 688"/>
        <xdr:cNvSpPr txBox="1"/>
      </xdr:nvSpPr>
      <xdr:spPr>
        <a:xfrm>
          <a:off x="12547111" y="1675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1" name="正方形/長方形 690"/>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2" name="正方形/長方形 691"/>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3" name="正方形/長方形 692"/>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4" name="正方形/長方形 693"/>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8" name="直線コネクタ 69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9" name="テキスト ボックス 69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0" name="直線コネクタ 69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01" name="テキスト ボックス 70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2" name="直線コネクタ 70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03" name="テキスト ボックス 702"/>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4" name="直線コネクタ 70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05" name="テキスト ボックス 704"/>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07" name="テキスト ボックス 70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91694</xdr:rowOff>
    </xdr:from>
    <xdr:to>
      <xdr:col>116</xdr:col>
      <xdr:colOff>62864</xdr:colOff>
      <xdr:row>38</xdr:row>
      <xdr:rowOff>139700</xdr:rowOff>
    </xdr:to>
    <xdr:cxnSp macro="">
      <xdr:nvCxnSpPr>
        <xdr:cNvPr id="709" name="直線コネクタ 708"/>
        <xdr:cNvCxnSpPr/>
      </xdr:nvCxnSpPr>
      <xdr:spPr>
        <a:xfrm flipV="1">
          <a:off x="22159595" y="5406644"/>
          <a:ext cx="1269"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10" name="諸支出金最小値テキスト"/>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1" name="直線コネクタ 71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38371</xdr:rowOff>
    </xdr:from>
    <xdr:ext cx="378565" cy="259045"/>
    <xdr:sp macro="" textlink="">
      <xdr:nvSpPr>
        <xdr:cNvPr id="712" name="諸支出金最大値テキスト"/>
        <xdr:cNvSpPr txBox="1"/>
      </xdr:nvSpPr>
      <xdr:spPr>
        <a:xfrm>
          <a:off x="22212300" y="5181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91694</xdr:rowOff>
    </xdr:from>
    <xdr:to>
      <xdr:col>116</xdr:col>
      <xdr:colOff>152400</xdr:colOff>
      <xdr:row>31</xdr:row>
      <xdr:rowOff>91694</xdr:rowOff>
    </xdr:to>
    <xdr:cxnSp macro="">
      <xdr:nvCxnSpPr>
        <xdr:cNvPr id="713" name="直線コネクタ 712"/>
        <xdr:cNvCxnSpPr/>
      </xdr:nvCxnSpPr>
      <xdr:spPr>
        <a:xfrm>
          <a:off x="22072600" y="540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14" name="直線コネクタ 71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249299" cy="259045"/>
    <xdr:sp macro="" textlink="">
      <xdr:nvSpPr>
        <xdr:cNvPr id="715" name="諸支出金平均値テキスト"/>
        <xdr:cNvSpPr txBox="1"/>
      </xdr:nvSpPr>
      <xdr:spPr>
        <a:xfrm>
          <a:off x="22212300" y="6423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16" name="フローチャート: 判断 715"/>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17" name="直線コネクタ 71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18" name="フローチャート: 判断 717"/>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19" name="テキスト ボックス 718"/>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0" name="直線コネクタ 71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21" name="フローチャート: 判断 720"/>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22" name="テキスト ボックス 72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3" name="直線コネクタ 72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24" name="フローチャート: 判断 723"/>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25" name="テキスト ボックス 72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164338</xdr:rowOff>
    </xdr:from>
    <xdr:to>
      <xdr:col>98</xdr:col>
      <xdr:colOff>38100</xdr:colOff>
      <xdr:row>38</xdr:row>
      <xdr:rowOff>94488</xdr:rowOff>
    </xdr:to>
    <xdr:sp macro="" textlink="">
      <xdr:nvSpPr>
        <xdr:cNvPr id="726" name="フローチャート: 判断 725"/>
        <xdr:cNvSpPr/>
      </xdr:nvSpPr>
      <xdr:spPr>
        <a:xfrm>
          <a:off x="18605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111015</xdr:rowOff>
    </xdr:from>
    <xdr:ext cx="313932" cy="259045"/>
    <xdr:sp macro="" textlink="">
      <xdr:nvSpPr>
        <xdr:cNvPr id="727" name="テキスト ボックス 726"/>
        <xdr:cNvSpPr txBox="1"/>
      </xdr:nvSpPr>
      <xdr:spPr>
        <a:xfrm>
          <a:off x="18499333" y="6283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3" name="楕円 73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34" name="諸支出金該当値テキスト"/>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35" name="楕円 73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35577</xdr:rowOff>
    </xdr:from>
    <xdr:ext cx="249299" cy="259045"/>
    <xdr:sp macro="" textlink="">
      <xdr:nvSpPr>
        <xdr:cNvPr id="736" name="テキスト ボックス 735"/>
        <xdr:cNvSpPr txBox="1"/>
      </xdr:nvSpPr>
      <xdr:spPr>
        <a:xfrm>
          <a:off x="211859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37" name="楕円 73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38" name="テキスト ボックス 737"/>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39" name="楕円 73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40" name="テキスト ボックス 739"/>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1" name="楕円 74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2" name="テキスト ボックス 74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4" name="正方形/長方形 743"/>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5" name="正方形/長方形 744"/>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6" name="正方形/長方形 745"/>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7" name="正方形/長方形 746"/>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1" name="直線コネクタ 75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52" name="テキスト ボックス 75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3" name="直線コネクタ 75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54" name="テキスト ボックス 75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5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56" name="直線コネクタ 75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5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58" name="直線コネクタ 75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5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0" name="直線コネクタ 75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1" name="直線コネクタ 76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6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63" name="フローチャート: 判断 76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64" name="直線コネクタ 76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65" name="フローチャート: 判断 76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66" name="テキスト ボックス 765"/>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67" name="直線コネクタ 76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68" name="フローチャート: 判断 76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69" name="テキスト ボックス 76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0" name="直線コネクタ 76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1" name="フローチャート: 判断 77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72" name="テキスト ボックス 77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73" name="フローチャート: 判断 77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74" name="テキスト ボックス 77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75" name="テキスト ボックス 77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76" name="テキスト ボックス 77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77" name="テキスト ボックス 77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78" name="テキスト ボックス 77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79" name="テキスト ボックス 77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楕円 77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82" name="楕円 78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83" name="テキスト ボックス 782"/>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84" name="楕円 78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85" name="テキスト ボックス 78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86" name="楕円 78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87" name="テキスト ボックス 78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8" name="楕円 78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89" name="テキスト ボックス 78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0" name="正方形/長方形 78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1" name="正方形/長方形 79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792" name="テキスト ボックス 79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教育費は、平成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年度において県費負担教職員制度の見直しにより大幅に減少した。</a:t>
          </a:r>
          <a:endParaRPr lang="ja-JP" altLang="ja-JP" sz="1300">
            <a:effectLst/>
            <a:latin typeface="ＭＳ Ｐゴシック" panose="020B0600070205080204" pitchFamily="50" charset="-128"/>
            <a:ea typeface="ＭＳ Ｐゴシック" panose="020B0600070205080204" pitchFamily="50" charset="-128"/>
          </a:endParaRP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民生費は、高齢化に伴う社会保障関係費の増により、増加傾向である。</a:t>
          </a:r>
          <a:endParaRPr lang="ja-JP" altLang="ja-JP" sz="1300">
            <a:effectLst/>
            <a:latin typeface="ＭＳ Ｐゴシック" panose="020B0600070205080204" pitchFamily="50" charset="-128"/>
            <a:ea typeface="ＭＳ Ｐゴシック" panose="020B0600070205080204" pitchFamily="50" charset="-128"/>
          </a:endParaRP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公債費は過去に発行した臨時財政対策債の償還により増加傾向にあるが、県債の発行抑制に取り組んでおり、類似団体平均と比べて低い水準で推移している。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実質収支は、黒字を続けているものの、標準財政規模比では０．５％程度にとどまっている。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年度は、財源不足に対応するため財政調整基金を取り崩したことから、実質単年度収支は減少した。</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なお、今後も引き続き、慎重な財政運営に努めていく。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神奈川県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一般会計の実質収支は黒字である。また、公営企業会計においても、全ての会計で資金不足が生じていないため、連結赤字比率は該当がない。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今後も引き続き、慎重な財政運営に努めていく。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x14ac:dyDescent="0.2"/>
  <cols>
    <col min="1" max="11" width="2.109375" style="142" customWidth="1"/>
    <col min="12" max="12" width="2.21875" style="142" customWidth="1"/>
    <col min="13" max="17" width="2.33203125" style="142" customWidth="1"/>
    <col min="18" max="119" width="2.109375" style="142" customWidth="1"/>
    <col min="120" max="16384" width="0" style="142" hidden="1"/>
  </cols>
  <sheetData>
    <row r="1" spans="1:119" ht="33" customHeight="1" x14ac:dyDescent="0.2">
      <c r="A1" s="140"/>
      <c r="B1" s="378" t="s">
        <v>72</v>
      </c>
      <c r="C1" s="378"/>
      <c r="D1" s="378"/>
      <c r="E1" s="378"/>
      <c r="F1" s="378"/>
      <c r="G1" s="378"/>
      <c r="H1" s="378"/>
      <c r="I1" s="378"/>
      <c r="J1" s="378"/>
      <c r="K1" s="378"/>
      <c r="L1" s="378"/>
      <c r="M1" s="378"/>
      <c r="N1" s="378"/>
      <c r="O1" s="378"/>
      <c r="P1" s="378"/>
      <c r="Q1" s="378"/>
      <c r="R1" s="378"/>
      <c r="S1" s="378"/>
      <c r="T1" s="378"/>
      <c r="U1" s="378"/>
      <c r="V1" s="378"/>
      <c r="W1" s="378"/>
      <c r="X1" s="378"/>
      <c r="Y1" s="378"/>
      <c r="Z1" s="378"/>
      <c r="AA1" s="378"/>
      <c r="AB1" s="378"/>
      <c r="AC1" s="378"/>
      <c r="AD1" s="378"/>
      <c r="AE1" s="378"/>
      <c r="AF1" s="378"/>
      <c r="AG1" s="378"/>
      <c r="AH1" s="378"/>
      <c r="AI1" s="378"/>
      <c r="AJ1" s="378"/>
      <c r="AK1" s="378"/>
      <c r="AL1" s="378"/>
      <c r="AM1" s="378"/>
      <c r="AN1" s="378"/>
      <c r="AO1" s="378"/>
      <c r="AP1" s="378"/>
      <c r="AQ1" s="378"/>
      <c r="AR1" s="378"/>
      <c r="AS1" s="378"/>
      <c r="AT1" s="378"/>
      <c r="AU1" s="378"/>
      <c r="AV1" s="378"/>
      <c r="AW1" s="378"/>
      <c r="AX1" s="378"/>
      <c r="AY1" s="378"/>
      <c r="AZ1" s="378"/>
      <c r="BA1" s="378"/>
      <c r="BB1" s="378"/>
      <c r="BC1" s="378"/>
      <c r="BD1" s="378"/>
      <c r="BE1" s="378"/>
      <c r="BF1" s="378"/>
      <c r="BG1" s="378"/>
      <c r="BH1" s="378"/>
      <c r="BI1" s="378"/>
      <c r="BJ1" s="378"/>
      <c r="BK1" s="378"/>
      <c r="BL1" s="378"/>
      <c r="BM1" s="378"/>
      <c r="BN1" s="378"/>
      <c r="BO1" s="378"/>
      <c r="BP1" s="378"/>
      <c r="BQ1" s="378"/>
      <c r="BR1" s="378"/>
      <c r="BS1" s="378"/>
      <c r="BT1" s="378"/>
      <c r="BU1" s="378"/>
      <c r="BV1" s="378"/>
      <c r="BW1" s="378"/>
      <c r="BX1" s="378"/>
      <c r="BY1" s="378"/>
      <c r="BZ1" s="378"/>
      <c r="CA1" s="378"/>
      <c r="CB1" s="378"/>
      <c r="CC1" s="378"/>
      <c r="CD1" s="378"/>
      <c r="CE1" s="378"/>
      <c r="CF1" s="378"/>
      <c r="CG1" s="378"/>
      <c r="CH1" s="378"/>
      <c r="CI1" s="378"/>
      <c r="CJ1" s="378"/>
      <c r="CK1" s="378"/>
      <c r="CL1" s="378"/>
      <c r="CM1" s="378"/>
      <c r="CN1" s="378"/>
      <c r="CO1" s="378"/>
      <c r="CP1" s="378"/>
      <c r="CQ1" s="378"/>
      <c r="CR1" s="378"/>
      <c r="CS1" s="378"/>
      <c r="CT1" s="378"/>
      <c r="CU1" s="378"/>
      <c r="CV1" s="378"/>
      <c r="CW1" s="378"/>
      <c r="CX1" s="378"/>
      <c r="CY1" s="378"/>
      <c r="CZ1" s="378"/>
      <c r="DA1" s="378"/>
      <c r="DB1" s="378"/>
      <c r="DC1" s="378"/>
      <c r="DD1" s="378"/>
      <c r="DE1" s="378"/>
      <c r="DF1" s="378"/>
      <c r="DG1" s="378"/>
      <c r="DH1" s="378"/>
      <c r="DI1" s="378"/>
      <c r="DJ1" s="141"/>
      <c r="DK1" s="141"/>
      <c r="DL1" s="141"/>
      <c r="DM1" s="141"/>
      <c r="DN1" s="141"/>
      <c r="DO1" s="141"/>
    </row>
    <row r="2" spans="1:119" ht="24" thickBot="1" x14ac:dyDescent="0.25">
      <c r="A2" s="140"/>
      <c r="B2" s="143" t="s">
        <v>73</v>
      </c>
      <c r="C2" s="144"/>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140"/>
      <c r="BJ2" s="140"/>
      <c r="BK2" s="140"/>
      <c r="BL2" s="140"/>
      <c r="BM2" s="140"/>
      <c r="BN2" s="140"/>
      <c r="BO2" s="140"/>
      <c r="BP2" s="140"/>
      <c r="BQ2" s="140"/>
      <c r="BR2" s="140"/>
      <c r="BS2" s="140"/>
      <c r="BT2" s="140"/>
      <c r="BU2" s="140"/>
      <c r="BV2" s="140"/>
      <c r="BW2" s="140"/>
      <c r="BX2" s="140"/>
      <c r="BY2" s="140"/>
      <c r="BZ2" s="140"/>
      <c r="CA2" s="140"/>
      <c r="CB2" s="140"/>
      <c r="CC2" s="140"/>
      <c r="CD2" s="140"/>
      <c r="CE2" s="140"/>
      <c r="CF2" s="140"/>
      <c r="CG2" s="140"/>
      <c r="CH2" s="140"/>
      <c r="CI2" s="140"/>
      <c r="CJ2" s="140"/>
      <c r="CK2" s="140"/>
      <c r="CL2" s="140"/>
      <c r="CM2" s="140"/>
      <c r="CN2" s="140"/>
      <c r="CO2" s="140"/>
      <c r="CP2" s="140"/>
      <c r="CQ2" s="140"/>
      <c r="CR2" s="140"/>
      <c r="CS2" s="140"/>
      <c r="CT2" s="140"/>
      <c r="CU2" s="140"/>
      <c r="CV2" s="140"/>
      <c r="CW2" s="140"/>
      <c r="CX2" s="140"/>
      <c r="CY2" s="140"/>
      <c r="CZ2" s="140"/>
      <c r="DA2" s="140"/>
      <c r="DB2" s="140"/>
      <c r="DC2" s="140"/>
      <c r="DD2" s="140"/>
      <c r="DE2" s="140"/>
      <c r="DF2" s="140"/>
      <c r="DG2" s="140"/>
      <c r="DH2" s="140"/>
      <c r="DI2" s="140"/>
      <c r="DJ2" s="140"/>
      <c r="DK2" s="140"/>
      <c r="DL2" s="140"/>
      <c r="DM2" s="140"/>
      <c r="DN2" s="140"/>
      <c r="DO2" s="140"/>
    </row>
    <row r="3" spans="1:119" ht="18.75" customHeight="1" thickBot="1" x14ac:dyDescent="0.25">
      <c r="A3" s="141"/>
      <c r="B3" s="379" t="s">
        <v>74</v>
      </c>
      <c r="C3" s="380"/>
      <c r="D3" s="381"/>
      <c r="E3" s="381"/>
      <c r="F3" s="381"/>
      <c r="G3" s="381"/>
      <c r="H3" s="381"/>
      <c r="I3" s="381"/>
      <c r="J3" s="381"/>
      <c r="K3" s="381"/>
      <c r="L3" s="381" t="s">
        <v>75</v>
      </c>
      <c r="M3" s="381"/>
      <c r="N3" s="381"/>
      <c r="O3" s="381"/>
      <c r="P3" s="381"/>
      <c r="Q3" s="381"/>
      <c r="R3" s="385"/>
      <c r="S3" s="385"/>
      <c r="T3" s="385"/>
      <c r="U3" s="385"/>
      <c r="V3" s="386"/>
      <c r="W3" s="392" t="s">
        <v>76</v>
      </c>
      <c r="X3" s="393"/>
      <c r="Y3" s="393"/>
      <c r="Z3" s="393"/>
      <c r="AA3" s="393"/>
      <c r="AB3" s="393"/>
      <c r="AC3" s="393"/>
      <c r="AD3" s="393"/>
      <c r="AE3" s="393"/>
      <c r="AF3" s="393"/>
      <c r="AG3" s="393"/>
      <c r="AH3" s="393"/>
      <c r="AI3" s="393"/>
      <c r="AJ3" s="393"/>
      <c r="AK3" s="393"/>
      <c r="AL3" s="393"/>
      <c r="AM3" s="393"/>
      <c r="AN3" s="393"/>
      <c r="AO3" s="393"/>
      <c r="AP3" s="393"/>
      <c r="AQ3" s="393"/>
      <c r="AR3" s="393"/>
      <c r="AS3" s="393"/>
      <c r="AT3" s="393"/>
      <c r="AU3" s="393"/>
      <c r="AV3" s="393"/>
      <c r="AW3" s="393"/>
      <c r="AX3" s="393"/>
      <c r="AY3" s="394"/>
      <c r="AZ3" s="395" t="s">
        <v>1</v>
      </c>
      <c r="BA3" s="396"/>
      <c r="BB3" s="396"/>
      <c r="BC3" s="396"/>
      <c r="BD3" s="396"/>
      <c r="BE3" s="396"/>
      <c r="BF3" s="396"/>
      <c r="BG3" s="396"/>
      <c r="BH3" s="396"/>
      <c r="BI3" s="396"/>
      <c r="BJ3" s="396"/>
      <c r="BK3" s="396"/>
      <c r="BL3" s="396"/>
      <c r="BM3" s="397"/>
      <c r="BN3" s="398" t="s">
        <v>77</v>
      </c>
      <c r="BO3" s="399"/>
      <c r="BP3" s="399"/>
      <c r="BQ3" s="399"/>
      <c r="BR3" s="399"/>
      <c r="BS3" s="399"/>
      <c r="BT3" s="399"/>
      <c r="BU3" s="400"/>
      <c r="BV3" s="398" t="s">
        <v>78</v>
      </c>
      <c r="BW3" s="399"/>
      <c r="BX3" s="399"/>
      <c r="BY3" s="399"/>
      <c r="BZ3" s="399"/>
      <c r="CA3" s="399"/>
      <c r="CB3" s="399"/>
      <c r="CC3" s="400"/>
      <c r="CD3" s="395" t="s">
        <v>1</v>
      </c>
      <c r="CE3" s="396"/>
      <c r="CF3" s="396"/>
      <c r="CG3" s="396"/>
      <c r="CH3" s="396"/>
      <c r="CI3" s="396"/>
      <c r="CJ3" s="396"/>
      <c r="CK3" s="396"/>
      <c r="CL3" s="396"/>
      <c r="CM3" s="396"/>
      <c r="CN3" s="396"/>
      <c r="CO3" s="396"/>
      <c r="CP3" s="396"/>
      <c r="CQ3" s="396"/>
      <c r="CR3" s="396"/>
      <c r="CS3" s="397"/>
      <c r="CT3" s="398" t="s">
        <v>79</v>
      </c>
      <c r="CU3" s="399"/>
      <c r="CV3" s="399"/>
      <c r="CW3" s="399"/>
      <c r="CX3" s="399"/>
      <c r="CY3" s="399"/>
      <c r="CZ3" s="399"/>
      <c r="DA3" s="400"/>
      <c r="DB3" s="398" t="s">
        <v>80</v>
      </c>
      <c r="DC3" s="399"/>
      <c r="DD3" s="399"/>
      <c r="DE3" s="399"/>
      <c r="DF3" s="399"/>
      <c r="DG3" s="399"/>
      <c r="DH3" s="399"/>
      <c r="DI3" s="400"/>
      <c r="DJ3" s="140"/>
      <c r="DK3" s="140"/>
      <c r="DL3" s="140"/>
      <c r="DM3" s="140"/>
      <c r="DN3" s="140"/>
      <c r="DO3" s="140"/>
    </row>
    <row r="4" spans="1:119" ht="18.75" customHeight="1" x14ac:dyDescent="0.2">
      <c r="A4" s="141"/>
      <c r="B4" s="382"/>
      <c r="C4" s="383"/>
      <c r="D4" s="384"/>
      <c r="E4" s="384"/>
      <c r="F4" s="384"/>
      <c r="G4" s="384"/>
      <c r="H4" s="384"/>
      <c r="I4" s="384"/>
      <c r="J4" s="384"/>
      <c r="K4" s="384"/>
      <c r="L4" s="384"/>
      <c r="M4" s="384"/>
      <c r="N4" s="384"/>
      <c r="O4" s="384"/>
      <c r="P4" s="384"/>
      <c r="Q4" s="384"/>
      <c r="R4" s="387"/>
      <c r="S4" s="387"/>
      <c r="T4" s="387"/>
      <c r="U4" s="387"/>
      <c r="V4" s="388"/>
      <c r="W4" s="452" t="s">
        <v>81</v>
      </c>
      <c r="X4" s="453"/>
      <c r="Y4" s="454"/>
      <c r="Z4" s="461" t="s">
        <v>1</v>
      </c>
      <c r="AA4" s="439"/>
      <c r="AB4" s="439"/>
      <c r="AC4" s="439"/>
      <c r="AD4" s="439"/>
      <c r="AE4" s="439"/>
      <c r="AF4" s="439"/>
      <c r="AG4" s="439"/>
      <c r="AH4" s="440"/>
      <c r="AI4" s="461" t="s">
        <v>82</v>
      </c>
      <c r="AJ4" s="464"/>
      <c r="AK4" s="464"/>
      <c r="AL4" s="464"/>
      <c r="AM4" s="464"/>
      <c r="AN4" s="464"/>
      <c r="AO4" s="464"/>
      <c r="AP4" s="465"/>
      <c r="AQ4" s="469" t="s">
        <v>83</v>
      </c>
      <c r="AR4" s="470"/>
      <c r="AS4" s="464"/>
      <c r="AT4" s="464"/>
      <c r="AU4" s="464"/>
      <c r="AV4" s="464"/>
      <c r="AW4" s="464"/>
      <c r="AX4" s="464"/>
      <c r="AY4" s="471"/>
      <c r="AZ4" s="422" t="s">
        <v>84</v>
      </c>
      <c r="BA4" s="423"/>
      <c r="BB4" s="423"/>
      <c r="BC4" s="423"/>
      <c r="BD4" s="423"/>
      <c r="BE4" s="423"/>
      <c r="BF4" s="423"/>
      <c r="BG4" s="423"/>
      <c r="BH4" s="423"/>
      <c r="BI4" s="423"/>
      <c r="BJ4" s="423"/>
      <c r="BK4" s="423"/>
      <c r="BL4" s="423"/>
      <c r="BM4" s="424"/>
      <c r="BN4" s="401">
        <v>1988742343</v>
      </c>
      <c r="BO4" s="402"/>
      <c r="BP4" s="402"/>
      <c r="BQ4" s="402"/>
      <c r="BR4" s="402"/>
      <c r="BS4" s="402"/>
      <c r="BT4" s="402"/>
      <c r="BU4" s="403"/>
      <c r="BV4" s="401">
        <v>2032743502</v>
      </c>
      <c r="BW4" s="402"/>
      <c r="BX4" s="402"/>
      <c r="BY4" s="402"/>
      <c r="BZ4" s="402"/>
      <c r="CA4" s="402"/>
      <c r="CB4" s="402"/>
      <c r="CC4" s="403"/>
      <c r="CD4" s="404" t="s">
        <v>85</v>
      </c>
      <c r="CE4" s="405"/>
      <c r="CF4" s="405"/>
      <c r="CG4" s="405"/>
      <c r="CH4" s="405"/>
      <c r="CI4" s="405"/>
      <c r="CJ4" s="405"/>
      <c r="CK4" s="405"/>
      <c r="CL4" s="405"/>
      <c r="CM4" s="405"/>
      <c r="CN4" s="405"/>
      <c r="CO4" s="405"/>
      <c r="CP4" s="405"/>
      <c r="CQ4" s="405"/>
      <c r="CR4" s="405"/>
      <c r="CS4" s="406"/>
      <c r="CT4" s="407">
        <v>0.5</v>
      </c>
      <c r="CU4" s="408"/>
      <c r="CV4" s="408"/>
      <c r="CW4" s="408"/>
      <c r="CX4" s="408"/>
      <c r="CY4" s="408"/>
      <c r="CZ4" s="408"/>
      <c r="DA4" s="409"/>
      <c r="DB4" s="407">
        <v>0.4</v>
      </c>
      <c r="DC4" s="408"/>
      <c r="DD4" s="408"/>
      <c r="DE4" s="408"/>
      <c r="DF4" s="408"/>
      <c r="DG4" s="408"/>
      <c r="DH4" s="408"/>
      <c r="DI4" s="409"/>
      <c r="DJ4" s="140"/>
      <c r="DK4" s="140"/>
      <c r="DL4" s="140"/>
      <c r="DM4" s="140"/>
      <c r="DN4" s="140"/>
      <c r="DO4" s="140"/>
    </row>
    <row r="5" spans="1:119" ht="18.75" customHeight="1" thickBot="1" x14ac:dyDescent="0.25">
      <c r="A5" s="141"/>
      <c r="B5" s="382"/>
      <c r="C5" s="383"/>
      <c r="D5" s="384"/>
      <c r="E5" s="384"/>
      <c r="F5" s="384"/>
      <c r="G5" s="384"/>
      <c r="H5" s="384"/>
      <c r="I5" s="384"/>
      <c r="J5" s="384"/>
      <c r="K5" s="384"/>
      <c r="L5" s="389"/>
      <c r="M5" s="389"/>
      <c r="N5" s="389"/>
      <c r="O5" s="389"/>
      <c r="P5" s="389"/>
      <c r="Q5" s="389"/>
      <c r="R5" s="390"/>
      <c r="S5" s="390"/>
      <c r="T5" s="390"/>
      <c r="U5" s="390"/>
      <c r="V5" s="391"/>
      <c r="W5" s="455"/>
      <c r="X5" s="456"/>
      <c r="Y5" s="457"/>
      <c r="Z5" s="390"/>
      <c r="AA5" s="462"/>
      <c r="AB5" s="462"/>
      <c r="AC5" s="462"/>
      <c r="AD5" s="462"/>
      <c r="AE5" s="462"/>
      <c r="AF5" s="462"/>
      <c r="AG5" s="462"/>
      <c r="AH5" s="463"/>
      <c r="AI5" s="466"/>
      <c r="AJ5" s="467"/>
      <c r="AK5" s="467"/>
      <c r="AL5" s="467"/>
      <c r="AM5" s="467"/>
      <c r="AN5" s="467"/>
      <c r="AO5" s="467"/>
      <c r="AP5" s="468"/>
      <c r="AQ5" s="466"/>
      <c r="AR5" s="467"/>
      <c r="AS5" s="467"/>
      <c r="AT5" s="467"/>
      <c r="AU5" s="467"/>
      <c r="AV5" s="467"/>
      <c r="AW5" s="467"/>
      <c r="AX5" s="467"/>
      <c r="AY5" s="472"/>
      <c r="AZ5" s="410" t="s">
        <v>86</v>
      </c>
      <c r="BA5" s="411"/>
      <c r="BB5" s="411"/>
      <c r="BC5" s="411"/>
      <c r="BD5" s="411"/>
      <c r="BE5" s="411"/>
      <c r="BF5" s="411"/>
      <c r="BG5" s="411"/>
      <c r="BH5" s="411"/>
      <c r="BI5" s="411"/>
      <c r="BJ5" s="411"/>
      <c r="BK5" s="411"/>
      <c r="BL5" s="411"/>
      <c r="BM5" s="412"/>
      <c r="BN5" s="413">
        <v>1960355329</v>
      </c>
      <c r="BO5" s="414"/>
      <c r="BP5" s="414"/>
      <c r="BQ5" s="414"/>
      <c r="BR5" s="414"/>
      <c r="BS5" s="414"/>
      <c r="BT5" s="414"/>
      <c r="BU5" s="415"/>
      <c r="BV5" s="413">
        <v>2013094843</v>
      </c>
      <c r="BW5" s="414"/>
      <c r="BX5" s="414"/>
      <c r="BY5" s="414"/>
      <c r="BZ5" s="414"/>
      <c r="CA5" s="414"/>
      <c r="CB5" s="414"/>
      <c r="CC5" s="415"/>
      <c r="CD5" s="416" t="s">
        <v>87</v>
      </c>
      <c r="CE5" s="417"/>
      <c r="CF5" s="417"/>
      <c r="CG5" s="417"/>
      <c r="CH5" s="417"/>
      <c r="CI5" s="417"/>
      <c r="CJ5" s="417"/>
      <c r="CK5" s="417"/>
      <c r="CL5" s="417"/>
      <c r="CM5" s="417"/>
      <c r="CN5" s="417"/>
      <c r="CO5" s="417"/>
      <c r="CP5" s="417"/>
      <c r="CQ5" s="417"/>
      <c r="CR5" s="417"/>
      <c r="CS5" s="418"/>
      <c r="CT5" s="419">
        <v>98.2</v>
      </c>
      <c r="CU5" s="420"/>
      <c r="CV5" s="420"/>
      <c r="CW5" s="420"/>
      <c r="CX5" s="420"/>
      <c r="CY5" s="420"/>
      <c r="CZ5" s="420"/>
      <c r="DA5" s="421"/>
      <c r="DB5" s="419">
        <v>98.7</v>
      </c>
      <c r="DC5" s="420"/>
      <c r="DD5" s="420"/>
      <c r="DE5" s="420"/>
      <c r="DF5" s="420"/>
      <c r="DG5" s="420"/>
      <c r="DH5" s="420"/>
      <c r="DI5" s="421"/>
      <c r="DJ5" s="140"/>
      <c r="DK5" s="140"/>
      <c r="DL5" s="140"/>
      <c r="DM5" s="140"/>
      <c r="DN5" s="140"/>
      <c r="DO5" s="140"/>
    </row>
    <row r="6" spans="1:119" ht="18.75" customHeight="1" x14ac:dyDescent="0.2">
      <c r="A6" s="141"/>
      <c r="B6" s="398" t="s">
        <v>88</v>
      </c>
      <c r="C6" s="399"/>
      <c r="D6" s="399"/>
      <c r="E6" s="399"/>
      <c r="F6" s="399"/>
      <c r="G6" s="399"/>
      <c r="H6" s="399"/>
      <c r="I6" s="399"/>
      <c r="J6" s="399"/>
      <c r="K6" s="380"/>
      <c r="L6" s="381" t="s">
        <v>89</v>
      </c>
      <c r="M6" s="381"/>
      <c r="N6" s="381"/>
      <c r="O6" s="381"/>
      <c r="P6" s="381"/>
      <c r="Q6" s="381"/>
      <c r="R6" s="385"/>
      <c r="S6" s="385"/>
      <c r="T6" s="385"/>
      <c r="U6" s="385"/>
      <c r="V6" s="386"/>
      <c r="W6" s="455"/>
      <c r="X6" s="456"/>
      <c r="Y6" s="457"/>
      <c r="Z6" s="425" t="s">
        <v>90</v>
      </c>
      <c r="AA6" s="426"/>
      <c r="AB6" s="426"/>
      <c r="AC6" s="426"/>
      <c r="AD6" s="426"/>
      <c r="AE6" s="426"/>
      <c r="AF6" s="426"/>
      <c r="AG6" s="426"/>
      <c r="AH6" s="427"/>
      <c r="AI6" s="428">
        <v>1</v>
      </c>
      <c r="AJ6" s="429"/>
      <c r="AK6" s="429"/>
      <c r="AL6" s="429"/>
      <c r="AM6" s="429"/>
      <c r="AN6" s="429"/>
      <c r="AO6" s="429"/>
      <c r="AP6" s="430"/>
      <c r="AQ6" s="428">
        <v>14500</v>
      </c>
      <c r="AR6" s="429"/>
      <c r="AS6" s="429"/>
      <c r="AT6" s="429"/>
      <c r="AU6" s="429"/>
      <c r="AV6" s="429"/>
      <c r="AW6" s="429"/>
      <c r="AX6" s="429"/>
      <c r="AY6" s="431"/>
      <c r="AZ6" s="410" t="s">
        <v>91</v>
      </c>
      <c r="BA6" s="411"/>
      <c r="BB6" s="411"/>
      <c r="BC6" s="411"/>
      <c r="BD6" s="411"/>
      <c r="BE6" s="411"/>
      <c r="BF6" s="411"/>
      <c r="BG6" s="411"/>
      <c r="BH6" s="411"/>
      <c r="BI6" s="411"/>
      <c r="BJ6" s="411"/>
      <c r="BK6" s="411"/>
      <c r="BL6" s="411"/>
      <c r="BM6" s="412"/>
      <c r="BN6" s="413">
        <v>28387014</v>
      </c>
      <c r="BO6" s="414"/>
      <c r="BP6" s="414"/>
      <c r="BQ6" s="414"/>
      <c r="BR6" s="414"/>
      <c r="BS6" s="414"/>
      <c r="BT6" s="414"/>
      <c r="BU6" s="415"/>
      <c r="BV6" s="413">
        <v>19648659</v>
      </c>
      <c r="BW6" s="414"/>
      <c r="BX6" s="414"/>
      <c r="BY6" s="414"/>
      <c r="BZ6" s="414"/>
      <c r="CA6" s="414"/>
      <c r="CB6" s="414"/>
      <c r="CC6" s="415"/>
      <c r="CD6" s="416" t="s">
        <v>92</v>
      </c>
      <c r="CE6" s="417"/>
      <c r="CF6" s="417"/>
      <c r="CG6" s="417"/>
      <c r="CH6" s="417"/>
      <c r="CI6" s="417"/>
      <c r="CJ6" s="417"/>
      <c r="CK6" s="417"/>
      <c r="CL6" s="417"/>
      <c r="CM6" s="417"/>
      <c r="CN6" s="417"/>
      <c r="CO6" s="417"/>
      <c r="CP6" s="417"/>
      <c r="CQ6" s="417"/>
      <c r="CR6" s="417"/>
      <c r="CS6" s="418"/>
      <c r="CT6" s="435">
        <v>109.3</v>
      </c>
      <c r="CU6" s="436"/>
      <c r="CV6" s="436"/>
      <c r="CW6" s="436"/>
      <c r="CX6" s="436"/>
      <c r="CY6" s="436"/>
      <c r="CZ6" s="436"/>
      <c r="DA6" s="437"/>
      <c r="DB6" s="435">
        <v>109.5</v>
      </c>
      <c r="DC6" s="436"/>
      <c r="DD6" s="436"/>
      <c r="DE6" s="436"/>
      <c r="DF6" s="436"/>
      <c r="DG6" s="436"/>
      <c r="DH6" s="436"/>
      <c r="DI6" s="437"/>
      <c r="DJ6" s="140"/>
      <c r="DK6" s="140"/>
      <c r="DL6" s="140"/>
      <c r="DM6" s="140"/>
      <c r="DN6" s="140"/>
      <c r="DO6" s="140"/>
    </row>
    <row r="7" spans="1:119" ht="18.75" customHeight="1" x14ac:dyDescent="0.2">
      <c r="A7" s="141"/>
      <c r="B7" s="441"/>
      <c r="C7" s="442"/>
      <c r="D7" s="442"/>
      <c r="E7" s="442"/>
      <c r="F7" s="442"/>
      <c r="G7" s="442"/>
      <c r="H7" s="442"/>
      <c r="I7" s="442"/>
      <c r="J7" s="442"/>
      <c r="K7" s="383"/>
      <c r="L7" s="384"/>
      <c r="M7" s="384"/>
      <c r="N7" s="384"/>
      <c r="O7" s="384"/>
      <c r="P7" s="384"/>
      <c r="Q7" s="384"/>
      <c r="R7" s="387"/>
      <c r="S7" s="387"/>
      <c r="T7" s="387"/>
      <c r="U7" s="387"/>
      <c r="V7" s="388"/>
      <c r="W7" s="455"/>
      <c r="X7" s="456"/>
      <c r="Y7" s="457"/>
      <c r="Z7" s="425" t="s">
        <v>93</v>
      </c>
      <c r="AA7" s="426"/>
      <c r="AB7" s="426"/>
      <c r="AC7" s="426"/>
      <c r="AD7" s="426"/>
      <c r="AE7" s="426"/>
      <c r="AF7" s="426"/>
      <c r="AG7" s="426"/>
      <c r="AH7" s="427"/>
      <c r="AI7" s="428">
        <v>3</v>
      </c>
      <c r="AJ7" s="429"/>
      <c r="AK7" s="429"/>
      <c r="AL7" s="429"/>
      <c r="AM7" s="429"/>
      <c r="AN7" s="429"/>
      <c r="AO7" s="429"/>
      <c r="AP7" s="430"/>
      <c r="AQ7" s="428">
        <v>11600</v>
      </c>
      <c r="AR7" s="429"/>
      <c r="AS7" s="429"/>
      <c r="AT7" s="429"/>
      <c r="AU7" s="429"/>
      <c r="AV7" s="429"/>
      <c r="AW7" s="429"/>
      <c r="AX7" s="429"/>
      <c r="AY7" s="431"/>
      <c r="AZ7" s="410" t="s">
        <v>94</v>
      </c>
      <c r="BA7" s="411"/>
      <c r="BB7" s="411"/>
      <c r="BC7" s="411"/>
      <c r="BD7" s="411"/>
      <c r="BE7" s="411"/>
      <c r="BF7" s="411"/>
      <c r="BG7" s="411"/>
      <c r="BH7" s="411"/>
      <c r="BI7" s="411"/>
      <c r="BJ7" s="411"/>
      <c r="BK7" s="411"/>
      <c r="BL7" s="411"/>
      <c r="BM7" s="412"/>
      <c r="BN7" s="413">
        <v>21988465</v>
      </c>
      <c r="BO7" s="414"/>
      <c r="BP7" s="414"/>
      <c r="BQ7" s="414"/>
      <c r="BR7" s="414"/>
      <c r="BS7" s="414"/>
      <c r="BT7" s="414"/>
      <c r="BU7" s="415"/>
      <c r="BV7" s="413">
        <v>14472503</v>
      </c>
      <c r="BW7" s="414"/>
      <c r="BX7" s="414"/>
      <c r="BY7" s="414"/>
      <c r="BZ7" s="414"/>
      <c r="CA7" s="414"/>
      <c r="CB7" s="414"/>
      <c r="CC7" s="415"/>
      <c r="CD7" s="416" t="s">
        <v>95</v>
      </c>
      <c r="CE7" s="417"/>
      <c r="CF7" s="417"/>
      <c r="CG7" s="417"/>
      <c r="CH7" s="417"/>
      <c r="CI7" s="417"/>
      <c r="CJ7" s="417"/>
      <c r="CK7" s="417"/>
      <c r="CL7" s="417"/>
      <c r="CM7" s="417"/>
      <c r="CN7" s="417"/>
      <c r="CO7" s="417"/>
      <c r="CP7" s="417"/>
      <c r="CQ7" s="417"/>
      <c r="CR7" s="417"/>
      <c r="CS7" s="418"/>
      <c r="CT7" s="413">
        <v>1286648570</v>
      </c>
      <c r="CU7" s="414"/>
      <c r="CV7" s="414"/>
      <c r="CW7" s="414"/>
      <c r="CX7" s="414"/>
      <c r="CY7" s="414"/>
      <c r="CZ7" s="414"/>
      <c r="DA7" s="415"/>
      <c r="DB7" s="413">
        <v>1433234672</v>
      </c>
      <c r="DC7" s="414"/>
      <c r="DD7" s="414"/>
      <c r="DE7" s="414"/>
      <c r="DF7" s="414"/>
      <c r="DG7" s="414"/>
      <c r="DH7" s="414"/>
      <c r="DI7" s="415"/>
      <c r="DJ7" s="140"/>
      <c r="DK7" s="140"/>
      <c r="DL7" s="140"/>
      <c r="DM7" s="140"/>
      <c r="DN7" s="140"/>
      <c r="DO7" s="140"/>
    </row>
    <row r="8" spans="1:119" ht="18.75" customHeight="1" thickBot="1" x14ac:dyDescent="0.25">
      <c r="A8" s="141"/>
      <c r="B8" s="443"/>
      <c r="C8" s="444"/>
      <c r="D8" s="444"/>
      <c r="E8" s="444"/>
      <c r="F8" s="444"/>
      <c r="G8" s="444"/>
      <c r="H8" s="444"/>
      <c r="I8" s="444"/>
      <c r="J8" s="444"/>
      <c r="K8" s="445"/>
      <c r="L8" s="389"/>
      <c r="M8" s="389"/>
      <c r="N8" s="389"/>
      <c r="O8" s="389"/>
      <c r="P8" s="389"/>
      <c r="Q8" s="389"/>
      <c r="R8" s="390"/>
      <c r="S8" s="390"/>
      <c r="T8" s="390"/>
      <c r="U8" s="390"/>
      <c r="V8" s="391"/>
      <c r="W8" s="455"/>
      <c r="X8" s="456"/>
      <c r="Y8" s="457"/>
      <c r="Z8" s="425" t="s">
        <v>96</v>
      </c>
      <c r="AA8" s="426"/>
      <c r="AB8" s="426"/>
      <c r="AC8" s="426"/>
      <c r="AD8" s="426"/>
      <c r="AE8" s="426"/>
      <c r="AF8" s="426"/>
      <c r="AG8" s="426"/>
      <c r="AH8" s="427"/>
      <c r="AI8" s="428">
        <v>1</v>
      </c>
      <c r="AJ8" s="429"/>
      <c r="AK8" s="429"/>
      <c r="AL8" s="429"/>
      <c r="AM8" s="429"/>
      <c r="AN8" s="429"/>
      <c r="AO8" s="429"/>
      <c r="AP8" s="430"/>
      <c r="AQ8" s="428">
        <v>9500</v>
      </c>
      <c r="AR8" s="429"/>
      <c r="AS8" s="429"/>
      <c r="AT8" s="429"/>
      <c r="AU8" s="429"/>
      <c r="AV8" s="429"/>
      <c r="AW8" s="429"/>
      <c r="AX8" s="429"/>
      <c r="AY8" s="431"/>
      <c r="AZ8" s="410" t="s">
        <v>97</v>
      </c>
      <c r="BA8" s="411"/>
      <c r="BB8" s="411"/>
      <c r="BC8" s="411"/>
      <c r="BD8" s="411"/>
      <c r="BE8" s="411"/>
      <c r="BF8" s="411"/>
      <c r="BG8" s="411"/>
      <c r="BH8" s="411"/>
      <c r="BI8" s="411"/>
      <c r="BJ8" s="411"/>
      <c r="BK8" s="411"/>
      <c r="BL8" s="411"/>
      <c r="BM8" s="412"/>
      <c r="BN8" s="413">
        <v>6398549</v>
      </c>
      <c r="BO8" s="414"/>
      <c r="BP8" s="414"/>
      <c r="BQ8" s="414"/>
      <c r="BR8" s="414"/>
      <c r="BS8" s="414"/>
      <c r="BT8" s="414"/>
      <c r="BU8" s="415"/>
      <c r="BV8" s="413">
        <v>5176156</v>
      </c>
      <c r="BW8" s="414"/>
      <c r="BX8" s="414"/>
      <c r="BY8" s="414"/>
      <c r="BZ8" s="414"/>
      <c r="CA8" s="414"/>
      <c r="CB8" s="414"/>
      <c r="CC8" s="415"/>
      <c r="CD8" s="416" t="s">
        <v>98</v>
      </c>
      <c r="CE8" s="417"/>
      <c r="CF8" s="417"/>
      <c r="CG8" s="417"/>
      <c r="CH8" s="417"/>
      <c r="CI8" s="417"/>
      <c r="CJ8" s="417"/>
      <c r="CK8" s="417"/>
      <c r="CL8" s="417"/>
      <c r="CM8" s="417"/>
      <c r="CN8" s="417"/>
      <c r="CO8" s="417"/>
      <c r="CP8" s="417"/>
      <c r="CQ8" s="417"/>
      <c r="CR8" s="417"/>
      <c r="CS8" s="418"/>
      <c r="CT8" s="432">
        <v>0.90244999999999997</v>
      </c>
      <c r="CU8" s="433"/>
      <c r="CV8" s="433"/>
      <c r="CW8" s="433"/>
      <c r="CX8" s="433"/>
      <c r="CY8" s="433"/>
      <c r="CZ8" s="433"/>
      <c r="DA8" s="434"/>
      <c r="DB8" s="432">
        <v>0.90832000000000002</v>
      </c>
      <c r="DC8" s="433"/>
      <c r="DD8" s="433"/>
      <c r="DE8" s="433"/>
      <c r="DF8" s="433"/>
      <c r="DG8" s="433"/>
      <c r="DH8" s="433"/>
      <c r="DI8" s="434"/>
      <c r="DJ8" s="140"/>
      <c r="DK8" s="140"/>
      <c r="DL8" s="140"/>
      <c r="DM8" s="140"/>
      <c r="DN8" s="140"/>
      <c r="DO8" s="140"/>
    </row>
    <row r="9" spans="1:119" ht="18.75" customHeight="1" thickBot="1" x14ac:dyDescent="0.25">
      <c r="A9" s="141"/>
      <c r="B9" s="438" t="s">
        <v>99</v>
      </c>
      <c r="C9" s="439"/>
      <c r="D9" s="439"/>
      <c r="E9" s="439"/>
      <c r="F9" s="439"/>
      <c r="G9" s="439"/>
      <c r="H9" s="439"/>
      <c r="I9" s="439"/>
      <c r="J9" s="439"/>
      <c r="K9" s="440"/>
      <c r="L9" s="446" t="s">
        <v>100</v>
      </c>
      <c r="M9" s="447"/>
      <c r="N9" s="447"/>
      <c r="O9" s="447"/>
      <c r="P9" s="447"/>
      <c r="Q9" s="448"/>
      <c r="R9" s="449">
        <v>9126213</v>
      </c>
      <c r="S9" s="450"/>
      <c r="T9" s="450"/>
      <c r="U9" s="450"/>
      <c r="V9" s="451"/>
      <c r="W9" s="455"/>
      <c r="X9" s="456"/>
      <c r="Y9" s="457"/>
      <c r="Z9" s="425" t="s">
        <v>101</v>
      </c>
      <c r="AA9" s="426"/>
      <c r="AB9" s="426"/>
      <c r="AC9" s="426"/>
      <c r="AD9" s="426"/>
      <c r="AE9" s="426"/>
      <c r="AF9" s="426"/>
      <c r="AG9" s="426"/>
      <c r="AH9" s="427"/>
      <c r="AI9" s="428">
        <v>1</v>
      </c>
      <c r="AJ9" s="429"/>
      <c r="AK9" s="429"/>
      <c r="AL9" s="429"/>
      <c r="AM9" s="429"/>
      <c r="AN9" s="429"/>
      <c r="AO9" s="429"/>
      <c r="AP9" s="430"/>
      <c r="AQ9" s="428">
        <v>12000</v>
      </c>
      <c r="AR9" s="429"/>
      <c r="AS9" s="429"/>
      <c r="AT9" s="429"/>
      <c r="AU9" s="429"/>
      <c r="AV9" s="429"/>
      <c r="AW9" s="429"/>
      <c r="AX9" s="429"/>
      <c r="AY9" s="431"/>
      <c r="AZ9" s="410" t="s">
        <v>102</v>
      </c>
      <c r="BA9" s="411"/>
      <c r="BB9" s="411"/>
      <c r="BC9" s="411"/>
      <c r="BD9" s="411"/>
      <c r="BE9" s="411"/>
      <c r="BF9" s="411"/>
      <c r="BG9" s="411"/>
      <c r="BH9" s="411"/>
      <c r="BI9" s="411"/>
      <c r="BJ9" s="411"/>
      <c r="BK9" s="411"/>
      <c r="BL9" s="411"/>
      <c r="BM9" s="412"/>
      <c r="BN9" s="413">
        <v>1222393</v>
      </c>
      <c r="BO9" s="414"/>
      <c r="BP9" s="414"/>
      <c r="BQ9" s="414"/>
      <c r="BR9" s="414"/>
      <c r="BS9" s="414"/>
      <c r="BT9" s="414"/>
      <c r="BU9" s="415"/>
      <c r="BV9" s="413">
        <v>-1937135</v>
      </c>
      <c r="BW9" s="414"/>
      <c r="BX9" s="414"/>
      <c r="BY9" s="414"/>
      <c r="BZ9" s="414"/>
      <c r="CA9" s="414"/>
      <c r="CB9" s="414"/>
      <c r="CC9" s="415"/>
      <c r="CD9" s="479" t="s">
        <v>103</v>
      </c>
      <c r="CE9" s="480"/>
      <c r="CF9" s="480"/>
      <c r="CG9" s="480"/>
      <c r="CH9" s="480"/>
      <c r="CI9" s="480"/>
      <c r="CJ9" s="480"/>
      <c r="CK9" s="480"/>
      <c r="CL9" s="480"/>
      <c r="CM9" s="480"/>
      <c r="CN9" s="480"/>
      <c r="CO9" s="480"/>
      <c r="CP9" s="480"/>
      <c r="CQ9" s="480"/>
      <c r="CR9" s="480"/>
      <c r="CS9" s="481"/>
      <c r="CT9" s="419">
        <v>17.100000000000001</v>
      </c>
      <c r="CU9" s="420"/>
      <c r="CV9" s="420"/>
      <c r="CW9" s="420"/>
      <c r="CX9" s="420"/>
      <c r="CY9" s="420"/>
      <c r="CZ9" s="420"/>
      <c r="DA9" s="421"/>
      <c r="DB9" s="419">
        <v>17.5</v>
      </c>
      <c r="DC9" s="420"/>
      <c r="DD9" s="420"/>
      <c r="DE9" s="420"/>
      <c r="DF9" s="420"/>
      <c r="DG9" s="420"/>
      <c r="DH9" s="420"/>
      <c r="DI9" s="421"/>
      <c r="DJ9" s="140"/>
      <c r="DK9" s="140"/>
      <c r="DL9" s="140"/>
      <c r="DM9" s="140"/>
      <c r="DN9" s="140"/>
      <c r="DO9" s="140"/>
    </row>
    <row r="10" spans="1:119" ht="18.75" customHeight="1" x14ac:dyDescent="0.2">
      <c r="A10" s="141"/>
      <c r="B10" s="441"/>
      <c r="C10" s="442"/>
      <c r="D10" s="442"/>
      <c r="E10" s="442"/>
      <c r="F10" s="442"/>
      <c r="G10" s="442"/>
      <c r="H10" s="442"/>
      <c r="I10" s="442"/>
      <c r="J10" s="442"/>
      <c r="K10" s="383"/>
      <c r="L10" s="482" t="s">
        <v>104</v>
      </c>
      <c r="M10" s="483"/>
      <c r="N10" s="483"/>
      <c r="O10" s="483"/>
      <c r="P10" s="483"/>
      <c r="Q10" s="484"/>
      <c r="R10" s="428">
        <v>9048302</v>
      </c>
      <c r="S10" s="429"/>
      <c r="T10" s="429"/>
      <c r="U10" s="429"/>
      <c r="V10" s="431"/>
      <c r="W10" s="455"/>
      <c r="X10" s="456"/>
      <c r="Y10" s="457"/>
      <c r="Z10" s="425" t="s">
        <v>105</v>
      </c>
      <c r="AA10" s="426"/>
      <c r="AB10" s="426"/>
      <c r="AC10" s="426"/>
      <c r="AD10" s="426"/>
      <c r="AE10" s="426"/>
      <c r="AF10" s="426"/>
      <c r="AG10" s="426"/>
      <c r="AH10" s="427"/>
      <c r="AI10" s="428">
        <v>1</v>
      </c>
      <c r="AJ10" s="429"/>
      <c r="AK10" s="429"/>
      <c r="AL10" s="429"/>
      <c r="AM10" s="429"/>
      <c r="AN10" s="429"/>
      <c r="AO10" s="429"/>
      <c r="AP10" s="430"/>
      <c r="AQ10" s="428">
        <v>10800</v>
      </c>
      <c r="AR10" s="429"/>
      <c r="AS10" s="429"/>
      <c r="AT10" s="429"/>
      <c r="AU10" s="429"/>
      <c r="AV10" s="429"/>
      <c r="AW10" s="429"/>
      <c r="AX10" s="429"/>
      <c r="AY10" s="431"/>
      <c r="AZ10" s="410" t="s">
        <v>106</v>
      </c>
      <c r="BA10" s="411"/>
      <c r="BB10" s="411"/>
      <c r="BC10" s="411"/>
      <c r="BD10" s="411"/>
      <c r="BE10" s="411"/>
      <c r="BF10" s="411"/>
      <c r="BG10" s="411"/>
      <c r="BH10" s="411"/>
      <c r="BI10" s="411"/>
      <c r="BJ10" s="411"/>
      <c r="BK10" s="411"/>
      <c r="BL10" s="411"/>
      <c r="BM10" s="412"/>
      <c r="BN10" s="413">
        <v>2603284</v>
      </c>
      <c r="BO10" s="414"/>
      <c r="BP10" s="414"/>
      <c r="BQ10" s="414"/>
      <c r="BR10" s="414"/>
      <c r="BS10" s="414"/>
      <c r="BT10" s="414"/>
      <c r="BU10" s="415"/>
      <c r="BV10" s="413">
        <v>3606168</v>
      </c>
      <c r="BW10" s="414"/>
      <c r="BX10" s="414"/>
      <c r="BY10" s="414"/>
      <c r="BZ10" s="414"/>
      <c r="CA10" s="414"/>
      <c r="CB10" s="414"/>
      <c r="CC10" s="415"/>
      <c r="CD10" s="404" t="s">
        <v>107</v>
      </c>
      <c r="CE10" s="405"/>
      <c r="CF10" s="405"/>
      <c r="CG10" s="405"/>
      <c r="CH10" s="405"/>
      <c r="CI10" s="405"/>
      <c r="CJ10" s="405"/>
      <c r="CK10" s="405"/>
      <c r="CL10" s="405"/>
      <c r="CM10" s="405"/>
      <c r="CN10" s="405"/>
      <c r="CO10" s="405"/>
      <c r="CP10" s="405"/>
      <c r="CQ10" s="405"/>
      <c r="CR10" s="405"/>
      <c r="CS10" s="406"/>
      <c r="CT10" s="145"/>
      <c r="CU10" s="146"/>
      <c r="CV10" s="146"/>
      <c r="CW10" s="146"/>
      <c r="CX10" s="146"/>
      <c r="CY10" s="146"/>
      <c r="CZ10" s="146"/>
      <c r="DA10" s="147"/>
      <c r="DB10" s="145"/>
      <c r="DC10" s="146"/>
      <c r="DD10" s="146"/>
      <c r="DE10" s="146"/>
      <c r="DF10" s="146"/>
      <c r="DG10" s="146"/>
      <c r="DH10" s="146"/>
      <c r="DI10" s="147"/>
      <c r="DJ10" s="140"/>
      <c r="DK10" s="140"/>
      <c r="DL10" s="140"/>
      <c r="DM10" s="140"/>
      <c r="DN10" s="140"/>
      <c r="DO10" s="140"/>
    </row>
    <row r="11" spans="1:119" ht="18.75" customHeight="1" thickBot="1" x14ac:dyDescent="0.25">
      <c r="A11" s="141"/>
      <c r="B11" s="443"/>
      <c r="C11" s="444"/>
      <c r="D11" s="444"/>
      <c r="E11" s="444"/>
      <c r="F11" s="444"/>
      <c r="G11" s="444"/>
      <c r="H11" s="444"/>
      <c r="I11" s="444"/>
      <c r="J11" s="444"/>
      <c r="K11" s="445"/>
      <c r="L11" s="473" t="s">
        <v>108</v>
      </c>
      <c r="M11" s="474"/>
      <c r="N11" s="474"/>
      <c r="O11" s="474"/>
      <c r="P11" s="474"/>
      <c r="Q11" s="475"/>
      <c r="R11" s="476" t="s">
        <v>109</v>
      </c>
      <c r="S11" s="477"/>
      <c r="T11" s="477"/>
      <c r="U11" s="477"/>
      <c r="V11" s="478"/>
      <c r="W11" s="458"/>
      <c r="X11" s="459"/>
      <c r="Y11" s="460"/>
      <c r="Z11" s="425" t="s">
        <v>110</v>
      </c>
      <c r="AA11" s="426"/>
      <c r="AB11" s="426"/>
      <c r="AC11" s="426"/>
      <c r="AD11" s="426"/>
      <c r="AE11" s="426"/>
      <c r="AF11" s="426"/>
      <c r="AG11" s="426"/>
      <c r="AH11" s="427"/>
      <c r="AI11" s="428">
        <v>103</v>
      </c>
      <c r="AJ11" s="429"/>
      <c r="AK11" s="429"/>
      <c r="AL11" s="429"/>
      <c r="AM11" s="429"/>
      <c r="AN11" s="429"/>
      <c r="AO11" s="429"/>
      <c r="AP11" s="430"/>
      <c r="AQ11" s="428">
        <v>9700</v>
      </c>
      <c r="AR11" s="429"/>
      <c r="AS11" s="429"/>
      <c r="AT11" s="429"/>
      <c r="AU11" s="429"/>
      <c r="AV11" s="429"/>
      <c r="AW11" s="429"/>
      <c r="AX11" s="429"/>
      <c r="AY11" s="431"/>
      <c r="AZ11" s="410" t="s">
        <v>111</v>
      </c>
      <c r="BA11" s="411"/>
      <c r="BB11" s="411"/>
      <c r="BC11" s="411"/>
      <c r="BD11" s="411"/>
      <c r="BE11" s="411"/>
      <c r="BF11" s="411"/>
      <c r="BG11" s="411"/>
      <c r="BH11" s="411"/>
      <c r="BI11" s="411"/>
      <c r="BJ11" s="411"/>
      <c r="BK11" s="411"/>
      <c r="BL11" s="411"/>
      <c r="BM11" s="412"/>
      <c r="BN11" s="413">
        <v>0</v>
      </c>
      <c r="BO11" s="414"/>
      <c r="BP11" s="414"/>
      <c r="BQ11" s="414"/>
      <c r="BR11" s="414"/>
      <c r="BS11" s="414"/>
      <c r="BT11" s="414"/>
      <c r="BU11" s="415"/>
      <c r="BV11" s="413">
        <v>0</v>
      </c>
      <c r="BW11" s="414"/>
      <c r="BX11" s="414"/>
      <c r="BY11" s="414"/>
      <c r="BZ11" s="414"/>
      <c r="CA11" s="414"/>
      <c r="CB11" s="414"/>
      <c r="CC11" s="415"/>
      <c r="CD11" s="416" t="s">
        <v>112</v>
      </c>
      <c r="CE11" s="417"/>
      <c r="CF11" s="417"/>
      <c r="CG11" s="417"/>
      <c r="CH11" s="417"/>
      <c r="CI11" s="417"/>
      <c r="CJ11" s="417"/>
      <c r="CK11" s="417"/>
      <c r="CL11" s="417"/>
      <c r="CM11" s="417"/>
      <c r="CN11" s="417"/>
      <c r="CO11" s="417"/>
      <c r="CP11" s="417"/>
      <c r="CQ11" s="417"/>
      <c r="CR11" s="417"/>
      <c r="CS11" s="418"/>
      <c r="CT11" s="485" t="s">
        <v>113</v>
      </c>
      <c r="CU11" s="486"/>
      <c r="CV11" s="486"/>
      <c r="CW11" s="486"/>
      <c r="CX11" s="486"/>
      <c r="CY11" s="486"/>
      <c r="CZ11" s="486"/>
      <c r="DA11" s="487"/>
      <c r="DB11" s="485" t="s">
        <v>114</v>
      </c>
      <c r="DC11" s="486"/>
      <c r="DD11" s="486"/>
      <c r="DE11" s="486"/>
      <c r="DF11" s="486"/>
      <c r="DG11" s="486"/>
      <c r="DH11" s="486"/>
      <c r="DI11" s="487"/>
      <c r="DJ11" s="140"/>
      <c r="DK11" s="140"/>
      <c r="DL11" s="140"/>
      <c r="DM11" s="140"/>
      <c r="DN11" s="140"/>
      <c r="DO11" s="140"/>
    </row>
    <row r="12" spans="1:119" ht="18.75" customHeight="1" x14ac:dyDescent="0.2">
      <c r="A12" s="141"/>
      <c r="B12" s="488" t="s">
        <v>115</v>
      </c>
      <c r="C12" s="489"/>
      <c r="D12" s="489"/>
      <c r="E12" s="489"/>
      <c r="F12" s="489"/>
      <c r="G12" s="489"/>
      <c r="H12" s="489"/>
      <c r="I12" s="489"/>
      <c r="J12" s="489"/>
      <c r="K12" s="490"/>
      <c r="L12" s="497" t="s">
        <v>116</v>
      </c>
      <c r="M12" s="498"/>
      <c r="N12" s="498"/>
      <c r="O12" s="498"/>
      <c r="P12" s="498"/>
      <c r="Q12" s="499"/>
      <c r="R12" s="500">
        <v>9171274</v>
      </c>
      <c r="S12" s="501"/>
      <c r="T12" s="501"/>
      <c r="U12" s="501"/>
      <c r="V12" s="502"/>
      <c r="W12" s="452" t="s">
        <v>117</v>
      </c>
      <c r="X12" s="453"/>
      <c r="Y12" s="454"/>
      <c r="Z12" s="461" t="s">
        <v>1</v>
      </c>
      <c r="AA12" s="439"/>
      <c r="AB12" s="439"/>
      <c r="AC12" s="439"/>
      <c r="AD12" s="439"/>
      <c r="AE12" s="439"/>
      <c r="AF12" s="439"/>
      <c r="AG12" s="439"/>
      <c r="AH12" s="440"/>
      <c r="AI12" s="469" t="s">
        <v>118</v>
      </c>
      <c r="AJ12" s="439"/>
      <c r="AK12" s="439"/>
      <c r="AL12" s="439"/>
      <c r="AM12" s="440"/>
      <c r="AN12" s="469" t="s">
        <v>119</v>
      </c>
      <c r="AO12" s="470"/>
      <c r="AP12" s="470"/>
      <c r="AQ12" s="470"/>
      <c r="AR12" s="470"/>
      <c r="AS12" s="503"/>
      <c r="AT12" s="516" t="s">
        <v>120</v>
      </c>
      <c r="AU12" s="517"/>
      <c r="AV12" s="517"/>
      <c r="AW12" s="517"/>
      <c r="AX12" s="517"/>
      <c r="AY12" s="518"/>
      <c r="AZ12" s="410" t="s">
        <v>121</v>
      </c>
      <c r="BA12" s="411"/>
      <c r="BB12" s="411"/>
      <c r="BC12" s="411"/>
      <c r="BD12" s="411"/>
      <c r="BE12" s="411"/>
      <c r="BF12" s="411"/>
      <c r="BG12" s="411"/>
      <c r="BH12" s="411"/>
      <c r="BI12" s="411"/>
      <c r="BJ12" s="411"/>
      <c r="BK12" s="411"/>
      <c r="BL12" s="411"/>
      <c r="BM12" s="412"/>
      <c r="BN12" s="413">
        <v>17800000</v>
      </c>
      <c r="BO12" s="414"/>
      <c r="BP12" s="414"/>
      <c r="BQ12" s="414"/>
      <c r="BR12" s="414"/>
      <c r="BS12" s="414"/>
      <c r="BT12" s="414"/>
      <c r="BU12" s="415"/>
      <c r="BV12" s="413">
        <v>5300000</v>
      </c>
      <c r="BW12" s="414"/>
      <c r="BX12" s="414"/>
      <c r="BY12" s="414"/>
      <c r="BZ12" s="414"/>
      <c r="CA12" s="414"/>
      <c r="CB12" s="414"/>
      <c r="CC12" s="415"/>
      <c r="CD12" s="416" t="s">
        <v>122</v>
      </c>
      <c r="CE12" s="417"/>
      <c r="CF12" s="417"/>
      <c r="CG12" s="417"/>
      <c r="CH12" s="417"/>
      <c r="CI12" s="417"/>
      <c r="CJ12" s="417"/>
      <c r="CK12" s="417"/>
      <c r="CL12" s="417"/>
      <c r="CM12" s="417"/>
      <c r="CN12" s="417"/>
      <c r="CO12" s="417"/>
      <c r="CP12" s="417"/>
      <c r="CQ12" s="417"/>
      <c r="CR12" s="417"/>
      <c r="CS12" s="418"/>
      <c r="CT12" s="485" t="s">
        <v>114</v>
      </c>
      <c r="CU12" s="486"/>
      <c r="CV12" s="486"/>
      <c r="CW12" s="486"/>
      <c r="CX12" s="486"/>
      <c r="CY12" s="486"/>
      <c r="CZ12" s="486"/>
      <c r="DA12" s="487"/>
      <c r="DB12" s="485" t="s">
        <v>123</v>
      </c>
      <c r="DC12" s="486"/>
      <c r="DD12" s="486"/>
      <c r="DE12" s="486"/>
      <c r="DF12" s="486"/>
      <c r="DG12" s="486"/>
      <c r="DH12" s="486"/>
      <c r="DI12" s="487"/>
      <c r="DJ12" s="140"/>
      <c r="DK12" s="140"/>
      <c r="DL12" s="140"/>
      <c r="DM12" s="140"/>
      <c r="DN12" s="140"/>
      <c r="DO12" s="140"/>
    </row>
    <row r="13" spans="1:119" ht="18.75" customHeight="1" thickBot="1" x14ac:dyDescent="0.25">
      <c r="A13" s="141"/>
      <c r="B13" s="491"/>
      <c r="C13" s="492"/>
      <c r="D13" s="492"/>
      <c r="E13" s="492"/>
      <c r="F13" s="492"/>
      <c r="G13" s="492"/>
      <c r="H13" s="492"/>
      <c r="I13" s="492"/>
      <c r="J13" s="492"/>
      <c r="K13" s="493"/>
      <c r="L13" s="148"/>
      <c r="M13" s="507" t="s">
        <v>124</v>
      </c>
      <c r="N13" s="508"/>
      <c r="O13" s="508"/>
      <c r="P13" s="508"/>
      <c r="Q13" s="509"/>
      <c r="R13" s="510">
        <v>8972770</v>
      </c>
      <c r="S13" s="511"/>
      <c r="T13" s="511"/>
      <c r="U13" s="511"/>
      <c r="V13" s="512"/>
      <c r="W13" s="455"/>
      <c r="X13" s="456"/>
      <c r="Y13" s="457"/>
      <c r="Z13" s="390"/>
      <c r="AA13" s="462"/>
      <c r="AB13" s="462"/>
      <c r="AC13" s="462"/>
      <c r="AD13" s="462"/>
      <c r="AE13" s="462"/>
      <c r="AF13" s="462"/>
      <c r="AG13" s="462"/>
      <c r="AH13" s="463"/>
      <c r="AI13" s="390"/>
      <c r="AJ13" s="462"/>
      <c r="AK13" s="462"/>
      <c r="AL13" s="462"/>
      <c r="AM13" s="463"/>
      <c r="AN13" s="504"/>
      <c r="AO13" s="505"/>
      <c r="AP13" s="505"/>
      <c r="AQ13" s="505"/>
      <c r="AR13" s="505"/>
      <c r="AS13" s="506"/>
      <c r="AT13" s="519"/>
      <c r="AU13" s="520"/>
      <c r="AV13" s="520"/>
      <c r="AW13" s="520"/>
      <c r="AX13" s="520"/>
      <c r="AY13" s="521"/>
      <c r="AZ13" s="513" t="s">
        <v>125</v>
      </c>
      <c r="BA13" s="514"/>
      <c r="BB13" s="514"/>
      <c r="BC13" s="514"/>
      <c r="BD13" s="514"/>
      <c r="BE13" s="514"/>
      <c r="BF13" s="514"/>
      <c r="BG13" s="514"/>
      <c r="BH13" s="514"/>
      <c r="BI13" s="514"/>
      <c r="BJ13" s="514"/>
      <c r="BK13" s="514"/>
      <c r="BL13" s="514"/>
      <c r="BM13" s="515"/>
      <c r="BN13" s="413">
        <v>-13974323</v>
      </c>
      <c r="BO13" s="414"/>
      <c r="BP13" s="414"/>
      <c r="BQ13" s="414"/>
      <c r="BR13" s="414"/>
      <c r="BS13" s="414"/>
      <c r="BT13" s="414"/>
      <c r="BU13" s="415"/>
      <c r="BV13" s="413">
        <v>-3630967</v>
      </c>
      <c r="BW13" s="414"/>
      <c r="BX13" s="414"/>
      <c r="BY13" s="414"/>
      <c r="BZ13" s="414"/>
      <c r="CA13" s="414"/>
      <c r="CB13" s="414"/>
      <c r="CC13" s="415"/>
      <c r="CD13" s="416" t="s">
        <v>126</v>
      </c>
      <c r="CE13" s="417"/>
      <c r="CF13" s="417"/>
      <c r="CG13" s="417"/>
      <c r="CH13" s="417"/>
      <c r="CI13" s="417"/>
      <c r="CJ13" s="417"/>
      <c r="CK13" s="417"/>
      <c r="CL13" s="417"/>
      <c r="CM13" s="417"/>
      <c r="CN13" s="417"/>
      <c r="CO13" s="417"/>
      <c r="CP13" s="417"/>
      <c r="CQ13" s="417"/>
      <c r="CR13" s="417"/>
      <c r="CS13" s="418"/>
      <c r="CT13" s="419">
        <v>10.5</v>
      </c>
      <c r="CU13" s="420"/>
      <c r="CV13" s="420"/>
      <c r="CW13" s="420"/>
      <c r="CX13" s="420"/>
      <c r="CY13" s="420"/>
      <c r="CZ13" s="420"/>
      <c r="DA13" s="421"/>
      <c r="DB13" s="419">
        <v>11.4</v>
      </c>
      <c r="DC13" s="420"/>
      <c r="DD13" s="420"/>
      <c r="DE13" s="420"/>
      <c r="DF13" s="420"/>
      <c r="DG13" s="420"/>
      <c r="DH13" s="420"/>
      <c r="DI13" s="421"/>
      <c r="DJ13" s="140"/>
      <c r="DK13" s="140"/>
      <c r="DL13" s="140"/>
      <c r="DM13" s="140"/>
      <c r="DN13" s="140"/>
      <c r="DO13" s="140"/>
    </row>
    <row r="14" spans="1:119" ht="18.75" customHeight="1" thickBot="1" x14ac:dyDescent="0.25">
      <c r="A14" s="141"/>
      <c r="B14" s="491"/>
      <c r="C14" s="492"/>
      <c r="D14" s="492"/>
      <c r="E14" s="492"/>
      <c r="F14" s="492"/>
      <c r="G14" s="492"/>
      <c r="H14" s="492"/>
      <c r="I14" s="492"/>
      <c r="J14" s="492"/>
      <c r="K14" s="493"/>
      <c r="L14" s="525" t="s">
        <v>127</v>
      </c>
      <c r="M14" s="526"/>
      <c r="N14" s="526"/>
      <c r="O14" s="526"/>
      <c r="P14" s="526"/>
      <c r="Q14" s="527"/>
      <c r="R14" s="528">
        <v>9155389</v>
      </c>
      <c r="S14" s="529"/>
      <c r="T14" s="529"/>
      <c r="U14" s="529"/>
      <c r="V14" s="530"/>
      <c r="W14" s="455"/>
      <c r="X14" s="456"/>
      <c r="Y14" s="457"/>
      <c r="Z14" s="482" t="s">
        <v>128</v>
      </c>
      <c r="AA14" s="483"/>
      <c r="AB14" s="483"/>
      <c r="AC14" s="483"/>
      <c r="AD14" s="483"/>
      <c r="AE14" s="483"/>
      <c r="AF14" s="483"/>
      <c r="AG14" s="483"/>
      <c r="AH14" s="484"/>
      <c r="AI14" s="428">
        <v>10788</v>
      </c>
      <c r="AJ14" s="429"/>
      <c r="AK14" s="429"/>
      <c r="AL14" s="429"/>
      <c r="AM14" s="430"/>
      <c r="AN14" s="428">
        <v>36366348</v>
      </c>
      <c r="AO14" s="429"/>
      <c r="AP14" s="429"/>
      <c r="AQ14" s="429"/>
      <c r="AR14" s="429"/>
      <c r="AS14" s="430"/>
      <c r="AT14" s="428">
        <v>3371</v>
      </c>
      <c r="AU14" s="429"/>
      <c r="AV14" s="429"/>
      <c r="AW14" s="429"/>
      <c r="AX14" s="429"/>
      <c r="AY14" s="431"/>
      <c r="AZ14" s="422" t="s">
        <v>129</v>
      </c>
      <c r="BA14" s="423"/>
      <c r="BB14" s="423"/>
      <c r="BC14" s="423"/>
      <c r="BD14" s="423"/>
      <c r="BE14" s="423"/>
      <c r="BF14" s="423"/>
      <c r="BG14" s="423"/>
      <c r="BH14" s="423"/>
      <c r="BI14" s="423"/>
      <c r="BJ14" s="423"/>
      <c r="BK14" s="423"/>
      <c r="BL14" s="423"/>
      <c r="BM14" s="424"/>
      <c r="BN14" s="401">
        <v>832512207</v>
      </c>
      <c r="BO14" s="402"/>
      <c r="BP14" s="402"/>
      <c r="BQ14" s="402"/>
      <c r="BR14" s="402"/>
      <c r="BS14" s="402"/>
      <c r="BT14" s="402"/>
      <c r="BU14" s="403"/>
      <c r="BV14" s="401">
        <v>970044302</v>
      </c>
      <c r="BW14" s="402"/>
      <c r="BX14" s="402"/>
      <c r="BY14" s="402"/>
      <c r="BZ14" s="402"/>
      <c r="CA14" s="402"/>
      <c r="CB14" s="402"/>
      <c r="CC14" s="403"/>
      <c r="CD14" s="479" t="s">
        <v>130</v>
      </c>
      <c r="CE14" s="480"/>
      <c r="CF14" s="480"/>
      <c r="CG14" s="480"/>
      <c r="CH14" s="480"/>
      <c r="CI14" s="480"/>
      <c r="CJ14" s="480"/>
      <c r="CK14" s="480"/>
      <c r="CL14" s="480"/>
      <c r="CM14" s="480"/>
      <c r="CN14" s="480"/>
      <c r="CO14" s="480"/>
      <c r="CP14" s="480"/>
      <c r="CQ14" s="480"/>
      <c r="CR14" s="480"/>
      <c r="CS14" s="481"/>
      <c r="CT14" s="522">
        <v>126.2</v>
      </c>
      <c r="CU14" s="523"/>
      <c r="CV14" s="523"/>
      <c r="CW14" s="523"/>
      <c r="CX14" s="523"/>
      <c r="CY14" s="523"/>
      <c r="CZ14" s="523"/>
      <c r="DA14" s="524"/>
      <c r="DB14" s="522">
        <v>127</v>
      </c>
      <c r="DC14" s="523"/>
      <c r="DD14" s="523"/>
      <c r="DE14" s="523"/>
      <c r="DF14" s="523"/>
      <c r="DG14" s="523"/>
      <c r="DH14" s="523"/>
      <c r="DI14" s="524"/>
      <c r="DJ14" s="140"/>
      <c r="DK14" s="140"/>
      <c r="DL14" s="140"/>
      <c r="DM14" s="140"/>
      <c r="DN14" s="140"/>
      <c r="DO14" s="140"/>
    </row>
    <row r="15" spans="1:119" ht="18.75" customHeight="1" x14ac:dyDescent="0.2">
      <c r="A15" s="141"/>
      <c r="B15" s="491"/>
      <c r="C15" s="492"/>
      <c r="D15" s="492"/>
      <c r="E15" s="492"/>
      <c r="F15" s="492"/>
      <c r="G15" s="492"/>
      <c r="H15" s="492"/>
      <c r="I15" s="492"/>
      <c r="J15" s="492"/>
      <c r="K15" s="493"/>
      <c r="L15" s="148"/>
      <c r="M15" s="507" t="s">
        <v>124</v>
      </c>
      <c r="N15" s="508"/>
      <c r="O15" s="508"/>
      <c r="P15" s="508"/>
      <c r="Q15" s="509"/>
      <c r="R15" s="528">
        <v>8969530</v>
      </c>
      <c r="S15" s="529"/>
      <c r="T15" s="529"/>
      <c r="U15" s="529"/>
      <c r="V15" s="530"/>
      <c r="W15" s="455"/>
      <c r="X15" s="456"/>
      <c r="Y15" s="457"/>
      <c r="Z15" s="482" t="s">
        <v>131</v>
      </c>
      <c r="AA15" s="483"/>
      <c r="AB15" s="483"/>
      <c r="AC15" s="483"/>
      <c r="AD15" s="483"/>
      <c r="AE15" s="483"/>
      <c r="AF15" s="483"/>
      <c r="AG15" s="483"/>
      <c r="AH15" s="484"/>
      <c r="AI15" s="428" t="s">
        <v>114</v>
      </c>
      <c r="AJ15" s="429"/>
      <c r="AK15" s="429"/>
      <c r="AL15" s="429"/>
      <c r="AM15" s="430"/>
      <c r="AN15" s="428" t="s">
        <v>123</v>
      </c>
      <c r="AO15" s="429"/>
      <c r="AP15" s="429"/>
      <c r="AQ15" s="429"/>
      <c r="AR15" s="429"/>
      <c r="AS15" s="430"/>
      <c r="AT15" s="428" t="s">
        <v>114</v>
      </c>
      <c r="AU15" s="429"/>
      <c r="AV15" s="429"/>
      <c r="AW15" s="429"/>
      <c r="AX15" s="429"/>
      <c r="AY15" s="431"/>
      <c r="AZ15" s="410" t="s">
        <v>132</v>
      </c>
      <c r="BA15" s="411"/>
      <c r="BB15" s="411"/>
      <c r="BC15" s="411"/>
      <c r="BD15" s="411"/>
      <c r="BE15" s="411"/>
      <c r="BF15" s="411"/>
      <c r="BG15" s="411"/>
      <c r="BH15" s="411"/>
      <c r="BI15" s="411"/>
      <c r="BJ15" s="411"/>
      <c r="BK15" s="411"/>
      <c r="BL15" s="411"/>
      <c r="BM15" s="412"/>
      <c r="BN15" s="413">
        <v>925680462</v>
      </c>
      <c r="BO15" s="414"/>
      <c r="BP15" s="414"/>
      <c r="BQ15" s="414"/>
      <c r="BR15" s="414"/>
      <c r="BS15" s="414"/>
      <c r="BT15" s="414"/>
      <c r="BU15" s="415"/>
      <c r="BV15" s="413">
        <v>1074293459</v>
      </c>
      <c r="BW15" s="414"/>
      <c r="BX15" s="414"/>
      <c r="BY15" s="414"/>
      <c r="BZ15" s="414"/>
      <c r="CA15" s="414"/>
      <c r="CB15" s="414"/>
      <c r="CC15" s="415"/>
      <c r="CD15" s="533" t="s">
        <v>133</v>
      </c>
      <c r="CE15" s="534"/>
      <c r="CF15" s="534"/>
      <c r="CG15" s="534"/>
      <c r="CH15" s="534"/>
      <c r="CI15" s="534"/>
      <c r="CJ15" s="534"/>
      <c r="CK15" s="534"/>
      <c r="CL15" s="534"/>
      <c r="CM15" s="534"/>
      <c r="CN15" s="534"/>
      <c r="CO15" s="534"/>
      <c r="CP15" s="534"/>
      <c r="CQ15" s="534"/>
      <c r="CR15" s="534"/>
      <c r="CS15" s="535"/>
      <c r="CT15" s="149"/>
      <c r="CU15" s="150"/>
      <c r="CV15" s="150"/>
      <c r="CW15" s="150"/>
      <c r="CX15" s="150"/>
      <c r="CY15" s="150"/>
      <c r="CZ15" s="150"/>
      <c r="DA15" s="151"/>
      <c r="DB15" s="149"/>
      <c r="DC15" s="150"/>
      <c r="DD15" s="150"/>
      <c r="DE15" s="150"/>
      <c r="DF15" s="150"/>
      <c r="DG15" s="150"/>
      <c r="DH15" s="150"/>
      <c r="DI15" s="151"/>
      <c r="DJ15" s="140"/>
      <c r="DK15" s="140"/>
      <c r="DL15" s="140"/>
      <c r="DM15" s="140"/>
      <c r="DN15" s="140"/>
      <c r="DO15" s="140"/>
    </row>
    <row r="16" spans="1:119" ht="18.75" customHeight="1" x14ac:dyDescent="0.2">
      <c r="A16" s="141"/>
      <c r="B16" s="491"/>
      <c r="C16" s="492"/>
      <c r="D16" s="492"/>
      <c r="E16" s="492"/>
      <c r="F16" s="492"/>
      <c r="G16" s="492"/>
      <c r="H16" s="492"/>
      <c r="I16" s="492"/>
      <c r="J16" s="492"/>
      <c r="K16" s="493"/>
      <c r="L16" s="525" t="s">
        <v>134</v>
      </c>
      <c r="M16" s="542"/>
      <c r="N16" s="542"/>
      <c r="O16" s="542"/>
      <c r="P16" s="542"/>
      <c r="Q16" s="543"/>
      <c r="R16" s="539" t="s">
        <v>135</v>
      </c>
      <c r="S16" s="540"/>
      <c r="T16" s="540"/>
      <c r="U16" s="540"/>
      <c r="V16" s="541"/>
      <c r="W16" s="455"/>
      <c r="X16" s="456"/>
      <c r="Y16" s="457"/>
      <c r="Z16" s="482" t="s">
        <v>136</v>
      </c>
      <c r="AA16" s="483"/>
      <c r="AB16" s="483"/>
      <c r="AC16" s="483"/>
      <c r="AD16" s="483"/>
      <c r="AE16" s="483"/>
      <c r="AF16" s="483"/>
      <c r="AG16" s="483"/>
      <c r="AH16" s="484"/>
      <c r="AI16" s="428">
        <v>293</v>
      </c>
      <c r="AJ16" s="429"/>
      <c r="AK16" s="429"/>
      <c r="AL16" s="429"/>
      <c r="AM16" s="430"/>
      <c r="AN16" s="428">
        <v>1024035</v>
      </c>
      <c r="AO16" s="429"/>
      <c r="AP16" s="429"/>
      <c r="AQ16" s="429"/>
      <c r="AR16" s="429"/>
      <c r="AS16" s="430"/>
      <c r="AT16" s="428">
        <v>3495</v>
      </c>
      <c r="AU16" s="429"/>
      <c r="AV16" s="429"/>
      <c r="AW16" s="429"/>
      <c r="AX16" s="429"/>
      <c r="AY16" s="431"/>
      <c r="AZ16" s="410" t="s">
        <v>137</v>
      </c>
      <c r="BA16" s="411"/>
      <c r="BB16" s="411"/>
      <c r="BC16" s="411"/>
      <c r="BD16" s="411"/>
      <c r="BE16" s="411"/>
      <c r="BF16" s="411"/>
      <c r="BG16" s="411"/>
      <c r="BH16" s="411"/>
      <c r="BI16" s="411"/>
      <c r="BJ16" s="411"/>
      <c r="BK16" s="411"/>
      <c r="BL16" s="411"/>
      <c r="BM16" s="412"/>
      <c r="BN16" s="413">
        <v>1068991032</v>
      </c>
      <c r="BO16" s="414"/>
      <c r="BP16" s="414"/>
      <c r="BQ16" s="414"/>
      <c r="BR16" s="414"/>
      <c r="BS16" s="414"/>
      <c r="BT16" s="414"/>
      <c r="BU16" s="415"/>
      <c r="BV16" s="413">
        <v>1203697330</v>
      </c>
      <c r="BW16" s="414"/>
      <c r="BX16" s="414"/>
      <c r="BY16" s="414"/>
      <c r="BZ16" s="414"/>
      <c r="CA16" s="414"/>
      <c r="CB16" s="414"/>
      <c r="CC16" s="415"/>
      <c r="CD16" s="152"/>
      <c r="CE16" s="531"/>
      <c r="CF16" s="531"/>
      <c r="CG16" s="531"/>
      <c r="CH16" s="531"/>
      <c r="CI16" s="531"/>
      <c r="CJ16" s="531"/>
      <c r="CK16" s="531"/>
      <c r="CL16" s="531"/>
      <c r="CM16" s="531"/>
      <c r="CN16" s="531"/>
      <c r="CO16" s="531"/>
      <c r="CP16" s="531"/>
      <c r="CQ16" s="531"/>
      <c r="CR16" s="531"/>
      <c r="CS16" s="532"/>
      <c r="CT16" s="419"/>
      <c r="CU16" s="420"/>
      <c r="CV16" s="420"/>
      <c r="CW16" s="420"/>
      <c r="CX16" s="420"/>
      <c r="CY16" s="420"/>
      <c r="CZ16" s="420"/>
      <c r="DA16" s="421"/>
      <c r="DB16" s="419"/>
      <c r="DC16" s="420"/>
      <c r="DD16" s="420"/>
      <c r="DE16" s="420"/>
      <c r="DF16" s="420"/>
      <c r="DG16" s="420"/>
      <c r="DH16" s="420"/>
      <c r="DI16" s="421"/>
      <c r="DJ16" s="140"/>
      <c r="DK16" s="140"/>
      <c r="DL16" s="140"/>
      <c r="DM16" s="140"/>
      <c r="DN16" s="140"/>
      <c r="DO16" s="140"/>
    </row>
    <row r="17" spans="1:119" ht="18.75" customHeight="1" thickBot="1" x14ac:dyDescent="0.25">
      <c r="A17" s="141"/>
      <c r="B17" s="494"/>
      <c r="C17" s="495"/>
      <c r="D17" s="495"/>
      <c r="E17" s="495"/>
      <c r="F17" s="495"/>
      <c r="G17" s="495"/>
      <c r="H17" s="495"/>
      <c r="I17" s="495"/>
      <c r="J17" s="495"/>
      <c r="K17" s="496"/>
      <c r="L17" s="153"/>
      <c r="M17" s="536" t="s">
        <v>138</v>
      </c>
      <c r="N17" s="537"/>
      <c r="O17" s="537"/>
      <c r="P17" s="537"/>
      <c r="Q17" s="538"/>
      <c r="R17" s="539" t="s">
        <v>139</v>
      </c>
      <c r="S17" s="540"/>
      <c r="T17" s="540"/>
      <c r="U17" s="540"/>
      <c r="V17" s="541"/>
      <c r="W17" s="455"/>
      <c r="X17" s="456"/>
      <c r="Y17" s="457"/>
      <c r="Z17" s="482" t="s">
        <v>140</v>
      </c>
      <c r="AA17" s="483"/>
      <c r="AB17" s="483"/>
      <c r="AC17" s="483"/>
      <c r="AD17" s="483"/>
      <c r="AE17" s="483"/>
      <c r="AF17" s="483"/>
      <c r="AG17" s="483"/>
      <c r="AH17" s="484"/>
      <c r="AI17" s="428">
        <v>15538</v>
      </c>
      <c r="AJ17" s="429"/>
      <c r="AK17" s="429"/>
      <c r="AL17" s="429"/>
      <c r="AM17" s="430"/>
      <c r="AN17" s="428">
        <v>50032360</v>
      </c>
      <c r="AO17" s="429"/>
      <c r="AP17" s="429"/>
      <c r="AQ17" s="429"/>
      <c r="AR17" s="429"/>
      <c r="AS17" s="430"/>
      <c r="AT17" s="428">
        <v>3220</v>
      </c>
      <c r="AU17" s="429"/>
      <c r="AV17" s="429"/>
      <c r="AW17" s="429"/>
      <c r="AX17" s="429"/>
      <c r="AY17" s="431"/>
      <c r="AZ17" s="410" t="s">
        <v>141</v>
      </c>
      <c r="BA17" s="411"/>
      <c r="BB17" s="411"/>
      <c r="BC17" s="411"/>
      <c r="BD17" s="411"/>
      <c r="BE17" s="411"/>
      <c r="BF17" s="411"/>
      <c r="BG17" s="411"/>
      <c r="BH17" s="411"/>
      <c r="BI17" s="411"/>
      <c r="BJ17" s="411"/>
      <c r="BK17" s="411"/>
      <c r="BL17" s="411"/>
      <c r="BM17" s="412"/>
      <c r="BN17" s="413">
        <v>1246697412</v>
      </c>
      <c r="BO17" s="414"/>
      <c r="BP17" s="414"/>
      <c r="BQ17" s="414"/>
      <c r="BR17" s="414"/>
      <c r="BS17" s="414"/>
      <c r="BT17" s="414"/>
      <c r="BU17" s="415"/>
      <c r="BV17" s="413">
        <v>1392616618</v>
      </c>
      <c r="BW17" s="414"/>
      <c r="BX17" s="414"/>
      <c r="BY17" s="414"/>
      <c r="BZ17" s="414"/>
      <c r="CA17" s="414"/>
      <c r="CB17" s="414"/>
      <c r="CC17" s="415"/>
      <c r="CD17" s="152"/>
      <c r="CE17" s="531"/>
      <c r="CF17" s="531"/>
      <c r="CG17" s="531"/>
      <c r="CH17" s="531"/>
      <c r="CI17" s="531"/>
      <c r="CJ17" s="531"/>
      <c r="CK17" s="531"/>
      <c r="CL17" s="531"/>
      <c r="CM17" s="531"/>
      <c r="CN17" s="531"/>
      <c r="CO17" s="531"/>
      <c r="CP17" s="531"/>
      <c r="CQ17" s="531"/>
      <c r="CR17" s="531"/>
      <c r="CS17" s="532"/>
      <c r="CT17" s="419"/>
      <c r="CU17" s="420"/>
      <c r="CV17" s="420"/>
      <c r="CW17" s="420"/>
      <c r="CX17" s="420"/>
      <c r="CY17" s="420"/>
      <c r="CZ17" s="420"/>
      <c r="DA17" s="421"/>
      <c r="DB17" s="419"/>
      <c r="DC17" s="420"/>
      <c r="DD17" s="420"/>
      <c r="DE17" s="420"/>
      <c r="DF17" s="420"/>
      <c r="DG17" s="420"/>
      <c r="DH17" s="420"/>
      <c r="DI17" s="421"/>
      <c r="DJ17" s="140"/>
      <c r="DK17" s="140"/>
      <c r="DL17" s="140"/>
      <c r="DM17" s="140"/>
      <c r="DN17" s="140"/>
      <c r="DO17" s="140"/>
    </row>
    <row r="18" spans="1:119" ht="18.75" customHeight="1" thickBot="1" x14ac:dyDescent="0.25">
      <c r="A18" s="141"/>
      <c r="B18" s="395" t="s">
        <v>142</v>
      </c>
      <c r="C18" s="396"/>
      <c r="D18" s="396"/>
      <c r="E18" s="396"/>
      <c r="F18" s="396"/>
      <c r="G18" s="396"/>
      <c r="H18" s="396"/>
      <c r="I18" s="396"/>
      <c r="J18" s="396"/>
      <c r="K18" s="544"/>
      <c r="L18" s="545">
        <v>2416</v>
      </c>
      <c r="M18" s="546"/>
      <c r="N18" s="546"/>
      <c r="O18" s="546"/>
      <c r="P18" s="546"/>
      <c r="Q18" s="546"/>
      <c r="R18" s="546"/>
      <c r="S18" s="546"/>
      <c r="T18" s="546"/>
      <c r="U18" s="546"/>
      <c r="V18" s="546"/>
      <c r="W18" s="455"/>
      <c r="X18" s="456"/>
      <c r="Y18" s="457"/>
      <c r="Z18" s="482" t="s">
        <v>143</v>
      </c>
      <c r="AA18" s="483"/>
      <c r="AB18" s="483"/>
      <c r="AC18" s="483"/>
      <c r="AD18" s="483"/>
      <c r="AE18" s="483"/>
      <c r="AF18" s="483"/>
      <c r="AG18" s="483"/>
      <c r="AH18" s="484"/>
      <c r="AI18" s="428">
        <v>23347</v>
      </c>
      <c r="AJ18" s="429"/>
      <c r="AK18" s="429"/>
      <c r="AL18" s="429"/>
      <c r="AM18" s="430"/>
      <c r="AN18" s="428">
        <v>82716240</v>
      </c>
      <c r="AO18" s="429"/>
      <c r="AP18" s="429"/>
      <c r="AQ18" s="429"/>
      <c r="AR18" s="429"/>
      <c r="AS18" s="430"/>
      <c r="AT18" s="428">
        <v>3543</v>
      </c>
      <c r="AU18" s="429"/>
      <c r="AV18" s="429"/>
      <c r="AW18" s="429"/>
      <c r="AX18" s="429"/>
      <c r="AY18" s="431"/>
      <c r="AZ18" s="513" t="s">
        <v>144</v>
      </c>
      <c r="BA18" s="514"/>
      <c r="BB18" s="514"/>
      <c r="BC18" s="514"/>
      <c r="BD18" s="514"/>
      <c r="BE18" s="514"/>
      <c r="BF18" s="514"/>
      <c r="BG18" s="514"/>
      <c r="BH18" s="514"/>
      <c r="BI18" s="514"/>
      <c r="BJ18" s="514"/>
      <c r="BK18" s="514"/>
      <c r="BL18" s="514"/>
      <c r="BM18" s="515"/>
      <c r="BN18" s="547">
        <v>1719746582</v>
      </c>
      <c r="BO18" s="548"/>
      <c r="BP18" s="548"/>
      <c r="BQ18" s="548"/>
      <c r="BR18" s="548"/>
      <c r="BS18" s="548"/>
      <c r="BT18" s="548"/>
      <c r="BU18" s="549"/>
      <c r="BV18" s="547">
        <v>1688424794</v>
      </c>
      <c r="BW18" s="548"/>
      <c r="BX18" s="548"/>
      <c r="BY18" s="548"/>
      <c r="BZ18" s="548"/>
      <c r="CA18" s="548"/>
      <c r="CB18" s="548"/>
      <c r="CC18" s="549"/>
      <c r="CD18" s="152"/>
      <c r="CE18" s="531"/>
      <c r="CF18" s="531"/>
      <c r="CG18" s="531"/>
      <c r="CH18" s="531"/>
      <c r="CI18" s="531"/>
      <c r="CJ18" s="531"/>
      <c r="CK18" s="531"/>
      <c r="CL18" s="531"/>
      <c r="CM18" s="531"/>
      <c r="CN18" s="531"/>
      <c r="CO18" s="531"/>
      <c r="CP18" s="531"/>
      <c r="CQ18" s="531"/>
      <c r="CR18" s="531"/>
      <c r="CS18" s="532"/>
      <c r="CT18" s="419"/>
      <c r="CU18" s="420"/>
      <c r="CV18" s="420"/>
      <c r="CW18" s="420"/>
      <c r="CX18" s="420"/>
      <c r="CY18" s="420"/>
      <c r="CZ18" s="420"/>
      <c r="DA18" s="421"/>
      <c r="DB18" s="419"/>
      <c r="DC18" s="420"/>
      <c r="DD18" s="420"/>
      <c r="DE18" s="420"/>
      <c r="DF18" s="420"/>
      <c r="DG18" s="420"/>
      <c r="DH18" s="420"/>
      <c r="DI18" s="421"/>
      <c r="DJ18" s="140"/>
      <c r="DK18" s="140"/>
      <c r="DL18" s="140"/>
      <c r="DM18" s="140"/>
      <c r="DN18" s="140"/>
      <c r="DO18" s="140"/>
    </row>
    <row r="19" spans="1:119" ht="18.75" customHeight="1" thickBot="1" x14ac:dyDescent="0.25">
      <c r="A19" s="141"/>
      <c r="B19" s="395" t="s">
        <v>145</v>
      </c>
      <c r="C19" s="396"/>
      <c r="D19" s="396"/>
      <c r="E19" s="396"/>
      <c r="F19" s="396"/>
      <c r="G19" s="396"/>
      <c r="H19" s="396"/>
      <c r="I19" s="396"/>
      <c r="J19" s="396"/>
      <c r="K19" s="544"/>
      <c r="L19" s="545">
        <v>3796</v>
      </c>
      <c r="M19" s="546"/>
      <c r="N19" s="546"/>
      <c r="O19" s="546"/>
      <c r="P19" s="546"/>
      <c r="Q19" s="546"/>
      <c r="R19" s="546"/>
      <c r="S19" s="546"/>
      <c r="T19" s="546"/>
      <c r="U19" s="546"/>
      <c r="V19" s="546"/>
      <c r="W19" s="455"/>
      <c r="X19" s="456"/>
      <c r="Y19" s="457"/>
      <c r="Z19" s="482" t="s">
        <v>146</v>
      </c>
      <c r="AA19" s="483"/>
      <c r="AB19" s="483"/>
      <c r="AC19" s="483"/>
      <c r="AD19" s="483"/>
      <c r="AE19" s="483"/>
      <c r="AF19" s="483"/>
      <c r="AG19" s="483"/>
      <c r="AH19" s="484"/>
      <c r="AI19" s="428" t="s">
        <v>114</v>
      </c>
      <c r="AJ19" s="429"/>
      <c r="AK19" s="429"/>
      <c r="AL19" s="429"/>
      <c r="AM19" s="430"/>
      <c r="AN19" s="428" t="s">
        <v>114</v>
      </c>
      <c r="AO19" s="429"/>
      <c r="AP19" s="429"/>
      <c r="AQ19" s="429"/>
      <c r="AR19" s="429"/>
      <c r="AS19" s="430"/>
      <c r="AT19" s="428" t="s">
        <v>114</v>
      </c>
      <c r="AU19" s="429"/>
      <c r="AV19" s="429"/>
      <c r="AW19" s="429"/>
      <c r="AX19" s="429"/>
      <c r="AY19" s="431"/>
      <c r="AZ19" s="422" t="s">
        <v>147</v>
      </c>
      <c r="BA19" s="423"/>
      <c r="BB19" s="423"/>
      <c r="BC19" s="423"/>
      <c r="BD19" s="423"/>
      <c r="BE19" s="423"/>
      <c r="BF19" s="423"/>
      <c r="BG19" s="423"/>
      <c r="BH19" s="423"/>
      <c r="BI19" s="423"/>
      <c r="BJ19" s="423"/>
      <c r="BK19" s="423"/>
      <c r="BL19" s="423"/>
      <c r="BM19" s="424"/>
      <c r="BN19" s="401">
        <v>3589521127</v>
      </c>
      <c r="BO19" s="402"/>
      <c r="BP19" s="402"/>
      <c r="BQ19" s="402"/>
      <c r="BR19" s="402"/>
      <c r="BS19" s="402"/>
      <c r="BT19" s="402"/>
      <c r="BU19" s="403"/>
      <c r="BV19" s="401">
        <v>3658644846</v>
      </c>
      <c r="BW19" s="402"/>
      <c r="BX19" s="402"/>
      <c r="BY19" s="402"/>
      <c r="BZ19" s="402"/>
      <c r="CA19" s="402"/>
      <c r="CB19" s="402"/>
      <c r="CC19" s="403"/>
      <c r="CD19" s="152"/>
      <c r="CE19" s="531"/>
      <c r="CF19" s="531"/>
      <c r="CG19" s="531"/>
      <c r="CH19" s="531"/>
      <c r="CI19" s="531"/>
      <c r="CJ19" s="531"/>
      <c r="CK19" s="531"/>
      <c r="CL19" s="531"/>
      <c r="CM19" s="531"/>
      <c r="CN19" s="531"/>
      <c r="CO19" s="531"/>
      <c r="CP19" s="531"/>
      <c r="CQ19" s="531"/>
      <c r="CR19" s="531"/>
      <c r="CS19" s="532"/>
      <c r="CT19" s="419"/>
      <c r="CU19" s="420"/>
      <c r="CV19" s="420"/>
      <c r="CW19" s="420"/>
      <c r="CX19" s="420"/>
      <c r="CY19" s="420"/>
      <c r="CZ19" s="420"/>
      <c r="DA19" s="421"/>
      <c r="DB19" s="419"/>
      <c r="DC19" s="420"/>
      <c r="DD19" s="420"/>
      <c r="DE19" s="420"/>
      <c r="DF19" s="420"/>
      <c r="DG19" s="420"/>
      <c r="DH19" s="420"/>
      <c r="DI19" s="421"/>
      <c r="DJ19" s="140"/>
      <c r="DK19" s="140"/>
      <c r="DL19" s="140"/>
      <c r="DM19" s="140"/>
      <c r="DN19" s="140"/>
      <c r="DO19" s="140"/>
    </row>
    <row r="20" spans="1:119" ht="18.75" customHeight="1" thickBot="1" x14ac:dyDescent="0.25">
      <c r="A20" s="141"/>
      <c r="B20" s="395" t="s">
        <v>148</v>
      </c>
      <c r="C20" s="396"/>
      <c r="D20" s="396"/>
      <c r="E20" s="396"/>
      <c r="F20" s="396"/>
      <c r="G20" s="396"/>
      <c r="H20" s="396"/>
      <c r="I20" s="396"/>
      <c r="J20" s="396"/>
      <c r="K20" s="544"/>
      <c r="L20" s="545">
        <v>3979278</v>
      </c>
      <c r="M20" s="546"/>
      <c r="N20" s="546"/>
      <c r="O20" s="546"/>
      <c r="P20" s="546"/>
      <c r="Q20" s="546"/>
      <c r="R20" s="546"/>
      <c r="S20" s="546"/>
      <c r="T20" s="546"/>
      <c r="U20" s="546"/>
      <c r="V20" s="546"/>
      <c r="W20" s="458"/>
      <c r="X20" s="459"/>
      <c r="Y20" s="460"/>
      <c r="Z20" s="482" t="s">
        <v>149</v>
      </c>
      <c r="AA20" s="483"/>
      <c r="AB20" s="483"/>
      <c r="AC20" s="483"/>
      <c r="AD20" s="483"/>
      <c r="AE20" s="483"/>
      <c r="AF20" s="483"/>
      <c r="AG20" s="483"/>
      <c r="AH20" s="484"/>
      <c r="AI20" s="428">
        <v>49673</v>
      </c>
      <c r="AJ20" s="429"/>
      <c r="AK20" s="429"/>
      <c r="AL20" s="429"/>
      <c r="AM20" s="430"/>
      <c r="AN20" s="428">
        <v>169114948</v>
      </c>
      <c r="AO20" s="429"/>
      <c r="AP20" s="429"/>
      <c r="AQ20" s="429"/>
      <c r="AR20" s="429"/>
      <c r="AS20" s="430"/>
      <c r="AT20" s="428">
        <v>3405</v>
      </c>
      <c r="AU20" s="429"/>
      <c r="AV20" s="429"/>
      <c r="AW20" s="429"/>
      <c r="AX20" s="429"/>
      <c r="AY20" s="431"/>
      <c r="AZ20" s="513" t="s">
        <v>150</v>
      </c>
      <c r="BA20" s="514"/>
      <c r="BB20" s="514"/>
      <c r="BC20" s="514"/>
      <c r="BD20" s="514"/>
      <c r="BE20" s="514"/>
      <c r="BF20" s="514"/>
      <c r="BG20" s="514"/>
      <c r="BH20" s="514"/>
      <c r="BI20" s="514"/>
      <c r="BJ20" s="514"/>
      <c r="BK20" s="514"/>
      <c r="BL20" s="514"/>
      <c r="BM20" s="515"/>
      <c r="BN20" s="547">
        <v>331072571</v>
      </c>
      <c r="BO20" s="548"/>
      <c r="BP20" s="548"/>
      <c r="BQ20" s="548"/>
      <c r="BR20" s="548"/>
      <c r="BS20" s="548"/>
      <c r="BT20" s="548"/>
      <c r="BU20" s="549"/>
      <c r="BV20" s="547">
        <v>334679208</v>
      </c>
      <c r="BW20" s="548"/>
      <c r="BX20" s="548"/>
      <c r="BY20" s="548"/>
      <c r="BZ20" s="548"/>
      <c r="CA20" s="548"/>
      <c r="CB20" s="548"/>
      <c r="CC20" s="549"/>
      <c r="CD20" s="152"/>
      <c r="CE20" s="531"/>
      <c r="CF20" s="531"/>
      <c r="CG20" s="531"/>
      <c r="CH20" s="531"/>
      <c r="CI20" s="531"/>
      <c r="CJ20" s="531"/>
      <c r="CK20" s="531"/>
      <c r="CL20" s="531"/>
      <c r="CM20" s="531"/>
      <c r="CN20" s="531"/>
      <c r="CO20" s="531"/>
      <c r="CP20" s="531"/>
      <c r="CQ20" s="531"/>
      <c r="CR20" s="531"/>
      <c r="CS20" s="532"/>
      <c r="CT20" s="419"/>
      <c r="CU20" s="420"/>
      <c r="CV20" s="420"/>
      <c r="CW20" s="420"/>
      <c r="CX20" s="420"/>
      <c r="CY20" s="420"/>
      <c r="CZ20" s="420"/>
      <c r="DA20" s="421"/>
      <c r="DB20" s="419"/>
      <c r="DC20" s="420"/>
      <c r="DD20" s="420"/>
      <c r="DE20" s="420"/>
      <c r="DF20" s="420"/>
      <c r="DG20" s="420"/>
      <c r="DH20" s="420"/>
      <c r="DI20" s="421"/>
      <c r="DJ20" s="140"/>
      <c r="DK20" s="140"/>
      <c r="DL20" s="140"/>
      <c r="DM20" s="140"/>
      <c r="DN20" s="140"/>
      <c r="DO20" s="140"/>
    </row>
    <row r="21" spans="1:119" ht="18.75" customHeight="1" thickBot="1" x14ac:dyDescent="0.25">
      <c r="A21" s="141"/>
      <c r="B21" s="154"/>
      <c r="C21" s="155"/>
      <c r="D21" s="155"/>
      <c r="E21" s="155"/>
      <c r="F21" s="155"/>
      <c r="G21" s="155"/>
      <c r="H21" s="155"/>
      <c r="I21" s="155"/>
      <c r="J21" s="155"/>
      <c r="K21" s="155"/>
      <c r="L21" s="155"/>
      <c r="M21" s="155"/>
      <c r="N21" s="155"/>
      <c r="O21" s="155"/>
      <c r="P21" s="155"/>
      <c r="Q21" s="155"/>
      <c r="R21" s="155"/>
      <c r="S21" s="155"/>
      <c r="T21" s="155"/>
      <c r="U21" s="155"/>
      <c r="V21" s="155"/>
      <c r="W21" s="550" t="s">
        <v>151</v>
      </c>
      <c r="X21" s="551"/>
      <c r="Y21" s="551"/>
      <c r="Z21" s="551"/>
      <c r="AA21" s="551"/>
      <c r="AB21" s="551"/>
      <c r="AC21" s="551"/>
      <c r="AD21" s="551"/>
      <c r="AE21" s="551"/>
      <c r="AF21" s="551"/>
      <c r="AG21" s="551"/>
      <c r="AH21" s="552"/>
      <c r="AI21" s="553">
        <v>102.9</v>
      </c>
      <c r="AJ21" s="554"/>
      <c r="AK21" s="554"/>
      <c r="AL21" s="554"/>
      <c r="AM21" s="554"/>
      <c r="AN21" s="554"/>
      <c r="AO21" s="554"/>
      <c r="AP21" s="554"/>
      <c r="AQ21" s="554"/>
      <c r="AR21" s="554"/>
      <c r="AS21" s="554"/>
      <c r="AT21" s="554"/>
      <c r="AU21" s="554"/>
      <c r="AV21" s="554"/>
      <c r="AW21" s="554"/>
      <c r="AX21" s="554"/>
      <c r="AY21" s="555"/>
      <c r="AZ21" s="422" t="s">
        <v>152</v>
      </c>
      <c r="BA21" s="423"/>
      <c r="BB21" s="423"/>
      <c r="BC21" s="423"/>
      <c r="BD21" s="423"/>
      <c r="BE21" s="423"/>
      <c r="BF21" s="423"/>
      <c r="BG21" s="423"/>
      <c r="BH21" s="423"/>
      <c r="BI21" s="423"/>
      <c r="BJ21" s="423"/>
      <c r="BK21" s="423"/>
      <c r="BL21" s="423"/>
      <c r="BM21" s="424"/>
      <c r="BN21" s="401">
        <v>457851347</v>
      </c>
      <c r="BO21" s="402"/>
      <c r="BP21" s="402"/>
      <c r="BQ21" s="402"/>
      <c r="BR21" s="402"/>
      <c r="BS21" s="402"/>
      <c r="BT21" s="402"/>
      <c r="BU21" s="403"/>
      <c r="BV21" s="401">
        <v>339420452</v>
      </c>
      <c r="BW21" s="402"/>
      <c r="BX21" s="402"/>
      <c r="BY21" s="402"/>
      <c r="BZ21" s="402"/>
      <c r="CA21" s="402"/>
      <c r="CB21" s="402"/>
      <c r="CC21" s="403"/>
      <c r="CD21" s="152"/>
      <c r="CE21" s="531"/>
      <c r="CF21" s="531"/>
      <c r="CG21" s="531"/>
      <c r="CH21" s="531"/>
      <c r="CI21" s="531"/>
      <c r="CJ21" s="531"/>
      <c r="CK21" s="531"/>
      <c r="CL21" s="531"/>
      <c r="CM21" s="531"/>
      <c r="CN21" s="531"/>
      <c r="CO21" s="531"/>
      <c r="CP21" s="531"/>
      <c r="CQ21" s="531"/>
      <c r="CR21" s="531"/>
      <c r="CS21" s="532"/>
      <c r="CT21" s="419"/>
      <c r="CU21" s="420"/>
      <c r="CV21" s="420"/>
      <c r="CW21" s="420"/>
      <c r="CX21" s="420"/>
      <c r="CY21" s="420"/>
      <c r="CZ21" s="420"/>
      <c r="DA21" s="421"/>
      <c r="DB21" s="419"/>
      <c r="DC21" s="420"/>
      <c r="DD21" s="420"/>
      <c r="DE21" s="420"/>
      <c r="DF21" s="420"/>
      <c r="DG21" s="420"/>
      <c r="DH21" s="420"/>
      <c r="DI21" s="421"/>
      <c r="DJ21" s="140"/>
      <c r="DK21" s="140"/>
      <c r="DL21" s="140"/>
      <c r="DM21" s="140"/>
      <c r="DN21" s="140"/>
      <c r="DO21" s="140"/>
    </row>
    <row r="22" spans="1:119" ht="18.75" customHeight="1" x14ac:dyDescent="0.2">
      <c r="A22" s="141"/>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410" t="s">
        <v>153</v>
      </c>
      <c r="BA22" s="411"/>
      <c r="BB22" s="411"/>
      <c r="BC22" s="411"/>
      <c r="BD22" s="411"/>
      <c r="BE22" s="411"/>
      <c r="BF22" s="411"/>
      <c r="BG22" s="411"/>
      <c r="BH22" s="411"/>
      <c r="BI22" s="411"/>
      <c r="BJ22" s="411"/>
      <c r="BK22" s="411"/>
      <c r="BL22" s="411"/>
      <c r="BM22" s="412"/>
      <c r="BN22" s="413">
        <v>8279666</v>
      </c>
      <c r="BO22" s="414"/>
      <c r="BP22" s="414"/>
      <c r="BQ22" s="414"/>
      <c r="BR22" s="414"/>
      <c r="BS22" s="414"/>
      <c r="BT22" s="414"/>
      <c r="BU22" s="415"/>
      <c r="BV22" s="413">
        <v>8377166</v>
      </c>
      <c r="BW22" s="414"/>
      <c r="BX22" s="414"/>
      <c r="BY22" s="414"/>
      <c r="BZ22" s="414"/>
      <c r="CA22" s="414"/>
      <c r="CB22" s="414"/>
      <c r="CC22" s="415"/>
      <c r="CD22" s="152"/>
      <c r="CE22" s="531"/>
      <c r="CF22" s="531"/>
      <c r="CG22" s="531"/>
      <c r="CH22" s="531"/>
      <c r="CI22" s="531"/>
      <c r="CJ22" s="531"/>
      <c r="CK22" s="531"/>
      <c r="CL22" s="531"/>
      <c r="CM22" s="531"/>
      <c r="CN22" s="531"/>
      <c r="CO22" s="531"/>
      <c r="CP22" s="531"/>
      <c r="CQ22" s="531"/>
      <c r="CR22" s="531"/>
      <c r="CS22" s="532"/>
      <c r="CT22" s="419"/>
      <c r="CU22" s="420"/>
      <c r="CV22" s="420"/>
      <c r="CW22" s="420"/>
      <c r="CX22" s="420"/>
      <c r="CY22" s="420"/>
      <c r="CZ22" s="420"/>
      <c r="DA22" s="421"/>
      <c r="DB22" s="419"/>
      <c r="DC22" s="420"/>
      <c r="DD22" s="420"/>
      <c r="DE22" s="420"/>
      <c r="DF22" s="420"/>
      <c r="DG22" s="420"/>
      <c r="DH22" s="420"/>
      <c r="DI22" s="421"/>
      <c r="DJ22" s="140"/>
      <c r="DK22" s="140"/>
      <c r="DL22" s="140"/>
      <c r="DM22" s="140"/>
      <c r="DN22" s="140"/>
      <c r="DO22" s="140"/>
    </row>
    <row r="23" spans="1:119" ht="18.75" customHeight="1" x14ac:dyDescent="0.2">
      <c r="A23" s="141"/>
      <c r="B23" s="156"/>
      <c r="C23" s="157"/>
      <c r="D23" s="158"/>
      <c r="E23" s="158"/>
      <c r="F23" s="158"/>
      <c r="G23" s="158"/>
      <c r="H23" s="158"/>
      <c r="I23" s="158"/>
      <c r="J23" s="158"/>
      <c r="K23" s="158"/>
      <c r="L23" s="158"/>
      <c r="M23" s="158"/>
      <c r="N23" s="158"/>
      <c r="O23" s="158"/>
      <c r="P23" s="158"/>
      <c r="Q23" s="159"/>
      <c r="R23" s="159"/>
      <c r="S23" s="159"/>
      <c r="T23" s="159"/>
      <c r="U23" s="159"/>
      <c r="V23" s="159"/>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410" t="s">
        <v>154</v>
      </c>
      <c r="BA23" s="411"/>
      <c r="BB23" s="411"/>
      <c r="BC23" s="411"/>
      <c r="BD23" s="411"/>
      <c r="BE23" s="411"/>
      <c r="BF23" s="411"/>
      <c r="BG23" s="411"/>
      <c r="BH23" s="411"/>
      <c r="BI23" s="411"/>
      <c r="BJ23" s="411"/>
      <c r="BK23" s="411"/>
      <c r="BL23" s="411"/>
      <c r="BM23" s="412"/>
      <c r="BN23" s="413" t="s">
        <v>114</v>
      </c>
      <c r="BO23" s="414"/>
      <c r="BP23" s="414"/>
      <c r="BQ23" s="414"/>
      <c r="BR23" s="414"/>
      <c r="BS23" s="414"/>
      <c r="BT23" s="414"/>
      <c r="BU23" s="415"/>
      <c r="BV23" s="413" t="s">
        <v>114</v>
      </c>
      <c r="BW23" s="414"/>
      <c r="BX23" s="414"/>
      <c r="BY23" s="414"/>
      <c r="BZ23" s="414"/>
      <c r="CA23" s="414"/>
      <c r="CB23" s="414"/>
      <c r="CC23" s="415"/>
      <c r="CD23" s="152"/>
      <c r="CE23" s="531"/>
      <c r="CF23" s="531"/>
      <c r="CG23" s="531"/>
      <c r="CH23" s="531"/>
      <c r="CI23" s="531"/>
      <c r="CJ23" s="531"/>
      <c r="CK23" s="531"/>
      <c r="CL23" s="531"/>
      <c r="CM23" s="531"/>
      <c r="CN23" s="531"/>
      <c r="CO23" s="531"/>
      <c r="CP23" s="531"/>
      <c r="CQ23" s="531"/>
      <c r="CR23" s="531"/>
      <c r="CS23" s="532"/>
      <c r="CT23" s="419"/>
      <c r="CU23" s="420"/>
      <c r="CV23" s="420"/>
      <c r="CW23" s="420"/>
      <c r="CX23" s="420"/>
      <c r="CY23" s="420"/>
      <c r="CZ23" s="420"/>
      <c r="DA23" s="421"/>
      <c r="DB23" s="419"/>
      <c r="DC23" s="420"/>
      <c r="DD23" s="420"/>
      <c r="DE23" s="420"/>
      <c r="DF23" s="420"/>
      <c r="DG23" s="420"/>
      <c r="DH23" s="420"/>
      <c r="DI23" s="421"/>
      <c r="DJ23" s="140"/>
      <c r="DK23" s="140"/>
      <c r="DL23" s="140"/>
      <c r="DM23" s="140"/>
      <c r="DN23" s="140"/>
      <c r="DO23" s="140"/>
    </row>
    <row r="24" spans="1:119" ht="18.75" customHeight="1" thickBot="1" x14ac:dyDescent="0.25">
      <c r="A24" s="141"/>
      <c r="B24" s="156"/>
      <c r="C24" s="157"/>
      <c r="D24" s="164"/>
      <c r="E24" s="164"/>
      <c r="F24" s="164"/>
      <c r="G24" s="164"/>
      <c r="H24" s="164"/>
      <c r="I24" s="164"/>
      <c r="J24" s="164"/>
      <c r="K24" s="164"/>
      <c r="L24" s="165"/>
      <c r="M24" s="165"/>
      <c r="N24" s="165"/>
      <c r="O24" s="165"/>
      <c r="P24" s="165"/>
      <c r="Q24" s="165"/>
      <c r="R24" s="165"/>
      <c r="S24" s="165"/>
      <c r="T24" s="165"/>
      <c r="U24" s="165"/>
      <c r="V24" s="165"/>
      <c r="W24" s="157"/>
      <c r="X24" s="157"/>
      <c r="Y24" s="157"/>
      <c r="Z24" s="164"/>
      <c r="AA24" s="164"/>
      <c r="AB24" s="164"/>
      <c r="AC24" s="164"/>
      <c r="AD24" s="164"/>
      <c r="AE24" s="164"/>
      <c r="AF24" s="164"/>
      <c r="AG24" s="164"/>
      <c r="AH24" s="164"/>
      <c r="AI24" s="164"/>
      <c r="AJ24" s="165"/>
      <c r="AK24" s="165"/>
      <c r="AL24" s="165"/>
      <c r="AM24" s="165"/>
      <c r="AN24" s="165"/>
      <c r="AO24" s="165"/>
      <c r="AP24" s="165"/>
      <c r="AQ24" s="165"/>
      <c r="AR24" s="165"/>
      <c r="AS24" s="165"/>
      <c r="AT24" s="165"/>
      <c r="AU24" s="165"/>
      <c r="AV24" s="165"/>
      <c r="AW24" s="165"/>
      <c r="AX24" s="165"/>
      <c r="AY24" s="166"/>
      <c r="AZ24" s="479" t="s">
        <v>155</v>
      </c>
      <c r="BA24" s="480"/>
      <c r="BB24" s="480"/>
      <c r="BC24" s="480"/>
      <c r="BD24" s="480"/>
      <c r="BE24" s="480"/>
      <c r="BF24" s="480"/>
      <c r="BG24" s="480"/>
      <c r="BH24" s="480"/>
      <c r="BI24" s="480"/>
      <c r="BJ24" s="480"/>
      <c r="BK24" s="480"/>
      <c r="BL24" s="480"/>
      <c r="BM24" s="481"/>
      <c r="BN24" s="547" t="s">
        <v>123</v>
      </c>
      <c r="BO24" s="548"/>
      <c r="BP24" s="548"/>
      <c r="BQ24" s="548"/>
      <c r="BR24" s="548"/>
      <c r="BS24" s="548"/>
      <c r="BT24" s="548"/>
      <c r="BU24" s="549"/>
      <c r="BV24" s="547" t="s">
        <v>114</v>
      </c>
      <c r="BW24" s="548"/>
      <c r="BX24" s="548"/>
      <c r="BY24" s="548"/>
      <c r="BZ24" s="548"/>
      <c r="CA24" s="548"/>
      <c r="CB24" s="548"/>
      <c r="CC24" s="549"/>
      <c r="CD24" s="152"/>
      <c r="CE24" s="531"/>
      <c r="CF24" s="531"/>
      <c r="CG24" s="531"/>
      <c r="CH24" s="531"/>
      <c r="CI24" s="531"/>
      <c r="CJ24" s="531"/>
      <c r="CK24" s="531"/>
      <c r="CL24" s="531"/>
      <c r="CM24" s="531"/>
      <c r="CN24" s="531"/>
      <c r="CO24" s="531"/>
      <c r="CP24" s="531"/>
      <c r="CQ24" s="531"/>
      <c r="CR24" s="531"/>
      <c r="CS24" s="532"/>
      <c r="CT24" s="419"/>
      <c r="CU24" s="420"/>
      <c r="CV24" s="420"/>
      <c r="CW24" s="420"/>
      <c r="CX24" s="420"/>
      <c r="CY24" s="420"/>
      <c r="CZ24" s="420"/>
      <c r="DA24" s="421"/>
      <c r="DB24" s="419"/>
      <c r="DC24" s="420"/>
      <c r="DD24" s="420"/>
      <c r="DE24" s="420"/>
      <c r="DF24" s="420"/>
      <c r="DG24" s="420"/>
      <c r="DH24" s="420"/>
      <c r="DI24" s="421"/>
      <c r="DJ24" s="140"/>
      <c r="DK24" s="140"/>
      <c r="DL24" s="140"/>
      <c r="DM24" s="140"/>
      <c r="DN24" s="140"/>
      <c r="DO24" s="140"/>
    </row>
    <row r="25" spans="1:119" s="140" customFormat="1" ht="18.75" customHeight="1" x14ac:dyDescent="0.2">
      <c r="A25" s="141"/>
      <c r="B25" s="156"/>
      <c r="C25" s="157"/>
      <c r="D25" s="164"/>
      <c r="E25" s="164"/>
      <c r="F25" s="164"/>
      <c r="G25" s="164"/>
      <c r="H25" s="164"/>
      <c r="I25" s="164"/>
      <c r="J25" s="164"/>
      <c r="K25" s="164"/>
      <c r="L25" s="165"/>
      <c r="M25" s="165"/>
      <c r="N25" s="165"/>
      <c r="O25" s="165"/>
      <c r="P25" s="165"/>
      <c r="Q25" s="165"/>
      <c r="R25" s="165"/>
      <c r="S25" s="165"/>
      <c r="T25" s="165"/>
      <c r="U25" s="165"/>
      <c r="V25" s="165"/>
      <c r="W25" s="157"/>
      <c r="X25" s="157"/>
      <c r="Y25" s="157"/>
      <c r="Z25" s="164"/>
      <c r="AA25" s="164"/>
      <c r="AB25" s="164"/>
      <c r="AC25" s="164"/>
      <c r="AD25" s="164"/>
      <c r="AE25" s="164"/>
      <c r="AF25" s="164"/>
      <c r="AG25" s="164"/>
      <c r="AH25" s="164"/>
      <c r="AI25" s="164"/>
      <c r="AJ25" s="165"/>
      <c r="AK25" s="165"/>
      <c r="AL25" s="165"/>
      <c r="AM25" s="165"/>
      <c r="AN25" s="165"/>
      <c r="AO25" s="165"/>
      <c r="AP25" s="165"/>
      <c r="AQ25" s="165"/>
      <c r="AR25" s="165"/>
      <c r="AS25" s="165"/>
      <c r="AT25" s="165"/>
      <c r="AU25" s="165"/>
      <c r="AV25" s="165"/>
      <c r="AW25" s="165"/>
      <c r="AX25" s="165"/>
      <c r="AY25" s="166"/>
      <c r="AZ25" s="556" t="s">
        <v>156</v>
      </c>
      <c r="BA25" s="557"/>
      <c r="BB25" s="557"/>
      <c r="BC25" s="558"/>
      <c r="BD25" s="422" t="s">
        <v>39</v>
      </c>
      <c r="BE25" s="423"/>
      <c r="BF25" s="423"/>
      <c r="BG25" s="423"/>
      <c r="BH25" s="423"/>
      <c r="BI25" s="423"/>
      <c r="BJ25" s="423"/>
      <c r="BK25" s="423"/>
      <c r="BL25" s="423"/>
      <c r="BM25" s="424"/>
      <c r="BN25" s="401">
        <v>55613679</v>
      </c>
      <c r="BO25" s="402"/>
      <c r="BP25" s="402"/>
      <c r="BQ25" s="402"/>
      <c r="BR25" s="402"/>
      <c r="BS25" s="402"/>
      <c r="BT25" s="402"/>
      <c r="BU25" s="403"/>
      <c r="BV25" s="401">
        <v>70810395</v>
      </c>
      <c r="BW25" s="402"/>
      <c r="BX25" s="402"/>
      <c r="BY25" s="402"/>
      <c r="BZ25" s="402"/>
      <c r="CA25" s="402"/>
      <c r="CB25" s="402"/>
      <c r="CC25" s="403"/>
      <c r="CD25" s="152"/>
      <c r="CE25" s="531"/>
      <c r="CF25" s="531"/>
      <c r="CG25" s="531"/>
      <c r="CH25" s="531"/>
      <c r="CI25" s="531"/>
      <c r="CJ25" s="531"/>
      <c r="CK25" s="531"/>
      <c r="CL25" s="531"/>
      <c r="CM25" s="531"/>
      <c r="CN25" s="531"/>
      <c r="CO25" s="531"/>
      <c r="CP25" s="531"/>
      <c r="CQ25" s="531"/>
      <c r="CR25" s="531"/>
      <c r="CS25" s="532"/>
      <c r="CT25" s="419"/>
      <c r="CU25" s="420"/>
      <c r="CV25" s="420"/>
      <c r="CW25" s="420"/>
      <c r="CX25" s="420"/>
      <c r="CY25" s="420"/>
      <c r="CZ25" s="420"/>
      <c r="DA25" s="421"/>
      <c r="DB25" s="419"/>
      <c r="DC25" s="420"/>
      <c r="DD25" s="420"/>
      <c r="DE25" s="420"/>
      <c r="DF25" s="420"/>
      <c r="DG25" s="420"/>
      <c r="DH25" s="420"/>
      <c r="DI25" s="421"/>
    </row>
    <row r="26" spans="1:119" s="140" customFormat="1" ht="18.75" customHeight="1" x14ac:dyDescent="0.2">
      <c r="A26" s="141"/>
      <c r="B26" s="156"/>
      <c r="C26" s="157"/>
      <c r="D26" s="164"/>
      <c r="E26" s="164"/>
      <c r="F26" s="164"/>
      <c r="G26" s="164"/>
      <c r="H26" s="164"/>
      <c r="I26" s="164"/>
      <c r="J26" s="164"/>
      <c r="K26" s="164"/>
      <c r="L26" s="165"/>
      <c r="M26" s="165"/>
      <c r="N26" s="165"/>
      <c r="O26" s="165"/>
      <c r="P26" s="165"/>
      <c r="Q26" s="165"/>
      <c r="R26" s="165"/>
      <c r="S26" s="165"/>
      <c r="T26" s="165"/>
      <c r="U26" s="165"/>
      <c r="V26" s="165"/>
      <c r="W26" s="157"/>
      <c r="X26" s="157"/>
      <c r="Y26" s="157"/>
      <c r="Z26" s="164"/>
      <c r="AA26" s="164"/>
      <c r="AB26" s="164"/>
      <c r="AC26" s="164"/>
      <c r="AD26" s="164"/>
      <c r="AE26" s="164"/>
      <c r="AF26" s="164"/>
      <c r="AG26" s="164"/>
      <c r="AH26" s="164"/>
      <c r="AI26" s="164"/>
      <c r="AJ26" s="165"/>
      <c r="AK26" s="165"/>
      <c r="AL26" s="165"/>
      <c r="AM26" s="165"/>
      <c r="AN26" s="165"/>
      <c r="AO26" s="165"/>
      <c r="AP26" s="165"/>
      <c r="AQ26" s="165"/>
      <c r="AR26" s="165"/>
      <c r="AS26" s="165"/>
      <c r="AT26" s="165"/>
      <c r="AU26" s="165"/>
      <c r="AV26" s="165"/>
      <c r="AW26" s="165"/>
      <c r="AX26" s="165"/>
      <c r="AY26" s="166"/>
      <c r="AZ26" s="559"/>
      <c r="BA26" s="560"/>
      <c r="BB26" s="560"/>
      <c r="BC26" s="561"/>
      <c r="BD26" s="410" t="s">
        <v>157</v>
      </c>
      <c r="BE26" s="411"/>
      <c r="BF26" s="411"/>
      <c r="BG26" s="411"/>
      <c r="BH26" s="411"/>
      <c r="BI26" s="411"/>
      <c r="BJ26" s="411"/>
      <c r="BK26" s="411"/>
      <c r="BL26" s="411"/>
      <c r="BM26" s="412"/>
      <c r="BN26" s="413">
        <v>50852795</v>
      </c>
      <c r="BO26" s="414"/>
      <c r="BP26" s="414"/>
      <c r="BQ26" s="414"/>
      <c r="BR26" s="414"/>
      <c r="BS26" s="414"/>
      <c r="BT26" s="414"/>
      <c r="BU26" s="415"/>
      <c r="BV26" s="413">
        <v>50850460</v>
      </c>
      <c r="BW26" s="414"/>
      <c r="BX26" s="414"/>
      <c r="BY26" s="414"/>
      <c r="BZ26" s="414"/>
      <c r="CA26" s="414"/>
      <c r="CB26" s="414"/>
      <c r="CC26" s="415"/>
      <c r="CD26" s="152"/>
      <c r="CE26" s="531"/>
      <c r="CF26" s="531"/>
      <c r="CG26" s="531"/>
      <c r="CH26" s="531"/>
      <c r="CI26" s="531"/>
      <c r="CJ26" s="531"/>
      <c r="CK26" s="531"/>
      <c r="CL26" s="531"/>
      <c r="CM26" s="531"/>
      <c r="CN26" s="531"/>
      <c r="CO26" s="531"/>
      <c r="CP26" s="531"/>
      <c r="CQ26" s="531"/>
      <c r="CR26" s="531"/>
      <c r="CS26" s="532"/>
      <c r="CT26" s="419"/>
      <c r="CU26" s="420"/>
      <c r="CV26" s="420"/>
      <c r="CW26" s="420"/>
      <c r="CX26" s="420"/>
      <c r="CY26" s="420"/>
      <c r="CZ26" s="420"/>
      <c r="DA26" s="421"/>
      <c r="DB26" s="419"/>
      <c r="DC26" s="420"/>
      <c r="DD26" s="420"/>
      <c r="DE26" s="420"/>
      <c r="DF26" s="420"/>
      <c r="DG26" s="420"/>
      <c r="DH26" s="420"/>
      <c r="DI26" s="421"/>
    </row>
    <row r="27" spans="1:119" ht="18.75" customHeight="1" thickBot="1" x14ac:dyDescent="0.25">
      <c r="A27" s="141"/>
      <c r="B27" s="167"/>
      <c r="C27" s="168"/>
      <c r="D27" s="169"/>
      <c r="E27" s="169"/>
      <c r="F27" s="169"/>
      <c r="G27" s="169"/>
      <c r="H27" s="169"/>
      <c r="I27" s="169"/>
      <c r="J27" s="169"/>
      <c r="K27" s="169"/>
      <c r="L27" s="170"/>
      <c r="M27" s="170"/>
      <c r="N27" s="170"/>
      <c r="O27" s="170"/>
      <c r="P27" s="170"/>
      <c r="Q27" s="170"/>
      <c r="R27" s="170"/>
      <c r="S27" s="170"/>
      <c r="T27" s="170"/>
      <c r="U27" s="170"/>
      <c r="V27" s="170"/>
      <c r="W27" s="168"/>
      <c r="X27" s="168"/>
      <c r="Y27" s="168"/>
      <c r="Z27" s="169"/>
      <c r="AA27" s="169"/>
      <c r="AB27" s="169"/>
      <c r="AC27" s="169"/>
      <c r="AD27" s="169"/>
      <c r="AE27" s="169"/>
      <c r="AF27" s="169"/>
      <c r="AG27" s="169"/>
      <c r="AH27" s="169"/>
      <c r="AI27" s="169"/>
      <c r="AJ27" s="170"/>
      <c r="AK27" s="170"/>
      <c r="AL27" s="170"/>
      <c r="AM27" s="170"/>
      <c r="AN27" s="170"/>
      <c r="AO27" s="170"/>
      <c r="AP27" s="170"/>
      <c r="AQ27" s="170"/>
      <c r="AR27" s="170"/>
      <c r="AS27" s="170"/>
      <c r="AT27" s="170"/>
      <c r="AU27" s="170"/>
      <c r="AV27" s="170"/>
      <c r="AW27" s="170"/>
      <c r="AX27" s="170"/>
      <c r="AY27" s="171"/>
      <c r="AZ27" s="562"/>
      <c r="BA27" s="563"/>
      <c r="BB27" s="563"/>
      <c r="BC27" s="564"/>
      <c r="BD27" s="513" t="s">
        <v>41</v>
      </c>
      <c r="BE27" s="514"/>
      <c r="BF27" s="514"/>
      <c r="BG27" s="514"/>
      <c r="BH27" s="514"/>
      <c r="BI27" s="514"/>
      <c r="BJ27" s="514"/>
      <c r="BK27" s="514"/>
      <c r="BL27" s="514"/>
      <c r="BM27" s="515"/>
      <c r="BN27" s="547">
        <v>84732229</v>
      </c>
      <c r="BO27" s="548"/>
      <c r="BP27" s="548"/>
      <c r="BQ27" s="548"/>
      <c r="BR27" s="548"/>
      <c r="BS27" s="548"/>
      <c r="BT27" s="548"/>
      <c r="BU27" s="549"/>
      <c r="BV27" s="547">
        <v>72998485</v>
      </c>
      <c r="BW27" s="548"/>
      <c r="BX27" s="548"/>
      <c r="BY27" s="548"/>
      <c r="BZ27" s="548"/>
      <c r="CA27" s="548"/>
      <c r="CB27" s="548"/>
      <c r="CC27" s="549"/>
      <c r="CD27" s="172"/>
      <c r="CE27" s="565"/>
      <c r="CF27" s="565"/>
      <c r="CG27" s="565"/>
      <c r="CH27" s="565"/>
      <c r="CI27" s="565"/>
      <c r="CJ27" s="565"/>
      <c r="CK27" s="565"/>
      <c r="CL27" s="565"/>
      <c r="CM27" s="565"/>
      <c r="CN27" s="565"/>
      <c r="CO27" s="565"/>
      <c r="CP27" s="565"/>
      <c r="CQ27" s="565"/>
      <c r="CR27" s="565"/>
      <c r="CS27" s="566"/>
      <c r="CT27" s="522"/>
      <c r="CU27" s="523"/>
      <c r="CV27" s="523"/>
      <c r="CW27" s="523"/>
      <c r="CX27" s="523"/>
      <c r="CY27" s="523"/>
      <c r="CZ27" s="523"/>
      <c r="DA27" s="524"/>
      <c r="DB27" s="522"/>
      <c r="DC27" s="523"/>
      <c r="DD27" s="523"/>
      <c r="DE27" s="523"/>
      <c r="DF27" s="523"/>
      <c r="DG27" s="523"/>
      <c r="DH27" s="523"/>
      <c r="DI27" s="524"/>
      <c r="DJ27" s="140"/>
      <c r="DK27" s="140"/>
      <c r="DL27" s="140"/>
      <c r="DM27" s="140"/>
      <c r="DN27" s="140"/>
      <c r="DO27" s="140"/>
    </row>
    <row r="28" spans="1:119" ht="13.5" customHeight="1" x14ac:dyDescent="0.2">
      <c r="A28" s="141"/>
      <c r="B28" s="173"/>
      <c r="C28" s="174"/>
      <c r="D28" s="174"/>
      <c r="E28" s="17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74"/>
      <c r="AL28" s="174"/>
      <c r="AM28" s="174"/>
      <c r="AN28" s="174"/>
      <c r="AO28" s="174"/>
      <c r="AP28" s="174"/>
      <c r="AQ28" s="174"/>
      <c r="AR28" s="174"/>
      <c r="AS28" s="174"/>
      <c r="AT28" s="174"/>
      <c r="AU28" s="174"/>
      <c r="AV28" s="174"/>
      <c r="AW28" s="174"/>
      <c r="AX28" s="175"/>
      <c r="AY28" s="175"/>
      <c r="AZ28" s="175"/>
      <c r="BA28" s="175"/>
      <c r="BB28" s="176"/>
      <c r="BC28" s="177"/>
      <c r="BD28" s="177"/>
      <c r="BE28" s="177"/>
      <c r="BF28" s="177"/>
      <c r="BG28" s="177"/>
      <c r="BH28" s="177"/>
      <c r="BI28" s="177"/>
      <c r="BJ28" s="177"/>
      <c r="BK28" s="178"/>
      <c r="BL28" s="178"/>
      <c r="BM28" s="178"/>
      <c r="BN28" s="179"/>
      <c r="BO28" s="179"/>
      <c r="BP28" s="179"/>
      <c r="BQ28" s="179"/>
      <c r="BR28" s="179"/>
      <c r="BS28" s="179"/>
      <c r="BT28" s="179"/>
      <c r="BU28" s="179"/>
      <c r="BV28" s="179"/>
      <c r="BW28" s="179"/>
      <c r="BX28" s="179"/>
      <c r="BY28" s="179"/>
      <c r="BZ28" s="179"/>
      <c r="CA28" s="174"/>
      <c r="CB28" s="174"/>
      <c r="CC28" s="174"/>
      <c r="CD28" s="174"/>
      <c r="CE28" s="174"/>
      <c r="CF28" s="174"/>
      <c r="CG28" s="174"/>
      <c r="CH28" s="174"/>
      <c r="CI28" s="174"/>
      <c r="CJ28" s="174"/>
      <c r="CK28" s="174"/>
      <c r="CL28" s="174"/>
      <c r="CM28" s="174"/>
      <c r="CN28" s="174"/>
      <c r="CO28" s="174"/>
      <c r="CP28" s="174"/>
      <c r="CQ28" s="174"/>
      <c r="CR28" s="174"/>
      <c r="CS28" s="174"/>
      <c r="CT28" s="174"/>
      <c r="CU28" s="174"/>
      <c r="CV28" s="174"/>
      <c r="CW28" s="174"/>
      <c r="CX28" s="174"/>
      <c r="CY28" s="174"/>
      <c r="CZ28" s="174"/>
      <c r="DA28" s="174"/>
      <c r="DB28" s="174"/>
      <c r="DC28" s="174"/>
      <c r="DD28" s="174"/>
      <c r="DE28" s="174"/>
      <c r="DF28" s="174"/>
      <c r="DG28" s="174"/>
      <c r="DH28" s="174"/>
      <c r="DI28" s="180"/>
      <c r="DJ28" s="140"/>
      <c r="DK28" s="140"/>
      <c r="DL28" s="140"/>
      <c r="DM28" s="140"/>
      <c r="DN28" s="140"/>
      <c r="DO28" s="140"/>
    </row>
    <row r="29" spans="1:119" ht="13.5" customHeight="1" x14ac:dyDescent="0.2">
      <c r="A29" s="141"/>
      <c r="B29" s="181"/>
      <c r="C29" s="182" t="s">
        <v>158</v>
      </c>
      <c r="D29" s="182"/>
      <c r="E29" s="174"/>
      <c r="F29" s="174"/>
      <c r="G29" s="174"/>
      <c r="H29" s="174"/>
      <c r="I29" s="174"/>
      <c r="J29" s="174"/>
      <c r="K29" s="174"/>
      <c r="L29" s="174"/>
      <c r="M29" s="174"/>
      <c r="N29" s="174"/>
      <c r="O29" s="174"/>
      <c r="P29" s="174"/>
      <c r="Q29" s="174"/>
      <c r="R29" s="174"/>
      <c r="S29" s="174"/>
      <c r="T29" s="174"/>
      <c r="U29" s="174" t="s">
        <v>159</v>
      </c>
      <c r="V29" s="174"/>
      <c r="W29" s="174"/>
      <c r="X29" s="174"/>
      <c r="Y29" s="174"/>
      <c r="Z29" s="174"/>
      <c r="AA29" s="174"/>
      <c r="AB29" s="174"/>
      <c r="AC29" s="174"/>
      <c r="AD29" s="174"/>
      <c r="AE29" s="174"/>
      <c r="AF29" s="174"/>
      <c r="AG29" s="174"/>
      <c r="AH29" s="174"/>
      <c r="AI29" s="174"/>
      <c r="AJ29" s="174"/>
      <c r="AK29" s="174"/>
      <c r="AL29" s="174"/>
      <c r="AM29" s="164" t="s">
        <v>160</v>
      </c>
      <c r="AN29" s="174"/>
      <c r="AO29" s="174"/>
      <c r="AP29" s="174"/>
      <c r="AQ29" s="174"/>
      <c r="AR29" s="164"/>
      <c r="AS29" s="164"/>
      <c r="AT29" s="164"/>
      <c r="AU29" s="164"/>
      <c r="AV29" s="164"/>
      <c r="AW29" s="164"/>
      <c r="AX29" s="164"/>
      <c r="AY29" s="164"/>
      <c r="AZ29" s="164"/>
      <c r="BA29" s="164"/>
      <c r="BB29" s="174"/>
      <c r="BC29" s="164"/>
      <c r="BD29" s="164"/>
      <c r="BE29" s="164" t="s">
        <v>161</v>
      </c>
      <c r="BF29" s="174"/>
      <c r="BG29" s="174"/>
      <c r="BH29" s="174"/>
      <c r="BI29" s="174"/>
      <c r="BJ29" s="164"/>
      <c r="BK29" s="164"/>
      <c r="BL29" s="164"/>
      <c r="BM29" s="164"/>
      <c r="BN29" s="164"/>
      <c r="BO29" s="164"/>
      <c r="BP29" s="164"/>
      <c r="BQ29" s="164"/>
      <c r="BR29" s="174"/>
      <c r="BS29" s="174"/>
      <c r="BT29" s="174"/>
      <c r="BU29" s="174"/>
      <c r="BV29" s="174"/>
      <c r="BW29" s="174" t="s">
        <v>162</v>
      </c>
      <c r="BX29" s="174"/>
      <c r="BY29" s="174"/>
      <c r="BZ29" s="174"/>
      <c r="CA29" s="174"/>
      <c r="CB29" s="164"/>
      <c r="CC29" s="164"/>
      <c r="CD29" s="164"/>
      <c r="CE29" s="164"/>
      <c r="CF29" s="164"/>
      <c r="CG29" s="164"/>
      <c r="CH29" s="164"/>
      <c r="CI29" s="164"/>
      <c r="CJ29" s="164"/>
      <c r="CK29" s="164"/>
      <c r="CL29" s="164"/>
      <c r="CM29" s="164"/>
      <c r="CN29" s="164"/>
      <c r="CO29" s="164" t="s">
        <v>163</v>
      </c>
      <c r="CP29" s="164"/>
      <c r="CQ29" s="164"/>
      <c r="CR29" s="164"/>
      <c r="CS29" s="164"/>
      <c r="CT29" s="164"/>
      <c r="CU29" s="164"/>
      <c r="CV29" s="164"/>
      <c r="CW29" s="164"/>
      <c r="CX29" s="164"/>
      <c r="CY29" s="164"/>
      <c r="CZ29" s="164"/>
      <c r="DA29" s="164"/>
      <c r="DB29" s="164"/>
      <c r="DC29" s="164"/>
      <c r="DD29" s="164"/>
      <c r="DE29" s="164"/>
      <c r="DF29" s="164"/>
      <c r="DG29" s="164"/>
      <c r="DH29" s="164"/>
      <c r="DI29" s="180"/>
      <c r="DJ29" s="140"/>
      <c r="DK29" s="140"/>
      <c r="DL29" s="140"/>
      <c r="DM29" s="140"/>
      <c r="DN29" s="140"/>
      <c r="DO29" s="140"/>
    </row>
    <row r="30" spans="1:119" ht="13.5" customHeight="1" x14ac:dyDescent="0.2">
      <c r="A30" s="141"/>
      <c r="B30" s="181"/>
      <c r="C30" s="570" t="s">
        <v>164</v>
      </c>
      <c r="D30" s="570"/>
      <c r="E30" s="442" t="s">
        <v>165</v>
      </c>
      <c r="F30" s="442"/>
      <c r="G30" s="442"/>
      <c r="H30" s="442"/>
      <c r="I30" s="442"/>
      <c r="J30" s="442"/>
      <c r="K30" s="442"/>
      <c r="L30" s="442"/>
      <c r="M30" s="442"/>
      <c r="N30" s="442"/>
      <c r="O30" s="442"/>
      <c r="P30" s="442"/>
      <c r="Q30" s="442"/>
      <c r="R30" s="442"/>
      <c r="S30" s="442"/>
      <c r="T30" s="158"/>
      <c r="U30" s="570" t="s">
        <v>166</v>
      </c>
      <c r="V30" s="570"/>
      <c r="W30" s="442" t="s">
        <v>167</v>
      </c>
      <c r="X30" s="442"/>
      <c r="Y30" s="442"/>
      <c r="Z30" s="442"/>
      <c r="AA30" s="442"/>
      <c r="AB30" s="442"/>
      <c r="AC30" s="442"/>
      <c r="AD30" s="442"/>
      <c r="AE30" s="442"/>
      <c r="AF30" s="442"/>
      <c r="AG30" s="442"/>
      <c r="AH30" s="442"/>
      <c r="AI30" s="442"/>
      <c r="AJ30" s="442"/>
      <c r="AK30" s="442"/>
      <c r="AL30" s="158"/>
      <c r="AM30" s="570" t="s">
        <v>164</v>
      </c>
      <c r="AN30" s="570"/>
      <c r="AO30" s="442" t="s">
        <v>167</v>
      </c>
      <c r="AP30" s="442"/>
      <c r="AQ30" s="442"/>
      <c r="AR30" s="442"/>
      <c r="AS30" s="442"/>
      <c r="AT30" s="442"/>
      <c r="AU30" s="442"/>
      <c r="AV30" s="442"/>
      <c r="AW30" s="442"/>
      <c r="AX30" s="442"/>
      <c r="AY30" s="442"/>
      <c r="AZ30" s="442"/>
      <c r="BA30" s="442"/>
      <c r="BB30" s="442"/>
      <c r="BC30" s="442"/>
      <c r="BD30" s="183"/>
      <c r="BE30" s="570" t="s">
        <v>164</v>
      </c>
      <c r="BF30" s="570"/>
      <c r="BG30" s="442" t="s">
        <v>167</v>
      </c>
      <c r="BH30" s="442"/>
      <c r="BI30" s="442"/>
      <c r="BJ30" s="442"/>
      <c r="BK30" s="442"/>
      <c r="BL30" s="442"/>
      <c r="BM30" s="442"/>
      <c r="BN30" s="442"/>
      <c r="BO30" s="442"/>
      <c r="BP30" s="442"/>
      <c r="BQ30" s="442"/>
      <c r="BR30" s="442"/>
      <c r="BS30" s="442"/>
      <c r="BT30" s="442"/>
      <c r="BU30" s="442"/>
      <c r="BV30" s="184"/>
      <c r="BW30" s="570" t="s">
        <v>166</v>
      </c>
      <c r="BX30" s="570"/>
      <c r="BY30" s="442" t="s">
        <v>168</v>
      </c>
      <c r="BZ30" s="442"/>
      <c r="CA30" s="442"/>
      <c r="CB30" s="442"/>
      <c r="CC30" s="442"/>
      <c r="CD30" s="442"/>
      <c r="CE30" s="442"/>
      <c r="CF30" s="442"/>
      <c r="CG30" s="442"/>
      <c r="CH30" s="442"/>
      <c r="CI30" s="442"/>
      <c r="CJ30" s="442"/>
      <c r="CK30" s="442"/>
      <c r="CL30" s="442"/>
      <c r="CM30" s="442"/>
      <c r="CN30" s="158"/>
      <c r="CO30" s="570" t="s">
        <v>164</v>
      </c>
      <c r="CP30" s="570"/>
      <c r="CQ30" s="442" t="s">
        <v>169</v>
      </c>
      <c r="CR30" s="442"/>
      <c r="CS30" s="442"/>
      <c r="CT30" s="442"/>
      <c r="CU30" s="442"/>
      <c r="CV30" s="442"/>
      <c r="CW30" s="442"/>
      <c r="CX30" s="442"/>
      <c r="CY30" s="442"/>
      <c r="CZ30" s="442"/>
      <c r="DA30" s="442"/>
      <c r="DB30" s="442"/>
      <c r="DC30" s="442"/>
      <c r="DD30" s="442"/>
      <c r="DE30" s="442"/>
      <c r="DF30" s="158"/>
      <c r="DG30" s="567" t="s">
        <v>170</v>
      </c>
      <c r="DH30" s="567"/>
      <c r="DI30" s="185"/>
      <c r="DJ30" s="140"/>
      <c r="DK30" s="140"/>
      <c r="DL30" s="140"/>
      <c r="DM30" s="140"/>
      <c r="DN30" s="140"/>
      <c r="DO30" s="140"/>
    </row>
    <row r="31" spans="1:119" ht="32.25" customHeight="1" x14ac:dyDescent="0.2">
      <c r="A31" s="141"/>
      <c r="B31" s="181"/>
      <c r="C31" s="568">
        <f>IF(E31="","",1)</f>
        <v>1</v>
      </c>
      <c r="D31" s="568"/>
      <c r="E31" s="569" t="str">
        <f>IF('各会計、関係団体の財政状況及び健全化判断比率'!B7="","",'各会計、関係団体の財政状況及び健全化判断比率'!B7)</f>
        <v>一般会計</v>
      </c>
      <c r="F31" s="569"/>
      <c r="G31" s="569"/>
      <c r="H31" s="569"/>
      <c r="I31" s="569"/>
      <c r="J31" s="569"/>
      <c r="K31" s="569"/>
      <c r="L31" s="569"/>
      <c r="M31" s="569"/>
      <c r="N31" s="569"/>
      <c r="O31" s="569"/>
      <c r="P31" s="569"/>
      <c r="Q31" s="569"/>
      <c r="R31" s="569"/>
      <c r="S31" s="569"/>
      <c r="T31" s="182"/>
      <c r="U31" s="568" t="str">
        <f>IF(W31="","",MAX(C31:D40)+1)</f>
        <v/>
      </c>
      <c r="V31" s="568"/>
      <c r="W31" s="569"/>
      <c r="X31" s="569"/>
      <c r="Y31" s="569"/>
      <c r="Z31" s="569"/>
      <c r="AA31" s="569"/>
      <c r="AB31" s="569"/>
      <c r="AC31" s="569"/>
      <c r="AD31" s="569"/>
      <c r="AE31" s="569"/>
      <c r="AF31" s="569"/>
      <c r="AG31" s="569"/>
      <c r="AH31" s="569"/>
      <c r="AI31" s="569"/>
      <c r="AJ31" s="569"/>
      <c r="AK31" s="569"/>
      <c r="AL31" s="182"/>
      <c r="AM31" s="568">
        <f>IF(AO31="","",MAX(C31:D40,U31:V40)+1)</f>
        <v>11</v>
      </c>
      <c r="AN31" s="568"/>
      <c r="AO31" s="569" t="str">
        <f>IF('各会計、関係団体の財政状況及び健全化判断比率'!B28="","",'各会計、関係団体の財政状況及び健全化判断比率'!B28)</f>
        <v>水道事業会計</v>
      </c>
      <c r="AP31" s="569"/>
      <c r="AQ31" s="569"/>
      <c r="AR31" s="569"/>
      <c r="AS31" s="569"/>
      <c r="AT31" s="569"/>
      <c r="AU31" s="569"/>
      <c r="AV31" s="569"/>
      <c r="AW31" s="569"/>
      <c r="AX31" s="569"/>
      <c r="AY31" s="569"/>
      <c r="AZ31" s="569"/>
      <c r="BA31" s="569"/>
      <c r="BB31" s="569"/>
      <c r="BC31" s="569"/>
      <c r="BD31" s="182"/>
      <c r="BE31" s="568">
        <f>IF(BG31="","",MAX(C31:D40,U31:V40,AM31:AN40)+1)</f>
        <v>16</v>
      </c>
      <c r="BF31" s="568"/>
      <c r="BG31" s="569" t="str">
        <f>IF('各会計、関係団体の財政状況及び健全化判断比率'!B33="","",'各会計、関係団体の財政状況及び健全化判断比率'!B33)</f>
        <v>流域下水道事業会計</v>
      </c>
      <c r="BH31" s="569"/>
      <c r="BI31" s="569"/>
      <c r="BJ31" s="569"/>
      <c r="BK31" s="569"/>
      <c r="BL31" s="569"/>
      <c r="BM31" s="569"/>
      <c r="BN31" s="569"/>
      <c r="BO31" s="569"/>
      <c r="BP31" s="569"/>
      <c r="BQ31" s="569"/>
      <c r="BR31" s="569"/>
      <c r="BS31" s="569"/>
      <c r="BT31" s="569"/>
      <c r="BU31" s="569"/>
      <c r="BV31" s="182"/>
      <c r="BW31" s="568">
        <f>IF(BY31="","",MAX(C31:D40,U31:V40,AM31:AN40,BE31:BF40)+1)</f>
        <v>17</v>
      </c>
      <c r="BX31" s="568"/>
      <c r="BY31" s="569" t="str">
        <f>IF('各会計、関係団体の財政状況及び健全化判断比率'!B68="","",'各会計、関係団体の財政状況及び健全化判断比率'!B68)</f>
        <v>神奈川県内広域水道企業団</v>
      </c>
      <c r="BZ31" s="569"/>
      <c r="CA31" s="569"/>
      <c r="CB31" s="569"/>
      <c r="CC31" s="569"/>
      <c r="CD31" s="569"/>
      <c r="CE31" s="569"/>
      <c r="CF31" s="569"/>
      <c r="CG31" s="569"/>
      <c r="CH31" s="569"/>
      <c r="CI31" s="569"/>
      <c r="CJ31" s="569"/>
      <c r="CK31" s="569"/>
      <c r="CL31" s="569"/>
      <c r="CM31" s="569"/>
      <c r="CN31" s="182"/>
      <c r="CO31" s="568">
        <f>IF(CQ31="","",MAX(C31:D40,U31:V40,AM31:AN40,BE31:BF40,BW31:BX40)+1)</f>
        <v>19</v>
      </c>
      <c r="CP31" s="568"/>
      <c r="CQ31" s="569" t="str">
        <f>IF('各会計、関係団体の財政状況及び健全化判断比率'!BS7="","",'各会計、関係団体の財政状況及び健全化判断比率'!BS7)</f>
        <v>（一財）神奈川県厚生福利振興会</v>
      </c>
      <c r="CR31" s="569"/>
      <c r="CS31" s="569"/>
      <c r="CT31" s="569"/>
      <c r="CU31" s="569"/>
      <c r="CV31" s="569"/>
      <c r="CW31" s="569"/>
      <c r="CX31" s="569"/>
      <c r="CY31" s="569"/>
      <c r="CZ31" s="569"/>
      <c r="DA31" s="569"/>
      <c r="DB31" s="569"/>
      <c r="DC31" s="569"/>
      <c r="DD31" s="569"/>
      <c r="DE31" s="569"/>
      <c r="DF31" s="174"/>
      <c r="DG31" s="571" t="str">
        <f>IF('各会計、関係団体の財政状況及び健全化判断比率'!BR7="","",'各会計、関係団体の財政状況及び健全化判断比率'!BR7)</f>
        <v>〇</v>
      </c>
      <c r="DH31" s="571"/>
      <c r="DI31" s="185"/>
      <c r="DJ31" s="140"/>
      <c r="DK31" s="140"/>
      <c r="DL31" s="140"/>
      <c r="DM31" s="140"/>
      <c r="DN31" s="140"/>
      <c r="DO31" s="140"/>
    </row>
    <row r="32" spans="1:119" ht="32.25" customHeight="1" x14ac:dyDescent="0.2">
      <c r="A32" s="141"/>
      <c r="B32" s="181"/>
      <c r="C32" s="568">
        <f>IF(E32="","",C31+1)</f>
        <v>2</v>
      </c>
      <c r="D32" s="568"/>
      <c r="E32" s="569" t="str">
        <f>IF('各会計、関係団体の財政状況及び健全化判断比率'!B8="","",'各会計、関係団体の財政状況及び健全化判断比率'!B8)</f>
        <v>公債管理特別会計</v>
      </c>
      <c r="F32" s="569"/>
      <c r="G32" s="569"/>
      <c r="H32" s="569"/>
      <c r="I32" s="569"/>
      <c r="J32" s="569"/>
      <c r="K32" s="569"/>
      <c r="L32" s="569"/>
      <c r="M32" s="569"/>
      <c r="N32" s="569"/>
      <c r="O32" s="569"/>
      <c r="P32" s="569"/>
      <c r="Q32" s="569"/>
      <c r="R32" s="569"/>
      <c r="S32" s="569"/>
      <c r="T32" s="182"/>
      <c r="U32" s="568" t="str">
        <f t="shared" ref="U32:U40" si="0">IF(W32="","",U31+1)</f>
        <v/>
      </c>
      <c r="V32" s="568"/>
      <c r="W32" s="569"/>
      <c r="X32" s="569"/>
      <c r="Y32" s="569"/>
      <c r="Z32" s="569"/>
      <c r="AA32" s="569"/>
      <c r="AB32" s="569"/>
      <c r="AC32" s="569"/>
      <c r="AD32" s="569"/>
      <c r="AE32" s="569"/>
      <c r="AF32" s="569"/>
      <c r="AG32" s="569"/>
      <c r="AH32" s="569"/>
      <c r="AI32" s="569"/>
      <c r="AJ32" s="569"/>
      <c r="AK32" s="569"/>
      <c r="AL32" s="182"/>
      <c r="AM32" s="568">
        <f t="shared" ref="AM32:AM40" si="1">IF(AO32="","",AM31+1)</f>
        <v>12</v>
      </c>
      <c r="AN32" s="568"/>
      <c r="AO32" s="569" t="str">
        <f>IF('各会計、関係団体の財政状況及び健全化判断比率'!B29="","",'各会計、関係団体の財政状況及び健全化判断比率'!B29)</f>
        <v>電気事業会計</v>
      </c>
      <c r="AP32" s="569"/>
      <c r="AQ32" s="569"/>
      <c r="AR32" s="569"/>
      <c r="AS32" s="569"/>
      <c r="AT32" s="569"/>
      <c r="AU32" s="569"/>
      <c r="AV32" s="569"/>
      <c r="AW32" s="569"/>
      <c r="AX32" s="569"/>
      <c r="AY32" s="569"/>
      <c r="AZ32" s="569"/>
      <c r="BA32" s="569"/>
      <c r="BB32" s="569"/>
      <c r="BC32" s="569"/>
      <c r="BD32" s="182"/>
      <c r="BE32" s="568" t="str">
        <f t="shared" ref="BE32:BE40" si="2">IF(BG32="","",BE31+1)</f>
        <v/>
      </c>
      <c r="BF32" s="568"/>
      <c r="BG32" s="569"/>
      <c r="BH32" s="569"/>
      <c r="BI32" s="569"/>
      <c r="BJ32" s="569"/>
      <c r="BK32" s="569"/>
      <c r="BL32" s="569"/>
      <c r="BM32" s="569"/>
      <c r="BN32" s="569"/>
      <c r="BO32" s="569"/>
      <c r="BP32" s="569"/>
      <c r="BQ32" s="569"/>
      <c r="BR32" s="569"/>
      <c r="BS32" s="569"/>
      <c r="BT32" s="569"/>
      <c r="BU32" s="569"/>
      <c r="BV32" s="182"/>
      <c r="BW32" s="568">
        <f t="shared" ref="BW32:BW40" si="3">IF(BY32="","",BW31+1)</f>
        <v>18</v>
      </c>
      <c r="BX32" s="568"/>
      <c r="BY32" s="569" t="str">
        <f>IF('各会計、関係団体の財政状況及び健全化判断比率'!B69="","",'各会計、関係団体の財政状況及び健全化判断比率'!B69)</f>
        <v>神奈川県川崎競馬組合</v>
      </c>
      <c r="BZ32" s="569"/>
      <c r="CA32" s="569"/>
      <c r="CB32" s="569"/>
      <c r="CC32" s="569"/>
      <c r="CD32" s="569"/>
      <c r="CE32" s="569"/>
      <c r="CF32" s="569"/>
      <c r="CG32" s="569"/>
      <c r="CH32" s="569"/>
      <c r="CI32" s="569"/>
      <c r="CJ32" s="569"/>
      <c r="CK32" s="569"/>
      <c r="CL32" s="569"/>
      <c r="CM32" s="569"/>
      <c r="CN32" s="182"/>
      <c r="CO32" s="568">
        <f t="shared" ref="CO32:CO40" si="4">IF(CQ32="","",CO31+1)</f>
        <v>20</v>
      </c>
      <c r="CP32" s="568"/>
      <c r="CQ32" s="569" t="str">
        <f>IF('各会計、関係団体の財政状況及び健全化判断比率'!BS8="","",'各会計、関係団体の財政状況及び健全化判断比率'!BS8)</f>
        <v>（独）神奈川県立産業技術総合研究所</v>
      </c>
      <c r="CR32" s="569"/>
      <c r="CS32" s="569"/>
      <c r="CT32" s="569"/>
      <c r="CU32" s="569"/>
      <c r="CV32" s="569"/>
      <c r="CW32" s="569"/>
      <c r="CX32" s="569"/>
      <c r="CY32" s="569"/>
      <c r="CZ32" s="569"/>
      <c r="DA32" s="569"/>
      <c r="DB32" s="569"/>
      <c r="DC32" s="569"/>
      <c r="DD32" s="569"/>
      <c r="DE32" s="569"/>
      <c r="DF32" s="174"/>
      <c r="DG32" s="571" t="str">
        <f>IF('各会計、関係団体の財政状況及び健全化判断比率'!BR8="","",'各会計、関係団体の財政状況及び健全化判断比率'!BR8)</f>
        <v>〇</v>
      </c>
      <c r="DH32" s="571"/>
      <c r="DI32" s="185"/>
      <c r="DJ32" s="140"/>
      <c r="DK32" s="140"/>
      <c r="DL32" s="140"/>
      <c r="DM32" s="140"/>
      <c r="DN32" s="140"/>
      <c r="DO32" s="140"/>
    </row>
    <row r="33" spans="1:119" ht="32.25" customHeight="1" x14ac:dyDescent="0.2">
      <c r="A33" s="141"/>
      <c r="B33" s="181"/>
      <c r="C33" s="568">
        <f>IF(E33="","",C32+1)</f>
        <v>3</v>
      </c>
      <c r="D33" s="568"/>
      <c r="E33" s="569" t="str">
        <f>IF('各会計、関係団体の財政状況及び健全化判断比率'!B9="","",'各会計、関係団体の財政状況及び健全化判断比率'!B9)</f>
        <v>公営競技収益配分金等管理会計</v>
      </c>
      <c r="F33" s="569"/>
      <c r="G33" s="569"/>
      <c r="H33" s="569"/>
      <c r="I33" s="569"/>
      <c r="J33" s="569"/>
      <c r="K33" s="569"/>
      <c r="L33" s="569"/>
      <c r="M33" s="569"/>
      <c r="N33" s="569"/>
      <c r="O33" s="569"/>
      <c r="P33" s="569"/>
      <c r="Q33" s="569"/>
      <c r="R33" s="569"/>
      <c r="S33" s="569"/>
      <c r="T33" s="182"/>
      <c r="U33" s="568" t="str">
        <f t="shared" si="0"/>
        <v/>
      </c>
      <c r="V33" s="568"/>
      <c r="W33" s="569"/>
      <c r="X33" s="569"/>
      <c r="Y33" s="569"/>
      <c r="Z33" s="569"/>
      <c r="AA33" s="569"/>
      <c r="AB33" s="569"/>
      <c r="AC33" s="569"/>
      <c r="AD33" s="569"/>
      <c r="AE33" s="569"/>
      <c r="AF33" s="569"/>
      <c r="AG33" s="569"/>
      <c r="AH33" s="569"/>
      <c r="AI33" s="569"/>
      <c r="AJ33" s="569"/>
      <c r="AK33" s="569"/>
      <c r="AL33" s="182"/>
      <c r="AM33" s="568">
        <f t="shared" si="1"/>
        <v>13</v>
      </c>
      <c r="AN33" s="568"/>
      <c r="AO33" s="569" t="str">
        <f>IF('各会計、関係団体の財政状況及び健全化判断比率'!B30="","",'各会計、関係団体の財政状況及び健全化判断比率'!B30)</f>
        <v>公営企業資金等運用事業会計</v>
      </c>
      <c r="AP33" s="569"/>
      <c r="AQ33" s="569"/>
      <c r="AR33" s="569"/>
      <c r="AS33" s="569"/>
      <c r="AT33" s="569"/>
      <c r="AU33" s="569"/>
      <c r="AV33" s="569"/>
      <c r="AW33" s="569"/>
      <c r="AX33" s="569"/>
      <c r="AY33" s="569"/>
      <c r="AZ33" s="569"/>
      <c r="BA33" s="569"/>
      <c r="BB33" s="569"/>
      <c r="BC33" s="569"/>
      <c r="BD33" s="182"/>
      <c r="BE33" s="568" t="str">
        <f t="shared" si="2"/>
        <v/>
      </c>
      <c r="BF33" s="568"/>
      <c r="BG33" s="569"/>
      <c r="BH33" s="569"/>
      <c r="BI33" s="569"/>
      <c r="BJ33" s="569"/>
      <c r="BK33" s="569"/>
      <c r="BL33" s="569"/>
      <c r="BM33" s="569"/>
      <c r="BN33" s="569"/>
      <c r="BO33" s="569"/>
      <c r="BP33" s="569"/>
      <c r="BQ33" s="569"/>
      <c r="BR33" s="569"/>
      <c r="BS33" s="569"/>
      <c r="BT33" s="569"/>
      <c r="BU33" s="569"/>
      <c r="BV33" s="182"/>
      <c r="BW33" s="568" t="str">
        <f t="shared" si="3"/>
        <v/>
      </c>
      <c r="BX33" s="568"/>
      <c r="BY33" s="569" t="str">
        <f>IF('各会計、関係団体の財政状況及び健全化判断比率'!B70="","",'各会計、関係団体の財政状況及び健全化判断比率'!B70)</f>
        <v/>
      </c>
      <c r="BZ33" s="569"/>
      <c r="CA33" s="569"/>
      <c r="CB33" s="569"/>
      <c r="CC33" s="569"/>
      <c r="CD33" s="569"/>
      <c r="CE33" s="569"/>
      <c r="CF33" s="569"/>
      <c r="CG33" s="569"/>
      <c r="CH33" s="569"/>
      <c r="CI33" s="569"/>
      <c r="CJ33" s="569"/>
      <c r="CK33" s="569"/>
      <c r="CL33" s="569"/>
      <c r="CM33" s="569"/>
      <c r="CN33" s="182"/>
      <c r="CO33" s="568">
        <f t="shared" si="4"/>
        <v>21</v>
      </c>
      <c r="CP33" s="568"/>
      <c r="CQ33" s="569" t="str">
        <f>IF('各会計、関係団体の財政状況及び健全化判断比率'!BS9="","",'各会計、関係団体の財政状況及び健全化判断比率'!BS9)</f>
        <v>（株）湘南国際村
協会</v>
      </c>
      <c r="CR33" s="569"/>
      <c r="CS33" s="569"/>
      <c r="CT33" s="569"/>
      <c r="CU33" s="569"/>
      <c r="CV33" s="569"/>
      <c r="CW33" s="569"/>
      <c r="CX33" s="569"/>
      <c r="CY33" s="569"/>
      <c r="CZ33" s="569"/>
      <c r="DA33" s="569"/>
      <c r="DB33" s="569"/>
      <c r="DC33" s="569"/>
      <c r="DD33" s="569"/>
      <c r="DE33" s="569"/>
      <c r="DF33" s="174"/>
      <c r="DG33" s="571" t="str">
        <f>IF('各会計、関係団体の財政状況及び健全化判断比率'!BR9="","",'各会計、関係団体の財政状況及び健全化判断比率'!BR9)</f>
        <v/>
      </c>
      <c r="DH33" s="571"/>
      <c r="DI33" s="185"/>
      <c r="DJ33" s="140"/>
      <c r="DK33" s="140"/>
      <c r="DL33" s="140"/>
      <c r="DM33" s="140"/>
      <c r="DN33" s="140"/>
      <c r="DO33" s="140"/>
    </row>
    <row r="34" spans="1:119" ht="32.25" customHeight="1" x14ac:dyDescent="0.2">
      <c r="A34" s="141"/>
      <c r="B34" s="181"/>
      <c r="C34" s="568">
        <f>IF(E34="","",C33+1)</f>
        <v>4</v>
      </c>
      <c r="D34" s="568"/>
      <c r="E34" s="569" t="str">
        <f>IF('各会計、関係団体の財政状況及び健全化判断比率'!B10="","",'各会計、関係団体の財政状況及び健全化判断比率'!B10)</f>
        <v>地方消費税清算会計</v>
      </c>
      <c r="F34" s="569"/>
      <c r="G34" s="569"/>
      <c r="H34" s="569"/>
      <c r="I34" s="569"/>
      <c r="J34" s="569"/>
      <c r="K34" s="569"/>
      <c r="L34" s="569"/>
      <c r="M34" s="569"/>
      <c r="N34" s="569"/>
      <c r="O34" s="569"/>
      <c r="P34" s="569"/>
      <c r="Q34" s="569"/>
      <c r="R34" s="569"/>
      <c r="S34" s="569"/>
      <c r="T34" s="182"/>
      <c r="U34" s="568" t="str">
        <f t="shared" si="0"/>
        <v/>
      </c>
      <c r="V34" s="568"/>
      <c r="W34" s="569"/>
      <c r="X34" s="569"/>
      <c r="Y34" s="569"/>
      <c r="Z34" s="569"/>
      <c r="AA34" s="569"/>
      <c r="AB34" s="569"/>
      <c r="AC34" s="569"/>
      <c r="AD34" s="569"/>
      <c r="AE34" s="569"/>
      <c r="AF34" s="569"/>
      <c r="AG34" s="569"/>
      <c r="AH34" s="569"/>
      <c r="AI34" s="569"/>
      <c r="AJ34" s="569"/>
      <c r="AK34" s="569"/>
      <c r="AL34" s="182"/>
      <c r="AM34" s="568">
        <f t="shared" si="1"/>
        <v>14</v>
      </c>
      <c r="AN34" s="568"/>
      <c r="AO34" s="569" t="str">
        <f>IF('各会計、関係団体の財政状況及び健全化判断比率'!B31="","",'各会計、関係団体の財政状況及び健全化判断比率'!B31)</f>
        <v>相模川総合開発共同事業会計</v>
      </c>
      <c r="AP34" s="569"/>
      <c r="AQ34" s="569"/>
      <c r="AR34" s="569"/>
      <c r="AS34" s="569"/>
      <c r="AT34" s="569"/>
      <c r="AU34" s="569"/>
      <c r="AV34" s="569"/>
      <c r="AW34" s="569"/>
      <c r="AX34" s="569"/>
      <c r="AY34" s="569"/>
      <c r="AZ34" s="569"/>
      <c r="BA34" s="569"/>
      <c r="BB34" s="569"/>
      <c r="BC34" s="569"/>
      <c r="BD34" s="182"/>
      <c r="BE34" s="568" t="str">
        <f t="shared" si="2"/>
        <v/>
      </c>
      <c r="BF34" s="568"/>
      <c r="BG34" s="569"/>
      <c r="BH34" s="569"/>
      <c r="BI34" s="569"/>
      <c r="BJ34" s="569"/>
      <c r="BK34" s="569"/>
      <c r="BL34" s="569"/>
      <c r="BM34" s="569"/>
      <c r="BN34" s="569"/>
      <c r="BO34" s="569"/>
      <c r="BP34" s="569"/>
      <c r="BQ34" s="569"/>
      <c r="BR34" s="569"/>
      <c r="BS34" s="569"/>
      <c r="BT34" s="569"/>
      <c r="BU34" s="569"/>
      <c r="BV34" s="182"/>
      <c r="BW34" s="568" t="str">
        <f t="shared" si="3"/>
        <v/>
      </c>
      <c r="BX34" s="568"/>
      <c r="BY34" s="569" t="str">
        <f>IF('各会計、関係団体の財政状況及び健全化判断比率'!B71="","",'各会計、関係団体の財政状況及び健全化判断比率'!B71)</f>
        <v/>
      </c>
      <c r="BZ34" s="569"/>
      <c r="CA34" s="569"/>
      <c r="CB34" s="569"/>
      <c r="CC34" s="569"/>
      <c r="CD34" s="569"/>
      <c r="CE34" s="569"/>
      <c r="CF34" s="569"/>
      <c r="CG34" s="569"/>
      <c r="CH34" s="569"/>
      <c r="CI34" s="569"/>
      <c r="CJ34" s="569"/>
      <c r="CK34" s="569"/>
      <c r="CL34" s="569"/>
      <c r="CM34" s="569"/>
      <c r="CN34" s="182"/>
      <c r="CO34" s="568">
        <f t="shared" si="4"/>
        <v>22</v>
      </c>
      <c r="CP34" s="568"/>
      <c r="CQ34" s="569" t="str">
        <f>IF('各会計、関係団体の財政状況及び健全化判断比率'!BS10="","",'各会計、関係団体の財政状況及び健全化判断比率'!BS10)</f>
        <v>（公財）宮ヶ瀬ダム周辺振興財団</v>
      </c>
      <c r="CR34" s="569"/>
      <c r="CS34" s="569"/>
      <c r="CT34" s="569"/>
      <c r="CU34" s="569"/>
      <c r="CV34" s="569"/>
      <c r="CW34" s="569"/>
      <c r="CX34" s="569"/>
      <c r="CY34" s="569"/>
      <c r="CZ34" s="569"/>
      <c r="DA34" s="569"/>
      <c r="DB34" s="569"/>
      <c r="DC34" s="569"/>
      <c r="DD34" s="569"/>
      <c r="DE34" s="569"/>
      <c r="DF34" s="174"/>
      <c r="DG34" s="571" t="str">
        <f>IF('各会計、関係団体の財政状況及び健全化判断比率'!BR10="","",'各会計、関係団体の財政状況及び健全化判断比率'!BR10)</f>
        <v/>
      </c>
      <c r="DH34" s="571"/>
      <c r="DI34" s="185"/>
      <c r="DJ34" s="140"/>
      <c r="DK34" s="140"/>
      <c r="DL34" s="140"/>
      <c r="DM34" s="140"/>
      <c r="DN34" s="140"/>
      <c r="DO34" s="140"/>
    </row>
    <row r="35" spans="1:119" ht="32.25" customHeight="1" x14ac:dyDescent="0.2">
      <c r="A35" s="141"/>
      <c r="B35" s="181"/>
      <c r="C35" s="568">
        <f t="shared" ref="C35:C40" si="5">IF(E35="","",C34+1)</f>
        <v>5</v>
      </c>
      <c r="D35" s="568"/>
      <c r="E35" s="569" t="str">
        <f>IF('各会計、関係団体の財政状況及び健全化判断比率'!B11="","",'各会計、関係団体の財政状況及び健全化判断比率'!B11)</f>
        <v>水源環境保全・再生事業会計</v>
      </c>
      <c r="F35" s="569"/>
      <c r="G35" s="569"/>
      <c r="H35" s="569"/>
      <c r="I35" s="569"/>
      <c r="J35" s="569"/>
      <c r="K35" s="569"/>
      <c r="L35" s="569"/>
      <c r="M35" s="569"/>
      <c r="N35" s="569"/>
      <c r="O35" s="569"/>
      <c r="P35" s="569"/>
      <c r="Q35" s="569"/>
      <c r="R35" s="569"/>
      <c r="S35" s="569"/>
      <c r="T35" s="182"/>
      <c r="U35" s="568" t="str">
        <f t="shared" si="0"/>
        <v/>
      </c>
      <c r="V35" s="568"/>
      <c r="W35" s="569"/>
      <c r="X35" s="569"/>
      <c r="Y35" s="569"/>
      <c r="Z35" s="569"/>
      <c r="AA35" s="569"/>
      <c r="AB35" s="569"/>
      <c r="AC35" s="569"/>
      <c r="AD35" s="569"/>
      <c r="AE35" s="569"/>
      <c r="AF35" s="569"/>
      <c r="AG35" s="569"/>
      <c r="AH35" s="569"/>
      <c r="AI35" s="569"/>
      <c r="AJ35" s="569"/>
      <c r="AK35" s="569"/>
      <c r="AL35" s="182"/>
      <c r="AM35" s="568">
        <f t="shared" si="1"/>
        <v>15</v>
      </c>
      <c r="AN35" s="568"/>
      <c r="AO35" s="569" t="str">
        <f>IF('各会計、関係団体の財政状況及び健全化判断比率'!B32="","",'各会計、関係団体の財政状況及び健全化判断比率'!B32)</f>
        <v>酒匂川総合開発事業会計</v>
      </c>
      <c r="AP35" s="569"/>
      <c r="AQ35" s="569"/>
      <c r="AR35" s="569"/>
      <c r="AS35" s="569"/>
      <c r="AT35" s="569"/>
      <c r="AU35" s="569"/>
      <c r="AV35" s="569"/>
      <c r="AW35" s="569"/>
      <c r="AX35" s="569"/>
      <c r="AY35" s="569"/>
      <c r="AZ35" s="569"/>
      <c r="BA35" s="569"/>
      <c r="BB35" s="569"/>
      <c r="BC35" s="569"/>
      <c r="BD35" s="182"/>
      <c r="BE35" s="568" t="str">
        <f t="shared" si="2"/>
        <v/>
      </c>
      <c r="BF35" s="568"/>
      <c r="BG35" s="569"/>
      <c r="BH35" s="569"/>
      <c r="BI35" s="569"/>
      <c r="BJ35" s="569"/>
      <c r="BK35" s="569"/>
      <c r="BL35" s="569"/>
      <c r="BM35" s="569"/>
      <c r="BN35" s="569"/>
      <c r="BO35" s="569"/>
      <c r="BP35" s="569"/>
      <c r="BQ35" s="569"/>
      <c r="BR35" s="569"/>
      <c r="BS35" s="569"/>
      <c r="BT35" s="569"/>
      <c r="BU35" s="569"/>
      <c r="BV35" s="182"/>
      <c r="BW35" s="568" t="str">
        <f t="shared" si="3"/>
        <v/>
      </c>
      <c r="BX35" s="568"/>
      <c r="BY35" s="569" t="str">
        <f>IF('各会計、関係団体の財政状況及び健全化判断比率'!B72="","",'各会計、関係団体の財政状況及び健全化判断比率'!B72)</f>
        <v/>
      </c>
      <c r="BZ35" s="569"/>
      <c r="CA35" s="569"/>
      <c r="CB35" s="569"/>
      <c r="CC35" s="569"/>
      <c r="CD35" s="569"/>
      <c r="CE35" s="569"/>
      <c r="CF35" s="569"/>
      <c r="CG35" s="569"/>
      <c r="CH35" s="569"/>
      <c r="CI35" s="569"/>
      <c r="CJ35" s="569"/>
      <c r="CK35" s="569"/>
      <c r="CL35" s="569"/>
      <c r="CM35" s="569"/>
      <c r="CN35" s="182"/>
      <c r="CO35" s="568">
        <f t="shared" si="4"/>
        <v>23</v>
      </c>
      <c r="CP35" s="568"/>
      <c r="CQ35" s="569" t="str">
        <f>IF('各会計、関係団体の財政状況及び健全化判断比率'!BS11="","",'各会計、関係団体の財政状況及び健全化判断比率'!BS11)</f>
        <v>（公財）かながわ国際交流財団</v>
      </c>
      <c r="CR35" s="569"/>
      <c r="CS35" s="569"/>
      <c r="CT35" s="569"/>
      <c r="CU35" s="569"/>
      <c r="CV35" s="569"/>
      <c r="CW35" s="569"/>
      <c r="CX35" s="569"/>
      <c r="CY35" s="569"/>
      <c r="CZ35" s="569"/>
      <c r="DA35" s="569"/>
      <c r="DB35" s="569"/>
      <c r="DC35" s="569"/>
      <c r="DD35" s="569"/>
      <c r="DE35" s="569"/>
      <c r="DF35" s="174"/>
      <c r="DG35" s="571" t="str">
        <f>IF('各会計、関係団体の財政状況及び健全化判断比率'!BR11="","",'各会計、関係団体の財政状況及び健全化判断比率'!BR11)</f>
        <v/>
      </c>
      <c r="DH35" s="571"/>
      <c r="DI35" s="185"/>
      <c r="DJ35" s="140"/>
      <c r="DK35" s="140"/>
      <c r="DL35" s="140"/>
      <c r="DM35" s="140"/>
      <c r="DN35" s="140"/>
      <c r="DO35" s="140"/>
    </row>
    <row r="36" spans="1:119" ht="32.25" customHeight="1" x14ac:dyDescent="0.2">
      <c r="A36" s="141"/>
      <c r="B36" s="181"/>
      <c r="C36" s="568">
        <f t="shared" si="5"/>
        <v>6</v>
      </c>
      <c r="D36" s="568"/>
      <c r="E36" s="569" t="str">
        <f>IF('各会計、関係団体の財政状況及び健全化判断比率'!B12="","",'各会計、関係団体の財政状況及び健全化判断比率'!B12)</f>
        <v>市町村自治振興事業会計</v>
      </c>
      <c r="F36" s="569"/>
      <c r="G36" s="569"/>
      <c r="H36" s="569"/>
      <c r="I36" s="569"/>
      <c r="J36" s="569"/>
      <c r="K36" s="569"/>
      <c r="L36" s="569"/>
      <c r="M36" s="569"/>
      <c r="N36" s="569"/>
      <c r="O36" s="569"/>
      <c r="P36" s="569"/>
      <c r="Q36" s="569"/>
      <c r="R36" s="569"/>
      <c r="S36" s="569"/>
      <c r="T36" s="182"/>
      <c r="U36" s="568" t="str">
        <f t="shared" si="0"/>
        <v/>
      </c>
      <c r="V36" s="568"/>
      <c r="W36" s="569"/>
      <c r="X36" s="569"/>
      <c r="Y36" s="569"/>
      <c r="Z36" s="569"/>
      <c r="AA36" s="569"/>
      <c r="AB36" s="569"/>
      <c r="AC36" s="569"/>
      <c r="AD36" s="569"/>
      <c r="AE36" s="569"/>
      <c r="AF36" s="569"/>
      <c r="AG36" s="569"/>
      <c r="AH36" s="569"/>
      <c r="AI36" s="569"/>
      <c r="AJ36" s="569"/>
      <c r="AK36" s="569"/>
      <c r="AL36" s="182"/>
      <c r="AM36" s="568" t="str">
        <f t="shared" si="1"/>
        <v/>
      </c>
      <c r="AN36" s="568"/>
      <c r="AO36" s="569"/>
      <c r="AP36" s="569"/>
      <c r="AQ36" s="569"/>
      <c r="AR36" s="569"/>
      <c r="AS36" s="569"/>
      <c r="AT36" s="569"/>
      <c r="AU36" s="569"/>
      <c r="AV36" s="569"/>
      <c r="AW36" s="569"/>
      <c r="AX36" s="569"/>
      <c r="AY36" s="569"/>
      <c r="AZ36" s="569"/>
      <c r="BA36" s="569"/>
      <c r="BB36" s="569"/>
      <c r="BC36" s="569"/>
      <c r="BD36" s="182"/>
      <c r="BE36" s="568" t="str">
        <f t="shared" si="2"/>
        <v/>
      </c>
      <c r="BF36" s="568"/>
      <c r="BG36" s="569"/>
      <c r="BH36" s="569"/>
      <c r="BI36" s="569"/>
      <c r="BJ36" s="569"/>
      <c r="BK36" s="569"/>
      <c r="BL36" s="569"/>
      <c r="BM36" s="569"/>
      <c r="BN36" s="569"/>
      <c r="BO36" s="569"/>
      <c r="BP36" s="569"/>
      <c r="BQ36" s="569"/>
      <c r="BR36" s="569"/>
      <c r="BS36" s="569"/>
      <c r="BT36" s="569"/>
      <c r="BU36" s="569"/>
      <c r="BV36" s="182"/>
      <c r="BW36" s="568" t="str">
        <f t="shared" si="3"/>
        <v/>
      </c>
      <c r="BX36" s="568"/>
      <c r="BY36" s="569" t="str">
        <f>IF('各会計、関係団体の財政状況及び健全化判断比率'!B73="","",'各会計、関係団体の財政状況及び健全化判断比率'!B73)</f>
        <v/>
      </c>
      <c r="BZ36" s="569"/>
      <c r="CA36" s="569"/>
      <c r="CB36" s="569"/>
      <c r="CC36" s="569"/>
      <c r="CD36" s="569"/>
      <c r="CE36" s="569"/>
      <c r="CF36" s="569"/>
      <c r="CG36" s="569"/>
      <c r="CH36" s="569"/>
      <c r="CI36" s="569"/>
      <c r="CJ36" s="569"/>
      <c r="CK36" s="569"/>
      <c r="CL36" s="569"/>
      <c r="CM36" s="569"/>
      <c r="CN36" s="182"/>
      <c r="CO36" s="568">
        <f t="shared" si="4"/>
        <v>24</v>
      </c>
      <c r="CP36" s="568"/>
      <c r="CQ36" s="569" t="str">
        <f>IF('各会計、関係団体の財政状況及び健全化判断比率'!BS12="","",'各会計、関係団体の財政状況及び健全化判断比率'!BS12)</f>
        <v>（公財）神奈川文学振興会</v>
      </c>
      <c r="CR36" s="569"/>
      <c r="CS36" s="569"/>
      <c r="CT36" s="569"/>
      <c r="CU36" s="569"/>
      <c r="CV36" s="569"/>
      <c r="CW36" s="569"/>
      <c r="CX36" s="569"/>
      <c r="CY36" s="569"/>
      <c r="CZ36" s="569"/>
      <c r="DA36" s="569"/>
      <c r="DB36" s="569"/>
      <c r="DC36" s="569"/>
      <c r="DD36" s="569"/>
      <c r="DE36" s="569"/>
      <c r="DF36" s="174"/>
      <c r="DG36" s="571" t="str">
        <f>IF('各会計、関係団体の財政状況及び健全化判断比率'!BR12="","",'各会計、関係団体の財政状況及び健全化判断比率'!BR12)</f>
        <v/>
      </c>
      <c r="DH36" s="571"/>
      <c r="DI36" s="185"/>
      <c r="DJ36" s="140"/>
      <c r="DK36" s="140"/>
      <c r="DL36" s="140"/>
      <c r="DM36" s="140"/>
      <c r="DN36" s="140"/>
      <c r="DO36" s="140"/>
    </row>
    <row r="37" spans="1:119" ht="32.25" customHeight="1" x14ac:dyDescent="0.2">
      <c r="A37" s="141"/>
      <c r="B37" s="181"/>
      <c r="C37" s="568">
        <f t="shared" si="5"/>
        <v>7</v>
      </c>
      <c r="D37" s="568"/>
      <c r="E37" s="569" t="str">
        <f>IF('各会計、関係団体の財政状況及び健全化判断比率'!B13="","",'各会計、関係団体の財政状況及び健全化判断比率'!B13)</f>
        <v>農業改良資金会計</v>
      </c>
      <c r="F37" s="569"/>
      <c r="G37" s="569"/>
      <c r="H37" s="569"/>
      <c r="I37" s="569"/>
      <c r="J37" s="569"/>
      <c r="K37" s="569"/>
      <c r="L37" s="569"/>
      <c r="M37" s="569"/>
      <c r="N37" s="569"/>
      <c r="O37" s="569"/>
      <c r="P37" s="569"/>
      <c r="Q37" s="569"/>
      <c r="R37" s="569"/>
      <c r="S37" s="569"/>
      <c r="T37" s="182"/>
      <c r="U37" s="568" t="str">
        <f t="shared" si="0"/>
        <v/>
      </c>
      <c r="V37" s="568"/>
      <c r="W37" s="569"/>
      <c r="X37" s="569"/>
      <c r="Y37" s="569"/>
      <c r="Z37" s="569"/>
      <c r="AA37" s="569"/>
      <c r="AB37" s="569"/>
      <c r="AC37" s="569"/>
      <c r="AD37" s="569"/>
      <c r="AE37" s="569"/>
      <c r="AF37" s="569"/>
      <c r="AG37" s="569"/>
      <c r="AH37" s="569"/>
      <c r="AI37" s="569"/>
      <c r="AJ37" s="569"/>
      <c r="AK37" s="569"/>
      <c r="AL37" s="182"/>
      <c r="AM37" s="568" t="str">
        <f t="shared" si="1"/>
        <v/>
      </c>
      <c r="AN37" s="568"/>
      <c r="AO37" s="569"/>
      <c r="AP37" s="569"/>
      <c r="AQ37" s="569"/>
      <c r="AR37" s="569"/>
      <c r="AS37" s="569"/>
      <c r="AT37" s="569"/>
      <c r="AU37" s="569"/>
      <c r="AV37" s="569"/>
      <c r="AW37" s="569"/>
      <c r="AX37" s="569"/>
      <c r="AY37" s="569"/>
      <c r="AZ37" s="569"/>
      <c r="BA37" s="569"/>
      <c r="BB37" s="569"/>
      <c r="BC37" s="569"/>
      <c r="BD37" s="182"/>
      <c r="BE37" s="568" t="str">
        <f t="shared" si="2"/>
        <v/>
      </c>
      <c r="BF37" s="568"/>
      <c r="BG37" s="569"/>
      <c r="BH37" s="569"/>
      <c r="BI37" s="569"/>
      <c r="BJ37" s="569"/>
      <c r="BK37" s="569"/>
      <c r="BL37" s="569"/>
      <c r="BM37" s="569"/>
      <c r="BN37" s="569"/>
      <c r="BO37" s="569"/>
      <c r="BP37" s="569"/>
      <c r="BQ37" s="569"/>
      <c r="BR37" s="569"/>
      <c r="BS37" s="569"/>
      <c r="BT37" s="569"/>
      <c r="BU37" s="569"/>
      <c r="BV37" s="182"/>
      <c r="BW37" s="568" t="str">
        <f t="shared" si="3"/>
        <v/>
      </c>
      <c r="BX37" s="568"/>
      <c r="BY37" s="569" t="str">
        <f>IF('各会計、関係団体の財政状況及び健全化判断比率'!B74="","",'各会計、関係団体の財政状況及び健全化判断比率'!B74)</f>
        <v/>
      </c>
      <c r="BZ37" s="569"/>
      <c r="CA37" s="569"/>
      <c r="CB37" s="569"/>
      <c r="CC37" s="569"/>
      <c r="CD37" s="569"/>
      <c r="CE37" s="569"/>
      <c r="CF37" s="569"/>
      <c r="CG37" s="569"/>
      <c r="CH37" s="569"/>
      <c r="CI37" s="569"/>
      <c r="CJ37" s="569"/>
      <c r="CK37" s="569"/>
      <c r="CL37" s="569"/>
      <c r="CM37" s="569"/>
      <c r="CN37" s="182"/>
      <c r="CO37" s="568">
        <f t="shared" si="4"/>
        <v>25</v>
      </c>
      <c r="CP37" s="568"/>
      <c r="CQ37" s="569" t="str">
        <f>IF('各会計、関係団体の財政状況及び健全化判断比率'!BS13="","",'各会計、関係団体の財政状況及び健全化判断比率'!BS13)</f>
        <v>（公財）神奈川芸術文化財団</v>
      </c>
      <c r="CR37" s="569"/>
      <c r="CS37" s="569"/>
      <c r="CT37" s="569"/>
      <c r="CU37" s="569"/>
      <c r="CV37" s="569"/>
      <c r="CW37" s="569"/>
      <c r="CX37" s="569"/>
      <c r="CY37" s="569"/>
      <c r="CZ37" s="569"/>
      <c r="DA37" s="569"/>
      <c r="DB37" s="569"/>
      <c r="DC37" s="569"/>
      <c r="DD37" s="569"/>
      <c r="DE37" s="569"/>
      <c r="DF37" s="174"/>
      <c r="DG37" s="571" t="str">
        <f>IF('各会計、関係団体の財政状況及び健全化判断比率'!BR13="","",'各会計、関係団体の財政状況及び健全化判断比率'!BR13)</f>
        <v/>
      </c>
      <c r="DH37" s="571"/>
      <c r="DI37" s="185"/>
      <c r="DJ37" s="140"/>
      <c r="DK37" s="140"/>
      <c r="DL37" s="140"/>
      <c r="DM37" s="140"/>
      <c r="DN37" s="140"/>
      <c r="DO37" s="140"/>
    </row>
    <row r="38" spans="1:119" ht="32.25" customHeight="1" x14ac:dyDescent="0.2">
      <c r="A38" s="141"/>
      <c r="B38" s="181"/>
      <c r="C38" s="568">
        <f t="shared" si="5"/>
        <v>8</v>
      </c>
      <c r="D38" s="568"/>
      <c r="E38" s="569" t="str">
        <f>IF('各会計、関係団体の財政状況及び健全化判断比率'!B14="","",'各会計、関係団体の財政状況及び健全化判断比率'!B14)</f>
        <v>恩賜記念林業振興資金会計</v>
      </c>
      <c r="F38" s="569"/>
      <c r="G38" s="569"/>
      <c r="H38" s="569"/>
      <c r="I38" s="569"/>
      <c r="J38" s="569"/>
      <c r="K38" s="569"/>
      <c r="L38" s="569"/>
      <c r="M38" s="569"/>
      <c r="N38" s="569"/>
      <c r="O38" s="569"/>
      <c r="P38" s="569"/>
      <c r="Q38" s="569"/>
      <c r="R38" s="569"/>
      <c r="S38" s="569"/>
      <c r="T38" s="182"/>
      <c r="U38" s="568" t="str">
        <f t="shared" si="0"/>
        <v/>
      </c>
      <c r="V38" s="568"/>
      <c r="W38" s="569"/>
      <c r="X38" s="569"/>
      <c r="Y38" s="569"/>
      <c r="Z38" s="569"/>
      <c r="AA38" s="569"/>
      <c r="AB38" s="569"/>
      <c r="AC38" s="569"/>
      <c r="AD38" s="569"/>
      <c r="AE38" s="569"/>
      <c r="AF38" s="569"/>
      <c r="AG38" s="569"/>
      <c r="AH38" s="569"/>
      <c r="AI38" s="569"/>
      <c r="AJ38" s="569"/>
      <c r="AK38" s="569"/>
      <c r="AL38" s="182"/>
      <c r="AM38" s="568" t="str">
        <f t="shared" si="1"/>
        <v/>
      </c>
      <c r="AN38" s="568"/>
      <c r="AO38" s="569"/>
      <c r="AP38" s="569"/>
      <c r="AQ38" s="569"/>
      <c r="AR38" s="569"/>
      <c r="AS38" s="569"/>
      <c r="AT38" s="569"/>
      <c r="AU38" s="569"/>
      <c r="AV38" s="569"/>
      <c r="AW38" s="569"/>
      <c r="AX38" s="569"/>
      <c r="AY38" s="569"/>
      <c r="AZ38" s="569"/>
      <c r="BA38" s="569"/>
      <c r="BB38" s="569"/>
      <c r="BC38" s="569"/>
      <c r="BD38" s="182"/>
      <c r="BE38" s="568" t="str">
        <f t="shared" si="2"/>
        <v/>
      </c>
      <c r="BF38" s="568"/>
      <c r="BG38" s="569"/>
      <c r="BH38" s="569"/>
      <c r="BI38" s="569"/>
      <c r="BJ38" s="569"/>
      <c r="BK38" s="569"/>
      <c r="BL38" s="569"/>
      <c r="BM38" s="569"/>
      <c r="BN38" s="569"/>
      <c r="BO38" s="569"/>
      <c r="BP38" s="569"/>
      <c r="BQ38" s="569"/>
      <c r="BR38" s="569"/>
      <c r="BS38" s="569"/>
      <c r="BT38" s="569"/>
      <c r="BU38" s="569"/>
      <c r="BV38" s="182"/>
      <c r="BW38" s="568" t="str">
        <f t="shared" si="3"/>
        <v/>
      </c>
      <c r="BX38" s="568"/>
      <c r="BY38" s="569" t="str">
        <f>IF('各会計、関係団体の財政状況及び健全化判断比率'!B75="","",'各会計、関係団体の財政状況及び健全化判断比率'!B75)</f>
        <v/>
      </c>
      <c r="BZ38" s="569"/>
      <c r="CA38" s="569"/>
      <c r="CB38" s="569"/>
      <c r="CC38" s="569"/>
      <c r="CD38" s="569"/>
      <c r="CE38" s="569"/>
      <c r="CF38" s="569"/>
      <c r="CG38" s="569"/>
      <c r="CH38" s="569"/>
      <c r="CI38" s="569"/>
      <c r="CJ38" s="569"/>
      <c r="CK38" s="569"/>
      <c r="CL38" s="569"/>
      <c r="CM38" s="569"/>
      <c r="CN38" s="182"/>
      <c r="CO38" s="568">
        <f t="shared" si="4"/>
        <v>26</v>
      </c>
      <c r="CP38" s="568"/>
      <c r="CQ38" s="569" t="str">
        <f>IF('各会計、関係団体の財政状況及び健全化判断比率'!BS14="","",'各会計、関係団体の財政状況及び健全化判断比率'!BS14)</f>
        <v>（公財）かながわ健康財団</v>
      </c>
      <c r="CR38" s="569"/>
      <c r="CS38" s="569"/>
      <c r="CT38" s="569"/>
      <c r="CU38" s="569"/>
      <c r="CV38" s="569"/>
      <c r="CW38" s="569"/>
      <c r="CX38" s="569"/>
      <c r="CY38" s="569"/>
      <c r="CZ38" s="569"/>
      <c r="DA38" s="569"/>
      <c r="DB38" s="569"/>
      <c r="DC38" s="569"/>
      <c r="DD38" s="569"/>
      <c r="DE38" s="569"/>
      <c r="DF38" s="174"/>
      <c r="DG38" s="571" t="str">
        <f>IF('各会計、関係団体の財政状況及び健全化判断比率'!BR14="","",'各会計、関係団体の財政状況及び健全化判断比率'!BR14)</f>
        <v/>
      </c>
      <c r="DH38" s="571"/>
      <c r="DI38" s="185"/>
      <c r="DJ38" s="140"/>
      <c r="DK38" s="140"/>
      <c r="DL38" s="140"/>
      <c r="DM38" s="140"/>
      <c r="DN38" s="140"/>
      <c r="DO38" s="140"/>
    </row>
    <row r="39" spans="1:119" ht="32.25" customHeight="1" x14ac:dyDescent="0.2">
      <c r="A39" s="141"/>
      <c r="B39" s="181"/>
      <c r="C39" s="568">
        <f t="shared" si="5"/>
        <v>9</v>
      </c>
      <c r="D39" s="568"/>
      <c r="E39" s="569" t="str">
        <f>IF('各会計、関係団体の財政状況及び健全化判断比率'!B15="","",'各会計、関係団体の財政状況及び健全化判断比率'!B15)</f>
        <v>林業改善資金会計</v>
      </c>
      <c r="F39" s="569"/>
      <c r="G39" s="569"/>
      <c r="H39" s="569"/>
      <c r="I39" s="569"/>
      <c r="J39" s="569"/>
      <c r="K39" s="569"/>
      <c r="L39" s="569"/>
      <c r="M39" s="569"/>
      <c r="N39" s="569"/>
      <c r="O39" s="569"/>
      <c r="P39" s="569"/>
      <c r="Q39" s="569"/>
      <c r="R39" s="569"/>
      <c r="S39" s="569"/>
      <c r="T39" s="182"/>
      <c r="U39" s="568" t="str">
        <f t="shared" si="0"/>
        <v/>
      </c>
      <c r="V39" s="568"/>
      <c r="W39" s="569"/>
      <c r="X39" s="569"/>
      <c r="Y39" s="569"/>
      <c r="Z39" s="569"/>
      <c r="AA39" s="569"/>
      <c r="AB39" s="569"/>
      <c r="AC39" s="569"/>
      <c r="AD39" s="569"/>
      <c r="AE39" s="569"/>
      <c r="AF39" s="569"/>
      <c r="AG39" s="569"/>
      <c r="AH39" s="569"/>
      <c r="AI39" s="569"/>
      <c r="AJ39" s="569"/>
      <c r="AK39" s="569"/>
      <c r="AL39" s="182"/>
      <c r="AM39" s="568" t="str">
        <f t="shared" si="1"/>
        <v/>
      </c>
      <c r="AN39" s="568"/>
      <c r="AO39" s="569"/>
      <c r="AP39" s="569"/>
      <c r="AQ39" s="569"/>
      <c r="AR39" s="569"/>
      <c r="AS39" s="569"/>
      <c r="AT39" s="569"/>
      <c r="AU39" s="569"/>
      <c r="AV39" s="569"/>
      <c r="AW39" s="569"/>
      <c r="AX39" s="569"/>
      <c r="AY39" s="569"/>
      <c r="AZ39" s="569"/>
      <c r="BA39" s="569"/>
      <c r="BB39" s="569"/>
      <c r="BC39" s="569"/>
      <c r="BD39" s="182"/>
      <c r="BE39" s="568" t="str">
        <f t="shared" si="2"/>
        <v/>
      </c>
      <c r="BF39" s="568"/>
      <c r="BG39" s="569"/>
      <c r="BH39" s="569"/>
      <c r="BI39" s="569"/>
      <c r="BJ39" s="569"/>
      <c r="BK39" s="569"/>
      <c r="BL39" s="569"/>
      <c r="BM39" s="569"/>
      <c r="BN39" s="569"/>
      <c r="BO39" s="569"/>
      <c r="BP39" s="569"/>
      <c r="BQ39" s="569"/>
      <c r="BR39" s="569"/>
      <c r="BS39" s="569"/>
      <c r="BT39" s="569"/>
      <c r="BU39" s="569"/>
      <c r="BV39" s="182"/>
      <c r="BW39" s="568" t="str">
        <f t="shared" si="3"/>
        <v/>
      </c>
      <c r="BX39" s="568"/>
      <c r="BY39" s="569" t="str">
        <f>IF('各会計、関係団体の財政状況及び健全化判断比率'!B76="","",'各会計、関係団体の財政状況及び健全化判断比率'!B76)</f>
        <v/>
      </c>
      <c r="BZ39" s="569"/>
      <c r="CA39" s="569"/>
      <c r="CB39" s="569"/>
      <c r="CC39" s="569"/>
      <c r="CD39" s="569"/>
      <c r="CE39" s="569"/>
      <c r="CF39" s="569"/>
      <c r="CG39" s="569"/>
      <c r="CH39" s="569"/>
      <c r="CI39" s="569"/>
      <c r="CJ39" s="569"/>
      <c r="CK39" s="569"/>
      <c r="CL39" s="569"/>
      <c r="CM39" s="569"/>
      <c r="CN39" s="182"/>
      <c r="CO39" s="568">
        <f t="shared" si="4"/>
        <v>27</v>
      </c>
      <c r="CP39" s="568"/>
      <c r="CQ39" s="569" t="str">
        <f>IF('各会計、関係団体の財政状況及び健全化判断比率'!BS15="","",'各会計、関係団体の財政状況及び健全化判断比率'!BS15)</f>
        <v>（公財）神奈川県生活衛生営業指導ｾﾝﾀｰ</v>
      </c>
      <c r="CR39" s="569"/>
      <c r="CS39" s="569"/>
      <c r="CT39" s="569"/>
      <c r="CU39" s="569"/>
      <c r="CV39" s="569"/>
      <c r="CW39" s="569"/>
      <c r="CX39" s="569"/>
      <c r="CY39" s="569"/>
      <c r="CZ39" s="569"/>
      <c r="DA39" s="569"/>
      <c r="DB39" s="569"/>
      <c r="DC39" s="569"/>
      <c r="DD39" s="569"/>
      <c r="DE39" s="569"/>
      <c r="DF39" s="174"/>
      <c r="DG39" s="571" t="str">
        <f>IF('各会計、関係団体の財政状況及び健全化判断比率'!BR15="","",'各会計、関係団体の財政状況及び健全化判断比率'!BR15)</f>
        <v/>
      </c>
      <c r="DH39" s="571"/>
      <c r="DI39" s="185"/>
      <c r="DJ39" s="140"/>
      <c r="DK39" s="140"/>
      <c r="DL39" s="140"/>
      <c r="DM39" s="140"/>
      <c r="DN39" s="140"/>
      <c r="DO39" s="140"/>
    </row>
    <row r="40" spans="1:119" ht="32.25" customHeight="1" x14ac:dyDescent="0.2">
      <c r="A40" s="141"/>
      <c r="B40" s="181"/>
      <c r="C40" s="568">
        <f t="shared" si="5"/>
        <v>10</v>
      </c>
      <c r="D40" s="568"/>
      <c r="E40" s="569" t="str">
        <f>IF('各会計、関係団体の財政状況及び健全化判断比率'!B16="","",'各会計、関係団体の財政状況及び健全化判断比率'!B16)</f>
        <v>沿岸漁業改善資金会計</v>
      </c>
      <c r="F40" s="569"/>
      <c r="G40" s="569"/>
      <c r="H40" s="569"/>
      <c r="I40" s="569"/>
      <c r="J40" s="569"/>
      <c r="K40" s="569"/>
      <c r="L40" s="569"/>
      <c r="M40" s="569"/>
      <c r="N40" s="569"/>
      <c r="O40" s="569"/>
      <c r="P40" s="569"/>
      <c r="Q40" s="569"/>
      <c r="R40" s="569"/>
      <c r="S40" s="569"/>
      <c r="T40" s="182"/>
      <c r="U40" s="568" t="str">
        <f t="shared" si="0"/>
        <v/>
      </c>
      <c r="V40" s="568"/>
      <c r="W40" s="569"/>
      <c r="X40" s="569"/>
      <c r="Y40" s="569"/>
      <c r="Z40" s="569"/>
      <c r="AA40" s="569"/>
      <c r="AB40" s="569"/>
      <c r="AC40" s="569"/>
      <c r="AD40" s="569"/>
      <c r="AE40" s="569"/>
      <c r="AF40" s="569"/>
      <c r="AG40" s="569"/>
      <c r="AH40" s="569"/>
      <c r="AI40" s="569"/>
      <c r="AJ40" s="569"/>
      <c r="AK40" s="569"/>
      <c r="AL40" s="182"/>
      <c r="AM40" s="568" t="str">
        <f t="shared" si="1"/>
        <v/>
      </c>
      <c r="AN40" s="568"/>
      <c r="AO40" s="569"/>
      <c r="AP40" s="569"/>
      <c r="AQ40" s="569"/>
      <c r="AR40" s="569"/>
      <c r="AS40" s="569"/>
      <c r="AT40" s="569"/>
      <c r="AU40" s="569"/>
      <c r="AV40" s="569"/>
      <c r="AW40" s="569"/>
      <c r="AX40" s="569"/>
      <c r="AY40" s="569"/>
      <c r="AZ40" s="569"/>
      <c r="BA40" s="569"/>
      <c r="BB40" s="569"/>
      <c r="BC40" s="569"/>
      <c r="BD40" s="182"/>
      <c r="BE40" s="568" t="str">
        <f t="shared" si="2"/>
        <v/>
      </c>
      <c r="BF40" s="568"/>
      <c r="BG40" s="569"/>
      <c r="BH40" s="569"/>
      <c r="BI40" s="569"/>
      <c r="BJ40" s="569"/>
      <c r="BK40" s="569"/>
      <c r="BL40" s="569"/>
      <c r="BM40" s="569"/>
      <c r="BN40" s="569"/>
      <c r="BO40" s="569"/>
      <c r="BP40" s="569"/>
      <c r="BQ40" s="569"/>
      <c r="BR40" s="569"/>
      <c r="BS40" s="569"/>
      <c r="BT40" s="569"/>
      <c r="BU40" s="569"/>
      <c r="BV40" s="182"/>
      <c r="BW40" s="568" t="str">
        <f t="shared" si="3"/>
        <v/>
      </c>
      <c r="BX40" s="568"/>
      <c r="BY40" s="569" t="str">
        <f>IF('各会計、関係団体の財政状況及び健全化判断比率'!B77="","",'各会計、関係団体の財政状況及び健全化判断比率'!B77)</f>
        <v/>
      </c>
      <c r="BZ40" s="569"/>
      <c r="CA40" s="569"/>
      <c r="CB40" s="569"/>
      <c r="CC40" s="569"/>
      <c r="CD40" s="569"/>
      <c r="CE40" s="569"/>
      <c r="CF40" s="569"/>
      <c r="CG40" s="569"/>
      <c r="CH40" s="569"/>
      <c r="CI40" s="569"/>
      <c r="CJ40" s="569"/>
      <c r="CK40" s="569"/>
      <c r="CL40" s="569"/>
      <c r="CM40" s="569"/>
      <c r="CN40" s="182"/>
      <c r="CO40" s="568">
        <f t="shared" si="4"/>
        <v>28</v>
      </c>
      <c r="CP40" s="568"/>
      <c r="CQ40" s="569" t="str">
        <f>IF('各会計、関係団体の財政状況及び健全化判断比率'!BS16="","",'各会計、関係団体の財政状況及び健全化判断比率'!BS16)</f>
        <v>（一財）あしがら勤労者いこいの村</v>
      </c>
      <c r="CR40" s="569"/>
      <c r="CS40" s="569"/>
      <c r="CT40" s="569"/>
      <c r="CU40" s="569"/>
      <c r="CV40" s="569"/>
      <c r="CW40" s="569"/>
      <c r="CX40" s="569"/>
      <c r="CY40" s="569"/>
      <c r="CZ40" s="569"/>
      <c r="DA40" s="569"/>
      <c r="DB40" s="569"/>
      <c r="DC40" s="569"/>
      <c r="DD40" s="569"/>
      <c r="DE40" s="569"/>
      <c r="DF40" s="174"/>
      <c r="DG40" s="571" t="str">
        <f>IF('各会計、関係団体の財政状況及び健全化判断比率'!BR16="","",'各会計、関係団体の財政状況及び健全化判断比率'!BR16)</f>
        <v/>
      </c>
      <c r="DH40" s="571"/>
      <c r="DI40" s="185"/>
      <c r="DJ40" s="140"/>
      <c r="DK40" s="140"/>
      <c r="DL40" s="140"/>
      <c r="DM40" s="140"/>
      <c r="DN40" s="140"/>
      <c r="DO40" s="140"/>
    </row>
    <row r="41" spans="1:119" ht="13.5" customHeight="1" thickBot="1" x14ac:dyDescent="0.25">
      <c r="A41" s="141"/>
      <c r="B41" s="186"/>
      <c r="C41" s="187"/>
      <c r="D41" s="187"/>
      <c r="E41" s="187"/>
      <c r="F41" s="187"/>
      <c r="G41" s="187"/>
      <c r="H41" s="187"/>
      <c r="I41" s="187"/>
      <c r="J41" s="187"/>
      <c r="K41" s="187"/>
      <c r="L41" s="187"/>
      <c r="M41" s="187"/>
      <c r="N41" s="187"/>
      <c r="O41" s="187"/>
      <c r="P41" s="187"/>
      <c r="Q41" s="187"/>
      <c r="R41" s="187"/>
      <c r="S41" s="187"/>
      <c r="T41" s="187"/>
      <c r="U41" s="187"/>
      <c r="V41" s="187"/>
      <c r="W41" s="187"/>
      <c r="X41" s="187"/>
      <c r="Y41" s="187"/>
      <c r="Z41" s="187"/>
      <c r="AA41" s="187"/>
      <c r="AB41" s="187"/>
      <c r="AC41" s="187"/>
      <c r="AD41" s="187"/>
      <c r="AE41" s="187"/>
      <c r="AF41" s="187"/>
      <c r="AG41" s="187"/>
      <c r="AH41" s="187"/>
      <c r="AI41" s="187"/>
      <c r="AJ41" s="187"/>
      <c r="AK41" s="187"/>
      <c r="AL41" s="187"/>
      <c r="AM41" s="187"/>
      <c r="AN41" s="187"/>
      <c r="AO41" s="187"/>
      <c r="AP41" s="187"/>
      <c r="AQ41" s="187"/>
      <c r="AR41" s="187"/>
      <c r="AS41" s="187"/>
      <c r="AT41" s="187"/>
      <c r="AU41" s="187"/>
      <c r="AV41" s="187"/>
      <c r="AW41" s="187"/>
      <c r="AX41" s="187"/>
      <c r="AY41" s="187"/>
      <c r="AZ41" s="187"/>
      <c r="BA41" s="187"/>
      <c r="BB41" s="187"/>
      <c r="BC41" s="187"/>
      <c r="BD41" s="187"/>
      <c r="BE41" s="187"/>
      <c r="BF41" s="187"/>
      <c r="BG41" s="187"/>
      <c r="BH41" s="187"/>
      <c r="BI41" s="187"/>
      <c r="BJ41" s="187"/>
      <c r="BK41" s="187"/>
      <c r="BL41" s="187"/>
      <c r="BM41" s="187"/>
      <c r="BN41" s="187"/>
      <c r="BO41" s="187"/>
      <c r="BP41" s="187"/>
      <c r="BQ41" s="187"/>
      <c r="BR41" s="187"/>
      <c r="BS41" s="187"/>
      <c r="BT41" s="187"/>
      <c r="BU41" s="187"/>
      <c r="BV41" s="187"/>
      <c r="BW41" s="187"/>
      <c r="BX41" s="187"/>
      <c r="BY41" s="187"/>
      <c r="BZ41" s="187"/>
      <c r="CA41" s="187"/>
      <c r="CB41" s="187"/>
      <c r="CC41" s="187"/>
      <c r="CD41" s="187"/>
      <c r="CE41" s="187"/>
      <c r="CF41" s="187"/>
      <c r="CG41" s="187"/>
      <c r="CH41" s="187"/>
      <c r="CI41" s="187"/>
      <c r="CJ41" s="187"/>
      <c r="CK41" s="187"/>
      <c r="CL41" s="187"/>
      <c r="CM41" s="187"/>
      <c r="CN41" s="187"/>
      <c r="CO41" s="187"/>
      <c r="CP41" s="187"/>
      <c r="CQ41" s="187"/>
      <c r="CR41" s="187"/>
      <c r="CS41" s="187"/>
      <c r="CT41" s="187"/>
      <c r="CU41" s="187"/>
      <c r="CV41" s="187"/>
      <c r="CW41" s="187"/>
      <c r="CX41" s="187"/>
      <c r="CY41" s="187"/>
      <c r="CZ41" s="187"/>
      <c r="DA41" s="187"/>
      <c r="DB41" s="187"/>
      <c r="DC41" s="187"/>
      <c r="DD41" s="187"/>
      <c r="DE41" s="187"/>
      <c r="DF41" s="187"/>
      <c r="DG41" s="187"/>
      <c r="DH41" s="187"/>
      <c r="DI41" s="188"/>
      <c r="DJ41" s="140"/>
      <c r="DK41" s="140"/>
      <c r="DL41" s="140"/>
      <c r="DM41" s="140"/>
      <c r="DN41" s="140"/>
      <c r="DO41" s="140"/>
    </row>
    <row r="42" spans="1:119" x14ac:dyDescent="0.2">
      <c r="A42" s="140"/>
      <c r="B42" s="140"/>
      <c r="C42" s="140"/>
      <c r="D42" s="140"/>
      <c r="E42" s="140"/>
      <c r="F42" s="140"/>
      <c r="G42" s="140"/>
      <c r="H42" s="140"/>
      <c r="I42" s="140"/>
      <c r="J42" s="140"/>
      <c r="K42" s="140"/>
      <c r="L42" s="140"/>
      <c r="M42" s="140"/>
      <c r="N42" s="140"/>
      <c r="O42" s="140"/>
      <c r="P42" s="140"/>
      <c r="Q42" s="140"/>
      <c r="R42" s="140"/>
      <c r="S42" s="140"/>
      <c r="T42" s="140"/>
      <c r="U42" s="140"/>
      <c r="V42" s="140"/>
      <c r="W42" s="140"/>
      <c r="X42" s="140"/>
      <c r="Y42" s="140"/>
      <c r="Z42" s="140"/>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c r="CN42" s="140"/>
      <c r="CO42" s="140"/>
      <c r="CP42" s="140"/>
      <c r="CQ42" s="140"/>
      <c r="CR42" s="140"/>
      <c r="CS42" s="140"/>
      <c r="CT42" s="140"/>
      <c r="CU42" s="140"/>
      <c r="CV42" s="140"/>
      <c r="CW42" s="140"/>
      <c r="CX42" s="140"/>
      <c r="CY42" s="140"/>
      <c r="CZ42" s="140"/>
      <c r="DA42" s="140"/>
      <c r="DB42" s="140"/>
      <c r="DC42" s="140"/>
      <c r="DD42" s="140"/>
      <c r="DE42" s="140"/>
      <c r="DF42" s="140"/>
      <c r="DG42" s="140"/>
      <c r="DH42" s="140"/>
      <c r="DI42" s="140"/>
      <c r="DJ42" s="140"/>
      <c r="DK42" s="140"/>
      <c r="DL42" s="140"/>
      <c r="DM42" s="140"/>
      <c r="DN42" s="140"/>
      <c r="DO42" s="140"/>
    </row>
    <row r="43" spans="1:119" x14ac:dyDescent="0.2">
      <c r="A43" s="140"/>
      <c r="B43" s="140" t="s">
        <v>171</v>
      </c>
      <c r="C43" s="140"/>
      <c r="D43" s="140"/>
      <c r="E43" s="140" t="s">
        <v>172</v>
      </c>
      <c r="F43" s="140"/>
      <c r="G43" s="140"/>
      <c r="H43" s="140"/>
      <c r="I43" s="140"/>
      <c r="J43" s="140"/>
      <c r="K43" s="140"/>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c r="CN43" s="140"/>
      <c r="CO43" s="140"/>
      <c r="CP43" s="140"/>
      <c r="CQ43" s="140"/>
      <c r="CR43" s="140"/>
      <c r="CS43" s="140"/>
      <c r="CT43" s="140"/>
      <c r="CU43" s="140"/>
      <c r="CV43" s="140"/>
      <c r="CW43" s="140"/>
      <c r="CX43" s="140"/>
      <c r="CY43" s="140"/>
      <c r="CZ43" s="140"/>
      <c r="DA43" s="140"/>
      <c r="DB43" s="140"/>
      <c r="DC43" s="140"/>
      <c r="DD43" s="140"/>
      <c r="DE43" s="140"/>
      <c r="DF43" s="140"/>
      <c r="DG43" s="140"/>
      <c r="DH43" s="140"/>
      <c r="DI43" s="140"/>
      <c r="DJ43" s="140"/>
      <c r="DK43" s="140"/>
      <c r="DL43" s="140"/>
      <c r="DM43" s="140"/>
      <c r="DN43" s="140"/>
      <c r="DO43" s="140"/>
    </row>
    <row r="44" spans="1:119" x14ac:dyDescent="0.2">
      <c r="A44" s="140"/>
      <c r="B44" s="140"/>
      <c r="C44" s="140"/>
      <c r="D44" s="140"/>
      <c r="E44" s="140" t="s">
        <v>173</v>
      </c>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c r="CN44" s="140"/>
      <c r="CO44" s="140"/>
      <c r="CP44" s="140"/>
      <c r="CQ44" s="140"/>
      <c r="CR44" s="140"/>
      <c r="CS44" s="140"/>
      <c r="CT44" s="140"/>
      <c r="CU44" s="140"/>
      <c r="CV44" s="140"/>
      <c r="CW44" s="140"/>
      <c r="CX44" s="140"/>
      <c r="CY44" s="140"/>
      <c r="CZ44" s="140"/>
      <c r="DA44" s="140"/>
      <c r="DB44" s="140"/>
      <c r="DC44" s="140"/>
      <c r="DD44" s="140"/>
      <c r="DE44" s="140"/>
      <c r="DF44" s="140"/>
      <c r="DG44" s="140"/>
      <c r="DH44" s="140"/>
      <c r="DI44" s="140"/>
      <c r="DJ44" s="140"/>
      <c r="DK44" s="140"/>
      <c r="DL44" s="140"/>
      <c r="DM44" s="140"/>
      <c r="DN44" s="140"/>
      <c r="DO44" s="140"/>
    </row>
    <row r="45" spans="1:119" x14ac:dyDescent="0.2">
      <c r="A45" s="140"/>
      <c r="B45" s="140"/>
      <c r="C45" s="140"/>
      <c r="D45" s="140"/>
      <c r="E45" s="140" t="s">
        <v>174</v>
      </c>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c r="CN45" s="140"/>
      <c r="CO45" s="140"/>
      <c r="CP45" s="140"/>
      <c r="CQ45" s="140"/>
      <c r="CR45" s="140"/>
      <c r="CS45" s="140"/>
      <c r="CT45" s="140"/>
      <c r="CU45" s="140"/>
      <c r="CV45" s="140"/>
      <c r="CW45" s="140"/>
      <c r="CX45" s="140"/>
      <c r="CY45" s="140"/>
      <c r="CZ45" s="140"/>
      <c r="DA45" s="140"/>
      <c r="DB45" s="140"/>
      <c r="DC45" s="140"/>
      <c r="DD45" s="140"/>
      <c r="DE45" s="140"/>
      <c r="DF45" s="140"/>
      <c r="DG45" s="140"/>
      <c r="DH45" s="140"/>
      <c r="DI45" s="140"/>
      <c r="DJ45" s="140"/>
      <c r="DK45" s="140"/>
      <c r="DL45" s="140"/>
      <c r="DM45" s="140"/>
      <c r="DN45" s="140"/>
      <c r="DO45" s="140"/>
    </row>
    <row r="46" spans="1:119" x14ac:dyDescent="0.2">
      <c r="A46" s="140"/>
      <c r="B46" s="140"/>
      <c r="C46" s="140"/>
      <c r="D46" s="140"/>
      <c r="E46" s="140" t="s">
        <v>175</v>
      </c>
      <c r="F46" s="140"/>
      <c r="G46" s="140"/>
      <c r="H46" s="140"/>
      <c r="I46" s="140"/>
      <c r="J46" s="140"/>
      <c r="K46" s="140"/>
      <c r="L46" s="140"/>
      <c r="M46" s="140"/>
      <c r="N46" s="140"/>
      <c r="O46" s="140"/>
      <c r="P46" s="140"/>
      <c r="Q46" s="140"/>
      <c r="R46" s="140"/>
      <c r="S46" s="140"/>
      <c r="T46" s="140"/>
      <c r="U46" s="140"/>
      <c r="V46" s="140"/>
      <c r="W46" s="140"/>
      <c r="X46" s="140"/>
      <c r="Y46" s="140"/>
      <c r="Z46" s="140"/>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c r="CN46" s="140"/>
      <c r="CO46" s="140"/>
      <c r="CP46" s="140"/>
      <c r="CQ46" s="140"/>
      <c r="CR46" s="140"/>
      <c r="CS46" s="140"/>
      <c r="CT46" s="140"/>
      <c r="CU46" s="140"/>
      <c r="CV46" s="140"/>
      <c r="CW46" s="140"/>
      <c r="CX46" s="140"/>
      <c r="CY46" s="140"/>
      <c r="CZ46" s="140"/>
      <c r="DA46" s="140"/>
      <c r="DB46" s="140"/>
      <c r="DC46" s="140"/>
      <c r="DD46" s="140"/>
      <c r="DE46" s="140"/>
      <c r="DF46" s="140"/>
      <c r="DG46" s="140"/>
      <c r="DH46" s="140"/>
      <c r="DI46" s="140"/>
      <c r="DJ46" s="140"/>
      <c r="DK46" s="140"/>
      <c r="DL46" s="140"/>
      <c r="DM46" s="140"/>
      <c r="DN46" s="140"/>
      <c r="DO46" s="140"/>
    </row>
    <row r="47" spans="1:119" x14ac:dyDescent="0.2">
      <c r="E47" s="142" t="s">
        <v>176</v>
      </c>
    </row>
    <row r="48" spans="1:119" x14ac:dyDescent="0.2">
      <c r="E48" s="142" t="s">
        <v>177</v>
      </c>
    </row>
    <row r="49" spans="5:5" x14ac:dyDescent="0.2">
      <c r="E49" s="142" t="s">
        <v>178</v>
      </c>
    </row>
    <row r="50" spans="5:5" x14ac:dyDescent="0.2"/>
    <row r="51" spans="5:5" x14ac:dyDescent="0.2"/>
    <row r="52" spans="5:5" x14ac:dyDescent="0.2"/>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P46vKL4n7orpjKkffd+qz4B+1GPxB/zYSxT+Ih0ySWk83wyE0mWONjFkUt2OS5Je5Uy/Rlhl7+Q/dsvnTufh6A==" saltValue="plvlI8vog3NRNJR5U5tB0A==" spinCount="100000"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SheetLayoutView="100" workbookViewId="0"/>
  </sheetViews>
  <sheetFormatPr defaultColWidth="0" defaultRowHeight="13.05" customHeight="1" zeroHeight="1" x14ac:dyDescent="0.2"/>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6</v>
      </c>
      <c r="K32" s="10"/>
      <c r="L32" s="10"/>
      <c r="M32" s="10"/>
      <c r="N32" s="10"/>
      <c r="O32" s="10"/>
      <c r="P32" s="10"/>
    </row>
    <row r="33" spans="1:16" ht="39" customHeight="1" thickBot="1" x14ac:dyDescent="0.25">
      <c r="A33" s="10"/>
      <c r="B33" s="13" t="s">
        <v>7</v>
      </c>
      <c r="C33" s="14"/>
      <c r="D33" s="14"/>
      <c r="E33" s="15" t="s">
        <v>2</v>
      </c>
      <c r="F33" s="16" t="s">
        <v>501</v>
      </c>
      <c r="G33" s="17" t="s">
        <v>502</v>
      </c>
      <c r="H33" s="17" t="s">
        <v>503</v>
      </c>
      <c r="I33" s="17" t="s">
        <v>504</v>
      </c>
      <c r="J33" s="18" t="s">
        <v>505</v>
      </c>
      <c r="K33" s="10"/>
      <c r="L33" s="10"/>
      <c r="M33" s="10"/>
      <c r="N33" s="10"/>
      <c r="O33" s="10"/>
      <c r="P33" s="10"/>
    </row>
    <row r="34" spans="1:16" ht="39" customHeight="1" x14ac:dyDescent="0.2">
      <c r="A34" s="10"/>
      <c r="B34" s="19"/>
      <c r="C34" s="1136" t="s">
        <v>508</v>
      </c>
      <c r="D34" s="1136"/>
      <c r="E34" s="1137"/>
      <c r="F34" s="20">
        <v>1.41</v>
      </c>
      <c r="G34" s="21">
        <v>1.48</v>
      </c>
      <c r="H34" s="21">
        <v>1.9</v>
      </c>
      <c r="I34" s="21">
        <v>1.92</v>
      </c>
      <c r="J34" s="22">
        <v>2</v>
      </c>
      <c r="K34" s="10"/>
      <c r="L34" s="10"/>
      <c r="M34" s="10"/>
      <c r="N34" s="10"/>
      <c r="O34" s="10"/>
      <c r="P34" s="10"/>
    </row>
    <row r="35" spans="1:16" ht="39" customHeight="1" x14ac:dyDescent="0.2">
      <c r="A35" s="10"/>
      <c r="B35" s="23"/>
      <c r="C35" s="1130" t="s">
        <v>509</v>
      </c>
      <c r="D35" s="1131"/>
      <c r="E35" s="1132"/>
      <c r="F35" s="24">
        <v>2.33</v>
      </c>
      <c r="G35" s="25">
        <v>2.31</v>
      </c>
      <c r="H35" s="25">
        <v>2.04</v>
      </c>
      <c r="I35" s="25">
        <v>1.81</v>
      </c>
      <c r="J35" s="26">
        <v>1.87</v>
      </c>
      <c r="K35" s="10"/>
      <c r="L35" s="10"/>
      <c r="M35" s="10"/>
      <c r="N35" s="10"/>
      <c r="O35" s="10"/>
      <c r="P35" s="10"/>
    </row>
    <row r="36" spans="1:16" ht="39" customHeight="1" x14ac:dyDescent="0.2">
      <c r="A36" s="10"/>
      <c r="B36" s="23"/>
      <c r="C36" s="1130" t="s">
        <v>510</v>
      </c>
      <c r="D36" s="1131"/>
      <c r="E36" s="1132"/>
      <c r="F36" s="24">
        <v>1.68</v>
      </c>
      <c r="G36" s="25">
        <v>1.52</v>
      </c>
      <c r="H36" s="25">
        <v>1.29</v>
      </c>
      <c r="I36" s="25">
        <v>1.45</v>
      </c>
      <c r="J36" s="26">
        <v>1.62</v>
      </c>
      <c r="K36" s="10"/>
      <c r="L36" s="10"/>
      <c r="M36" s="10"/>
      <c r="N36" s="10"/>
      <c r="O36" s="10"/>
      <c r="P36" s="10"/>
    </row>
    <row r="37" spans="1:16" ht="39" customHeight="1" x14ac:dyDescent="0.2">
      <c r="A37" s="10"/>
      <c r="B37" s="23"/>
      <c r="C37" s="1130" t="s">
        <v>511</v>
      </c>
      <c r="D37" s="1131"/>
      <c r="E37" s="1132"/>
      <c r="F37" s="24">
        <v>0.52</v>
      </c>
      <c r="G37" s="25">
        <v>0.55000000000000004</v>
      </c>
      <c r="H37" s="25">
        <v>0.5</v>
      </c>
      <c r="I37" s="25">
        <v>0.36</v>
      </c>
      <c r="J37" s="26">
        <v>0.49</v>
      </c>
      <c r="K37" s="10"/>
      <c r="L37" s="10"/>
      <c r="M37" s="10"/>
      <c r="N37" s="10"/>
      <c r="O37" s="10"/>
      <c r="P37" s="10"/>
    </row>
    <row r="38" spans="1:16" ht="39" customHeight="1" x14ac:dyDescent="0.2">
      <c r="A38" s="10"/>
      <c r="B38" s="23"/>
      <c r="C38" s="1130" t="s">
        <v>512</v>
      </c>
      <c r="D38" s="1131"/>
      <c r="E38" s="1132"/>
      <c r="F38" s="24">
        <v>0.16</v>
      </c>
      <c r="G38" s="25">
        <v>0.14000000000000001</v>
      </c>
      <c r="H38" s="25">
        <v>0.15</v>
      </c>
      <c r="I38" s="25">
        <v>0.17</v>
      </c>
      <c r="J38" s="26">
        <v>0.18</v>
      </c>
      <c r="K38" s="10"/>
      <c r="L38" s="10"/>
      <c r="M38" s="10"/>
      <c r="N38" s="10"/>
      <c r="O38" s="10"/>
      <c r="P38" s="10"/>
    </row>
    <row r="39" spans="1:16" ht="39" customHeight="1" x14ac:dyDescent="0.2">
      <c r="A39" s="10"/>
      <c r="B39" s="23"/>
      <c r="C39" s="1130" t="s">
        <v>513</v>
      </c>
      <c r="D39" s="1131"/>
      <c r="E39" s="1132"/>
      <c r="F39" s="24">
        <v>0</v>
      </c>
      <c r="G39" s="25">
        <v>0</v>
      </c>
      <c r="H39" s="25">
        <v>0</v>
      </c>
      <c r="I39" s="25">
        <v>0</v>
      </c>
      <c r="J39" s="26">
        <v>0</v>
      </c>
      <c r="K39" s="10"/>
      <c r="L39" s="10"/>
      <c r="M39" s="10"/>
      <c r="N39" s="10"/>
      <c r="O39" s="10"/>
      <c r="P39" s="10"/>
    </row>
    <row r="40" spans="1:16" ht="39" customHeight="1" x14ac:dyDescent="0.2">
      <c r="A40" s="10"/>
      <c r="B40" s="23"/>
      <c r="C40" s="1130" t="s">
        <v>514</v>
      </c>
      <c r="D40" s="1131"/>
      <c r="E40" s="1132"/>
      <c r="F40" s="24">
        <v>0</v>
      </c>
      <c r="G40" s="25">
        <v>0</v>
      </c>
      <c r="H40" s="25">
        <v>0</v>
      </c>
      <c r="I40" s="25">
        <v>0</v>
      </c>
      <c r="J40" s="26">
        <v>0</v>
      </c>
      <c r="K40" s="10"/>
      <c r="L40" s="10"/>
      <c r="M40" s="10"/>
      <c r="N40" s="10"/>
      <c r="O40" s="10"/>
      <c r="P40" s="10"/>
    </row>
    <row r="41" spans="1:16" ht="39" customHeight="1" x14ac:dyDescent="0.2">
      <c r="A41" s="10"/>
      <c r="B41" s="23"/>
      <c r="C41" s="1130" t="s">
        <v>515</v>
      </c>
      <c r="D41" s="1131"/>
      <c r="E41" s="1132"/>
      <c r="F41" s="24">
        <v>0</v>
      </c>
      <c r="G41" s="25">
        <v>0</v>
      </c>
      <c r="H41" s="25">
        <v>0</v>
      </c>
      <c r="I41" s="25">
        <v>0</v>
      </c>
      <c r="J41" s="26">
        <v>0</v>
      </c>
      <c r="K41" s="10"/>
      <c r="L41" s="10"/>
      <c r="M41" s="10"/>
      <c r="N41" s="10"/>
      <c r="O41" s="10"/>
      <c r="P41" s="10"/>
    </row>
    <row r="42" spans="1:16" ht="39" customHeight="1" x14ac:dyDescent="0.2">
      <c r="A42" s="10"/>
      <c r="B42" s="27"/>
      <c r="C42" s="1130" t="s">
        <v>516</v>
      </c>
      <c r="D42" s="1131"/>
      <c r="E42" s="1132"/>
      <c r="F42" s="24" t="s">
        <v>459</v>
      </c>
      <c r="G42" s="25" t="s">
        <v>459</v>
      </c>
      <c r="H42" s="25" t="s">
        <v>517</v>
      </c>
      <c r="I42" s="25" t="s">
        <v>459</v>
      </c>
      <c r="J42" s="26" t="s">
        <v>459</v>
      </c>
      <c r="K42" s="10"/>
      <c r="L42" s="10"/>
      <c r="M42" s="10"/>
      <c r="N42" s="10"/>
      <c r="O42" s="10"/>
      <c r="P42" s="10"/>
    </row>
    <row r="43" spans="1:16" ht="39" customHeight="1" thickBot="1" x14ac:dyDescent="0.25">
      <c r="A43" s="10"/>
      <c r="B43" s="28"/>
      <c r="C43" s="1133" t="s">
        <v>518</v>
      </c>
      <c r="D43" s="1134"/>
      <c r="E43" s="1135"/>
      <c r="F43" s="29">
        <v>0.1</v>
      </c>
      <c r="G43" s="30">
        <v>0.04</v>
      </c>
      <c r="H43" s="30">
        <v>0</v>
      </c>
      <c r="I43" s="30">
        <v>0</v>
      </c>
      <c r="J43" s="31">
        <v>0</v>
      </c>
      <c r="K43" s="10"/>
      <c r="L43" s="10"/>
      <c r="M43" s="10"/>
      <c r="N43" s="10"/>
      <c r="O43" s="10"/>
      <c r="P43" s="10"/>
    </row>
    <row r="44" spans="1:16" ht="39" customHeight="1" x14ac:dyDescent="0.2">
      <c r="A44" s="10"/>
      <c r="B44" s="32"/>
      <c r="C44" s="33"/>
      <c r="D44" s="34"/>
      <c r="E44" s="34"/>
      <c r="F44" s="35"/>
      <c r="G44" s="35"/>
      <c r="H44" s="35"/>
      <c r="I44" s="35"/>
      <c r="J44" s="35"/>
      <c r="K44" s="10"/>
      <c r="L44" s="10"/>
      <c r="M44" s="10"/>
      <c r="N44" s="10"/>
      <c r="O44" s="10"/>
      <c r="P44" s="10"/>
    </row>
    <row r="45" spans="1:16" ht="18" customHeight="1" x14ac:dyDescent="0.2">
      <c r="A45" s="10"/>
      <c r="B45" s="10"/>
      <c r="C45" s="10"/>
      <c r="D45" s="10"/>
      <c r="E45" s="10"/>
      <c r="F45" s="10"/>
      <c r="G45" s="10"/>
      <c r="H45" s="10"/>
      <c r="I45" s="10"/>
      <c r="J45" s="10"/>
      <c r="K45" s="10"/>
      <c r="L45" s="10"/>
      <c r="M45" s="10"/>
      <c r="N45" s="10"/>
      <c r="O45" s="10"/>
      <c r="P45" s="10"/>
    </row>
  </sheetData>
  <sheetProtection algorithmName="SHA-512" hashValue="2uzNleyiTfvtROWtKjeN8Rm/nKgNMmncSzbR0Fla8EDqcjZasJk0KpkArXe1kUDytuaRqu/F3vP9q3riClYDaA==" saltValue="4U834SH/rJuSgFYccUJN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55"/>
  <sheetViews>
    <sheetView showGridLines="0" zoomScaleSheetLayoutView="55" workbookViewId="0"/>
  </sheetViews>
  <sheetFormatPr defaultColWidth="0" defaultRowHeight="12.6" customHeight="1" zeroHeight="1" x14ac:dyDescent="0.2"/>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5">
      <c r="A44" s="36"/>
      <c r="B44" s="39" t="s">
        <v>9</v>
      </c>
      <c r="C44" s="40"/>
      <c r="D44" s="40"/>
      <c r="E44" s="41"/>
      <c r="F44" s="41"/>
      <c r="G44" s="41"/>
      <c r="H44" s="41"/>
      <c r="I44" s="41"/>
      <c r="J44" s="42" t="s">
        <v>2</v>
      </c>
      <c r="K44" s="43" t="s">
        <v>501</v>
      </c>
      <c r="L44" s="44" t="s">
        <v>502</v>
      </c>
      <c r="M44" s="44" t="s">
        <v>503</v>
      </c>
      <c r="N44" s="44" t="s">
        <v>504</v>
      </c>
      <c r="O44" s="45" t="s">
        <v>505</v>
      </c>
      <c r="P44" s="36"/>
      <c r="Q44" s="36"/>
      <c r="R44" s="36"/>
      <c r="S44" s="36"/>
      <c r="T44" s="36"/>
      <c r="U44" s="36"/>
    </row>
    <row r="45" spans="1:21" ht="30.75" customHeight="1" x14ac:dyDescent="0.2">
      <c r="A45" s="36"/>
      <c r="B45" s="1146" t="s">
        <v>10</v>
      </c>
      <c r="C45" s="1147"/>
      <c r="D45" s="46"/>
      <c r="E45" s="1152" t="s">
        <v>11</v>
      </c>
      <c r="F45" s="1152"/>
      <c r="G45" s="1152"/>
      <c r="H45" s="1152"/>
      <c r="I45" s="1152"/>
      <c r="J45" s="1153"/>
      <c r="K45" s="47">
        <v>113481</v>
      </c>
      <c r="L45" s="48">
        <v>123715</v>
      </c>
      <c r="M45" s="48">
        <v>120768</v>
      </c>
      <c r="N45" s="48">
        <v>120028</v>
      </c>
      <c r="O45" s="49">
        <v>118519</v>
      </c>
      <c r="P45" s="36"/>
      <c r="Q45" s="36"/>
      <c r="R45" s="36"/>
      <c r="S45" s="36"/>
      <c r="T45" s="36"/>
      <c r="U45" s="36"/>
    </row>
    <row r="46" spans="1:21" ht="30.75" customHeight="1" x14ac:dyDescent="0.2">
      <c r="A46" s="36"/>
      <c r="B46" s="1148"/>
      <c r="C46" s="1149"/>
      <c r="D46" s="50"/>
      <c r="E46" s="1140" t="s">
        <v>12</v>
      </c>
      <c r="F46" s="1140"/>
      <c r="G46" s="1140"/>
      <c r="H46" s="1140"/>
      <c r="I46" s="1140"/>
      <c r="J46" s="1141"/>
      <c r="K46" s="51">
        <v>33370</v>
      </c>
      <c r="L46" s="52">
        <v>38931</v>
      </c>
      <c r="M46" s="52">
        <v>31171</v>
      </c>
      <c r="N46" s="52">
        <v>24593</v>
      </c>
      <c r="O46" s="53">
        <v>18641</v>
      </c>
      <c r="P46" s="36"/>
      <c r="Q46" s="36"/>
      <c r="R46" s="36"/>
      <c r="S46" s="36"/>
      <c r="T46" s="36"/>
      <c r="U46" s="36"/>
    </row>
    <row r="47" spans="1:21" ht="30.75" customHeight="1" x14ac:dyDescent="0.2">
      <c r="A47" s="36"/>
      <c r="B47" s="1148"/>
      <c r="C47" s="1149"/>
      <c r="D47" s="50"/>
      <c r="E47" s="1140" t="s">
        <v>13</v>
      </c>
      <c r="F47" s="1140"/>
      <c r="G47" s="1140"/>
      <c r="H47" s="1140"/>
      <c r="I47" s="1140"/>
      <c r="J47" s="1141"/>
      <c r="K47" s="51">
        <v>154267</v>
      </c>
      <c r="L47" s="52">
        <v>155043</v>
      </c>
      <c r="M47" s="52">
        <v>154179</v>
      </c>
      <c r="N47" s="52">
        <v>154652</v>
      </c>
      <c r="O47" s="53">
        <v>155807</v>
      </c>
      <c r="P47" s="36"/>
      <c r="Q47" s="36"/>
      <c r="R47" s="36"/>
      <c r="S47" s="36"/>
      <c r="T47" s="36"/>
      <c r="U47" s="36"/>
    </row>
    <row r="48" spans="1:21" ht="30.75" customHeight="1" x14ac:dyDescent="0.2">
      <c r="A48" s="36"/>
      <c r="B48" s="1148"/>
      <c r="C48" s="1149"/>
      <c r="D48" s="50"/>
      <c r="E48" s="1140" t="s">
        <v>14</v>
      </c>
      <c r="F48" s="1140"/>
      <c r="G48" s="1140"/>
      <c r="H48" s="1140"/>
      <c r="I48" s="1140"/>
      <c r="J48" s="1141"/>
      <c r="K48" s="51">
        <v>3993</v>
      </c>
      <c r="L48" s="52">
        <v>4396</v>
      </c>
      <c r="M48" s="52">
        <v>3924</v>
      </c>
      <c r="N48" s="52">
        <v>3465</v>
      </c>
      <c r="O48" s="53">
        <v>3267</v>
      </c>
      <c r="P48" s="36"/>
      <c r="Q48" s="36"/>
      <c r="R48" s="36"/>
      <c r="S48" s="36"/>
      <c r="T48" s="36"/>
      <c r="U48" s="36"/>
    </row>
    <row r="49" spans="1:21" ht="30.75" customHeight="1" x14ac:dyDescent="0.2">
      <c r="A49" s="36"/>
      <c r="B49" s="1148"/>
      <c r="C49" s="1149"/>
      <c r="D49" s="50"/>
      <c r="E49" s="1140" t="s">
        <v>15</v>
      </c>
      <c r="F49" s="1140"/>
      <c r="G49" s="1140"/>
      <c r="H49" s="1140"/>
      <c r="I49" s="1140"/>
      <c r="J49" s="1141"/>
      <c r="K49" s="51">
        <v>926</v>
      </c>
      <c r="L49" s="52">
        <v>838</v>
      </c>
      <c r="M49" s="52">
        <v>720</v>
      </c>
      <c r="N49" s="52">
        <v>560</v>
      </c>
      <c r="O49" s="53">
        <v>410</v>
      </c>
      <c r="P49" s="36"/>
      <c r="Q49" s="36"/>
      <c r="R49" s="36"/>
      <c r="S49" s="36"/>
      <c r="T49" s="36"/>
      <c r="U49" s="36"/>
    </row>
    <row r="50" spans="1:21" ht="30.75" customHeight="1" x14ac:dyDescent="0.2">
      <c r="A50" s="36"/>
      <c r="B50" s="1148"/>
      <c r="C50" s="1149"/>
      <c r="D50" s="50"/>
      <c r="E50" s="1140" t="s">
        <v>16</v>
      </c>
      <c r="F50" s="1140"/>
      <c r="G50" s="1140"/>
      <c r="H50" s="1140"/>
      <c r="I50" s="1140"/>
      <c r="J50" s="1141"/>
      <c r="K50" s="51">
        <v>3683</v>
      </c>
      <c r="L50" s="52">
        <v>3384</v>
      </c>
      <c r="M50" s="52">
        <v>3131</v>
      </c>
      <c r="N50" s="52">
        <v>2687</v>
      </c>
      <c r="O50" s="53">
        <v>2315</v>
      </c>
      <c r="P50" s="36"/>
      <c r="Q50" s="36"/>
      <c r="R50" s="36"/>
      <c r="S50" s="36"/>
      <c r="T50" s="36"/>
      <c r="U50" s="36"/>
    </row>
    <row r="51" spans="1:21" ht="30.75" customHeight="1" x14ac:dyDescent="0.2">
      <c r="A51" s="36"/>
      <c r="B51" s="1150"/>
      <c r="C51" s="1151"/>
      <c r="D51" s="54"/>
      <c r="E51" s="1140" t="s">
        <v>17</v>
      </c>
      <c r="F51" s="1140"/>
      <c r="G51" s="1140"/>
      <c r="H51" s="1140"/>
      <c r="I51" s="1140"/>
      <c r="J51" s="1141"/>
      <c r="K51" s="51" t="s">
        <v>459</v>
      </c>
      <c r="L51" s="52" t="s">
        <v>459</v>
      </c>
      <c r="M51" s="52" t="s">
        <v>459</v>
      </c>
      <c r="N51" s="52" t="s">
        <v>459</v>
      </c>
      <c r="O51" s="53" t="s">
        <v>459</v>
      </c>
      <c r="P51" s="36"/>
      <c r="Q51" s="36"/>
      <c r="R51" s="36"/>
      <c r="S51" s="36"/>
      <c r="T51" s="36"/>
      <c r="U51" s="36"/>
    </row>
    <row r="52" spans="1:21" ht="30.75" customHeight="1" x14ac:dyDescent="0.2">
      <c r="A52" s="36"/>
      <c r="B52" s="1138" t="s">
        <v>18</v>
      </c>
      <c r="C52" s="1139"/>
      <c r="D52" s="54"/>
      <c r="E52" s="1140" t="s">
        <v>19</v>
      </c>
      <c r="F52" s="1140"/>
      <c r="G52" s="1140"/>
      <c r="H52" s="1140"/>
      <c r="I52" s="1140"/>
      <c r="J52" s="1141"/>
      <c r="K52" s="51">
        <v>164822</v>
      </c>
      <c r="L52" s="52">
        <v>169145</v>
      </c>
      <c r="M52" s="52">
        <v>174897</v>
      </c>
      <c r="N52" s="52">
        <v>176741</v>
      </c>
      <c r="O52" s="53">
        <v>183460</v>
      </c>
      <c r="P52" s="36"/>
      <c r="Q52" s="36"/>
      <c r="R52" s="36"/>
      <c r="S52" s="36"/>
      <c r="T52" s="36"/>
      <c r="U52" s="36"/>
    </row>
    <row r="53" spans="1:21" ht="30.75" customHeight="1" thickBot="1" x14ac:dyDescent="0.25">
      <c r="A53" s="36"/>
      <c r="B53" s="1142" t="s">
        <v>20</v>
      </c>
      <c r="C53" s="1143"/>
      <c r="D53" s="55"/>
      <c r="E53" s="1144" t="s">
        <v>21</v>
      </c>
      <c r="F53" s="1144"/>
      <c r="G53" s="1144"/>
      <c r="H53" s="1144"/>
      <c r="I53" s="1144"/>
      <c r="J53" s="1145"/>
      <c r="K53" s="56">
        <v>144898</v>
      </c>
      <c r="L53" s="57">
        <v>157162</v>
      </c>
      <c r="M53" s="57">
        <v>138996</v>
      </c>
      <c r="N53" s="57">
        <v>129244</v>
      </c>
      <c r="O53" s="58">
        <v>115499</v>
      </c>
      <c r="P53" s="36"/>
      <c r="Q53" s="36"/>
      <c r="R53" s="36"/>
      <c r="S53" s="36"/>
      <c r="T53" s="36"/>
      <c r="U53" s="36"/>
    </row>
    <row r="54" spans="1:21" ht="24" customHeight="1" x14ac:dyDescent="0.2">
      <c r="A54" s="36"/>
      <c r="B54" s="59"/>
      <c r="C54" s="36"/>
      <c r="D54" s="36"/>
      <c r="E54" s="36"/>
      <c r="F54" s="36"/>
      <c r="G54" s="36"/>
      <c r="H54" s="36"/>
      <c r="I54" s="36"/>
      <c r="J54" s="36"/>
      <c r="K54" s="36"/>
      <c r="L54" s="36"/>
      <c r="M54" s="36"/>
      <c r="N54" s="36"/>
      <c r="O54" s="36"/>
      <c r="P54" s="36"/>
      <c r="Q54" s="36"/>
      <c r="R54" s="36"/>
      <c r="S54" s="36"/>
      <c r="T54" s="36"/>
      <c r="U54" s="36"/>
    </row>
    <row r="55" spans="1:21" ht="24" customHeight="1" x14ac:dyDescent="0.2">
      <c r="A55" s="36"/>
      <c r="B55" s="59"/>
      <c r="C55" s="36"/>
      <c r="D55" s="36"/>
      <c r="E55" s="36"/>
      <c r="F55" s="36"/>
      <c r="G55" s="36"/>
      <c r="H55" s="36"/>
      <c r="I55" s="36"/>
      <c r="J55" s="36"/>
      <c r="K55" s="36"/>
      <c r="L55" s="36"/>
      <c r="M55" s="36"/>
      <c r="N55" s="36"/>
      <c r="O55" s="36"/>
      <c r="P55" s="36"/>
      <c r="Q55" s="36"/>
      <c r="R55" s="36"/>
      <c r="S55" s="36"/>
      <c r="T55" s="36"/>
      <c r="U55" s="36"/>
    </row>
  </sheetData>
  <sheetProtection algorithmName="SHA-512" hashValue="5zIx5RKIaCX7nA9sBTDTHv6iPTbDXbRiQgGe70DOSuiXTuh1vA7ICwLGDY8tT+21qmStHMtowFejHvOVLEsvTQ==" saltValue="a041ARdovCM42ZsQoW04f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5"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SheetLayoutView="100" workbookViewId="0"/>
  </sheetViews>
  <sheetFormatPr defaultColWidth="0" defaultRowHeight="13.5" customHeight="1" zeroHeight="1" x14ac:dyDescent="0.2"/>
  <cols>
    <col min="1" max="1" width="6.6640625" style="60" customWidth="1"/>
    <col min="2" max="3" width="12.6640625" style="60" customWidth="1"/>
    <col min="4" max="4" width="11.6640625" style="60" customWidth="1"/>
    <col min="5" max="8" width="10.33203125" style="60" customWidth="1"/>
    <col min="9" max="13" width="16.33203125" style="60" customWidth="1"/>
    <col min="14" max="19" width="12.6640625" style="60" customWidth="1"/>
    <col min="20" max="16384" width="0" style="60"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61" t="s">
        <v>8</v>
      </c>
    </row>
    <row r="40" spans="2:13" ht="27.75" customHeight="1" thickBot="1" x14ac:dyDescent="0.25">
      <c r="B40" s="62" t="s">
        <v>9</v>
      </c>
      <c r="C40" s="63"/>
      <c r="D40" s="63"/>
      <c r="E40" s="64"/>
      <c r="F40" s="64"/>
      <c r="G40" s="64"/>
      <c r="H40" s="65" t="s">
        <v>2</v>
      </c>
      <c r="I40" s="366" t="s">
        <v>501</v>
      </c>
      <c r="J40" s="367" t="s">
        <v>502</v>
      </c>
      <c r="K40" s="367" t="s">
        <v>503</v>
      </c>
      <c r="L40" s="367" t="s">
        <v>504</v>
      </c>
      <c r="M40" s="368" t="s">
        <v>505</v>
      </c>
    </row>
    <row r="41" spans="2:13" ht="27.75" customHeight="1" x14ac:dyDescent="0.2">
      <c r="B41" s="1154" t="s">
        <v>22</v>
      </c>
      <c r="C41" s="1155"/>
      <c r="D41" s="66"/>
      <c r="E41" s="1160" t="s">
        <v>23</v>
      </c>
      <c r="F41" s="1160"/>
      <c r="G41" s="1160"/>
      <c r="H41" s="1161"/>
      <c r="I41" s="369">
        <v>4248705</v>
      </c>
      <c r="J41" s="370">
        <v>4280180</v>
      </c>
      <c r="K41" s="370">
        <v>4251894</v>
      </c>
      <c r="L41" s="370">
        <v>4255419</v>
      </c>
      <c r="M41" s="371">
        <v>4256599</v>
      </c>
    </row>
    <row r="42" spans="2:13" ht="27.75" customHeight="1" x14ac:dyDescent="0.2">
      <c r="B42" s="1156"/>
      <c r="C42" s="1157"/>
      <c r="D42" s="67"/>
      <c r="E42" s="1162" t="s">
        <v>24</v>
      </c>
      <c r="F42" s="1162"/>
      <c r="G42" s="1162"/>
      <c r="H42" s="1163"/>
      <c r="I42" s="372">
        <v>27860</v>
      </c>
      <c r="J42" s="373">
        <v>25119</v>
      </c>
      <c r="K42" s="373">
        <v>22565</v>
      </c>
      <c r="L42" s="373">
        <v>20396</v>
      </c>
      <c r="M42" s="374">
        <v>18548</v>
      </c>
    </row>
    <row r="43" spans="2:13" ht="27.75" customHeight="1" x14ac:dyDescent="0.2">
      <c r="B43" s="1156"/>
      <c r="C43" s="1157"/>
      <c r="D43" s="67"/>
      <c r="E43" s="1162" t="s">
        <v>25</v>
      </c>
      <c r="F43" s="1162"/>
      <c r="G43" s="1162"/>
      <c r="H43" s="1163"/>
      <c r="I43" s="372">
        <v>40237</v>
      </c>
      <c r="J43" s="373">
        <v>37507</v>
      </c>
      <c r="K43" s="373">
        <v>34916</v>
      </c>
      <c r="L43" s="373">
        <v>32713</v>
      </c>
      <c r="M43" s="374">
        <v>29808</v>
      </c>
    </row>
    <row r="44" spans="2:13" ht="27.75" customHeight="1" x14ac:dyDescent="0.2">
      <c r="B44" s="1156"/>
      <c r="C44" s="1157"/>
      <c r="D44" s="67"/>
      <c r="E44" s="1162" t="s">
        <v>26</v>
      </c>
      <c r="F44" s="1162"/>
      <c r="G44" s="1162"/>
      <c r="H44" s="1163"/>
      <c r="I44" s="372">
        <v>2681</v>
      </c>
      <c r="J44" s="373">
        <v>1941</v>
      </c>
      <c r="K44" s="373">
        <v>1290</v>
      </c>
      <c r="L44" s="373">
        <v>774</v>
      </c>
      <c r="M44" s="374">
        <v>388</v>
      </c>
    </row>
    <row r="45" spans="2:13" ht="27.75" customHeight="1" x14ac:dyDescent="0.2">
      <c r="B45" s="1156"/>
      <c r="C45" s="1157"/>
      <c r="D45" s="67"/>
      <c r="E45" s="1162" t="s">
        <v>27</v>
      </c>
      <c r="F45" s="1162"/>
      <c r="G45" s="1162"/>
      <c r="H45" s="1163"/>
      <c r="I45" s="372">
        <v>587961</v>
      </c>
      <c r="J45" s="373">
        <v>537849</v>
      </c>
      <c r="K45" s="373">
        <v>529962</v>
      </c>
      <c r="L45" s="373">
        <v>508823</v>
      </c>
      <c r="M45" s="374">
        <v>344444</v>
      </c>
    </row>
    <row r="46" spans="2:13" ht="27.75" customHeight="1" x14ac:dyDescent="0.2">
      <c r="B46" s="1156"/>
      <c r="C46" s="1157"/>
      <c r="D46" s="68"/>
      <c r="E46" s="1164" t="s">
        <v>28</v>
      </c>
      <c r="F46" s="1164"/>
      <c r="G46" s="1164"/>
      <c r="H46" s="1165"/>
      <c r="I46" s="372">
        <v>12270</v>
      </c>
      <c r="J46" s="373">
        <v>12070</v>
      </c>
      <c r="K46" s="373">
        <v>11709</v>
      </c>
      <c r="L46" s="373">
        <v>12962</v>
      </c>
      <c r="M46" s="374">
        <v>14599</v>
      </c>
    </row>
    <row r="47" spans="2:13" ht="27.75" customHeight="1" x14ac:dyDescent="0.2">
      <c r="B47" s="1156"/>
      <c r="C47" s="1157"/>
      <c r="D47" s="69"/>
      <c r="E47" s="1166" t="s">
        <v>29</v>
      </c>
      <c r="F47" s="1167"/>
      <c r="G47" s="1167"/>
      <c r="H47" s="1168"/>
      <c r="I47" s="372" t="s">
        <v>459</v>
      </c>
      <c r="J47" s="373" t="s">
        <v>459</v>
      </c>
      <c r="K47" s="373" t="s">
        <v>459</v>
      </c>
      <c r="L47" s="373" t="s">
        <v>459</v>
      </c>
      <c r="M47" s="374" t="s">
        <v>459</v>
      </c>
    </row>
    <row r="48" spans="2:13" ht="27.75" customHeight="1" x14ac:dyDescent="0.2">
      <c r="B48" s="1156"/>
      <c r="C48" s="1157"/>
      <c r="D48" s="67"/>
      <c r="E48" s="1162" t="s">
        <v>30</v>
      </c>
      <c r="F48" s="1162"/>
      <c r="G48" s="1162"/>
      <c r="H48" s="1163"/>
      <c r="I48" s="372" t="s">
        <v>459</v>
      </c>
      <c r="J48" s="373" t="s">
        <v>459</v>
      </c>
      <c r="K48" s="373" t="s">
        <v>459</v>
      </c>
      <c r="L48" s="373" t="s">
        <v>459</v>
      </c>
      <c r="M48" s="374" t="s">
        <v>459</v>
      </c>
    </row>
    <row r="49" spans="2:13" ht="27.75" customHeight="1" x14ac:dyDescent="0.2">
      <c r="B49" s="1158"/>
      <c r="C49" s="1159"/>
      <c r="D49" s="67"/>
      <c r="E49" s="1162" t="s">
        <v>31</v>
      </c>
      <c r="F49" s="1162"/>
      <c r="G49" s="1162"/>
      <c r="H49" s="1163"/>
      <c r="I49" s="372">
        <v>2588</v>
      </c>
      <c r="J49" s="373" t="s">
        <v>459</v>
      </c>
      <c r="K49" s="373" t="s">
        <v>459</v>
      </c>
      <c r="L49" s="373" t="s">
        <v>459</v>
      </c>
      <c r="M49" s="374" t="s">
        <v>459</v>
      </c>
    </row>
    <row r="50" spans="2:13" ht="27.75" customHeight="1" x14ac:dyDescent="0.2">
      <c r="B50" s="1169" t="s">
        <v>32</v>
      </c>
      <c r="C50" s="1170"/>
      <c r="D50" s="70"/>
      <c r="E50" s="1162" t="s">
        <v>33</v>
      </c>
      <c r="F50" s="1162"/>
      <c r="G50" s="1162"/>
      <c r="H50" s="1163"/>
      <c r="I50" s="372">
        <v>582809</v>
      </c>
      <c r="J50" s="373">
        <v>640582</v>
      </c>
      <c r="K50" s="373">
        <v>667619</v>
      </c>
      <c r="L50" s="373">
        <v>693780</v>
      </c>
      <c r="M50" s="374">
        <v>749957</v>
      </c>
    </row>
    <row r="51" spans="2:13" ht="27.75" customHeight="1" x14ac:dyDescent="0.2">
      <c r="B51" s="1156"/>
      <c r="C51" s="1157"/>
      <c r="D51" s="67"/>
      <c r="E51" s="1162" t="s">
        <v>34</v>
      </c>
      <c r="F51" s="1162"/>
      <c r="G51" s="1162"/>
      <c r="H51" s="1163"/>
      <c r="I51" s="372">
        <v>133588</v>
      </c>
      <c r="J51" s="373">
        <v>128078</v>
      </c>
      <c r="K51" s="373">
        <v>115142</v>
      </c>
      <c r="L51" s="373">
        <v>107932</v>
      </c>
      <c r="M51" s="374">
        <v>97209</v>
      </c>
    </row>
    <row r="52" spans="2:13" ht="27.75" customHeight="1" x14ac:dyDescent="0.2">
      <c r="B52" s="1158"/>
      <c r="C52" s="1159"/>
      <c r="D52" s="67"/>
      <c r="E52" s="1162" t="s">
        <v>35</v>
      </c>
      <c r="F52" s="1162"/>
      <c r="G52" s="1162"/>
      <c r="H52" s="1163"/>
      <c r="I52" s="372">
        <v>2284369</v>
      </c>
      <c r="J52" s="373">
        <v>2392739</v>
      </c>
      <c r="K52" s="373">
        <v>2410432</v>
      </c>
      <c r="L52" s="373">
        <v>2422781</v>
      </c>
      <c r="M52" s="374">
        <v>2414161</v>
      </c>
    </row>
    <row r="53" spans="2:13" ht="27.75" customHeight="1" thickBot="1" x14ac:dyDescent="0.25">
      <c r="B53" s="1171" t="s">
        <v>36</v>
      </c>
      <c r="C53" s="1172"/>
      <c r="D53" s="71"/>
      <c r="E53" s="1173" t="s">
        <v>37</v>
      </c>
      <c r="F53" s="1173"/>
      <c r="G53" s="1173"/>
      <c r="H53" s="1174"/>
      <c r="I53" s="375">
        <v>1921536</v>
      </c>
      <c r="J53" s="376">
        <v>1733266</v>
      </c>
      <c r="K53" s="376">
        <v>1659143</v>
      </c>
      <c r="L53" s="376">
        <v>1606592</v>
      </c>
      <c r="M53" s="377">
        <v>1403060</v>
      </c>
    </row>
    <row r="54" spans="2:13" ht="27.75" customHeight="1" x14ac:dyDescent="0.2">
      <c r="B54" s="72"/>
      <c r="C54" s="72"/>
      <c r="D54" s="72"/>
      <c r="E54" s="73"/>
      <c r="F54" s="73"/>
      <c r="G54" s="73"/>
      <c r="H54" s="73"/>
      <c r="I54" s="74"/>
      <c r="J54" s="74"/>
      <c r="K54" s="74"/>
      <c r="L54" s="74"/>
      <c r="M54" s="74"/>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BhlY3Gk5jHQXT2s/nIL3PGxuNAOSiZPzmraF4mm/IXV0yFU5uMkC+mG3dQGTzv38ar1za/+0OChG/ClCM0JdOQ==" saltValue="vvghjIEwia0EmOMWlu6M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6"/>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75" t="s">
        <v>38</v>
      </c>
    </row>
    <row r="54" spans="2:8" ht="29.25" customHeight="1" thickBot="1" x14ac:dyDescent="0.3">
      <c r="B54" s="76" t="s">
        <v>1</v>
      </c>
      <c r="C54" s="77"/>
      <c r="D54" s="77"/>
      <c r="E54" s="78" t="s">
        <v>2</v>
      </c>
      <c r="F54" s="79" t="s">
        <v>503</v>
      </c>
      <c r="G54" s="79" t="s">
        <v>504</v>
      </c>
      <c r="H54" s="80" t="s">
        <v>505</v>
      </c>
    </row>
    <row r="55" spans="2:8" ht="52.5" customHeight="1" x14ac:dyDescent="0.2">
      <c r="B55" s="81"/>
      <c r="C55" s="1183" t="s">
        <v>39</v>
      </c>
      <c r="D55" s="1183"/>
      <c r="E55" s="1184"/>
      <c r="F55" s="82">
        <v>72504</v>
      </c>
      <c r="G55" s="82">
        <v>70810</v>
      </c>
      <c r="H55" s="83">
        <v>55614</v>
      </c>
    </row>
    <row r="56" spans="2:8" ht="52.5" customHeight="1" x14ac:dyDescent="0.2">
      <c r="B56" s="84"/>
      <c r="C56" s="1185" t="s">
        <v>40</v>
      </c>
      <c r="D56" s="1185"/>
      <c r="E56" s="1186"/>
      <c r="F56" s="85">
        <v>72646</v>
      </c>
      <c r="G56" s="85">
        <v>50850</v>
      </c>
      <c r="H56" s="86">
        <v>50853</v>
      </c>
    </row>
    <row r="57" spans="2:8" ht="53.25" customHeight="1" x14ac:dyDescent="0.2">
      <c r="B57" s="84"/>
      <c r="C57" s="1187" t="s">
        <v>41</v>
      </c>
      <c r="D57" s="1187"/>
      <c r="E57" s="1188"/>
      <c r="F57" s="87">
        <v>76191</v>
      </c>
      <c r="G57" s="87">
        <v>72998</v>
      </c>
      <c r="H57" s="88">
        <v>84732</v>
      </c>
    </row>
    <row r="58" spans="2:8" ht="45.75" customHeight="1" x14ac:dyDescent="0.2">
      <c r="B58" s="89"/>
      <c r="C58" s="1175" t="s">
        <v>592</v>
      </c>
      <c r="D58" s="1176"/>
      <c r="E58" s="1177"/>
      <c r="F58" s="90">
        <v>16984</v>
      </c>
      <c r="G58" s="90">
        <v>17632</v>
      </c>
      <c r="H58" s="91">
        <v>17900</v>
      </c>
    </row>
    <row r="59" spans="2:8" ht="45.75" customHeight="1" x14ac:dyDescent="0.2">
      <c r="B59" s="89"/>
      <c r="C59" s="1175" t="s">
        <v>593</v>
      </c>
      <c r="D59" s="1176"/>
      <c r="E59" s="1177"/>
      <c r="F59" s="90">
        <v>1377</v>
      </c>
      <c r="G59" s="90">
        <v>4116</v>
      </c>
      <c r="H59" s="91">
        <v>17021</v>
      </c>
    </row>
    <row r="60" spans="2:8" ht="45.75" customHeight="1" x14ac:dyDescent="0.2">
      <c r="B60" s="89"/>
      <c r="C60" s="1175" t="s">
        <v>594</v>
      </c>
      <c r="D60" s="1176"/>
      <c r="E60" s="1177"/>
      <c r="F60" s="90">
        <v>10892</v>
      </c>
      <c r="G60" s="90">
        <v>10870</v>
      </c>
      <c r="H60" s="91">
        <v>10823</v>
      </c>
    </row>
    <row r="61" spans="2:8" ht="45.75" customHeight="1" x14ac:dyDescent="0.2">
      <c r="B61" s="89"/>
      <c r="C61" s="1175" t="s">
        <v>595</v>
      </c>
      <c r="D61" s="1176"/>
      <c r="E61" s="1177"/>
      <c r="F61" s="90">
        <v>7746</v>
      </c>
      <c r="G61" s="90">
        <v>7748</v>
      </c>
      <c r="H61" s="91">
        <v>7748</v>
      </c>
    </row>
    <row r="62" spans="2:8" ht="45.75" customHeight="1" thickBot="1" x14ac:dyDescent="0.25">
      <c r="B62" s="92"/>
      <c r="C62" s="1178" t="s">
        <v>596</v>
      </c>
      <c r="D62" s="1179"/>
      <c r="E62" s="1180"/>
      <c r="F62" s="93">
        <v>7585</v>
      </c>
      <c r="G62" s="93">
        <v>7455</v>
      </c>
      <c r="H62" s="94">
        <v>7299</v>
      </c>
    </row>
    <row r="63" spans="2:8" ht="52.5" customHeight="1" thickBot="1" x14ac:dyDescent="0.25">
      <c r="B63" s="95"/>
      <c r="C63" s="1181" t="s">
        <v>42</v>
      </c>
      <c r="D63" s="1181"/>
      <c r="E63" s="1182"/>
      <c r="F63" s="96">
        <v>221341</v>
      </c>
      <c r="G63" s="96">
        <v>194659</v>
      </c>
      <c r="H63" s="97">
        <v>191199</v>
      </c>
    </row>
    <row r="64" spans="2:8" ht="15" customHeight="1" x14ac:dyDescent="0.2"/>
    <row r="65" ht="0" hidden="1" customHeight="1" x14ac:dyDescent="0.2"/>
    <row r="66" ht="0" hidden="1" customHeight="1" x14ac:dyDescent="0.2"/>
  </sheetData>
  <sheetProtection algorithmName="SHA-512" hashValue="T9PYCUtl/lPK6uMkv30QUwd6brCWaE+nTPmATD+t1spWqEY1rnbYHEa2VGrfCjdp70C3/a+imbOZLzgtONTqUg==" saltValue="aAvj/lHhElj/yR1WTmSj3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0" customHeight="1" zeroHeight="1" x14ac:dyDescent="0.2"/>
  <cols>
    <col min="1" max="1" width="6.33203125" style="1189" customWidth="1"/>
    <col min="2" max="107" width="2.44140625" style="1189" customWidth="1"/>
    <col min="108" max="108" width="6.109375" style="1191" customWidth="1"/>
    <col min="109" max="109" width="5.88671875" style="1190" customWidth="1"/>
    <col min="110" max="110" width="19.109375" style="1189" hidden="1"/>
    <col min="111" max="115" width="12.6640625" style="1189" hidden="1"/>
    <col min="116" max="349" width="8.6640625" style="1189" hidden="1"/>
    <col min="350" max="355" width="14.88671875" style="1189" hidden="1"/>
    <col min="356" max="357" width="15.88671875" style="1189" hidden="1"/>
    <col min="358" max="363" width="16.109375" style="1189" hidden="1"/>
    <col min="364" max="364" width="6.109375" style="1189" hidden="1"/>
    <col min="365" max="365" width="3" style="1189" hidden="1"/>
    <col min="366" max="605" width="8.6640625" style="1189" hidden="1"/>
    <col min="606" max="611" width="14.88671875" style="1189" hidden="1"/>
    <col min="612" max="613" width="15.88671875" style="1189" hidden="1"/>
    <col min="614" max="619" width="16.109375" style="1189" hidden="1"/>
    <col min="620" max="620" width="6.109375" style="1189" hidden="1"/>
    <col min="621" max="621" width="3" style="1189" hidden="1"/>
    <col min="622" max="861" width="8.6640625" style="1189" hidden="1"/>
    <col min="862" max="867" width="14.88671875" style="1189" hidden="1"/>
    <col min="868" max="869" width="15.88671875" style="1189" hidden="1"/>
    <col min="870" max="875" width="16.109375" style="1189" hidden="1"/>
    <col min="876" max="876" width="6.109375" style="1189" hidden="1"/>
    <col min="877" max="877" width="3" style="1189" hidden="1"/>
    <col min="878" max="1117" width="8.6640625" style="1189" hidden="1"/>
    <col min="1118" max="1123" width="14.88671875" style="1189" hidden="1"/>
    <col min="1124" max="1125" width="15.88671875" style="1189" hidden="1"/>
    <col min="1126" max="1131" width="16.109375" style="1189" hidden="1"/>
    <col min="1132" max="1132" width="6.109375" style="1189" hidden="1"/>
    <col min="1133" max="1133" width="3" style="1189" hidden="1"/>
    <col min="1134" max="1373" width="8.6640625" style="1189" hidden="1"/>
    <col min="1374" max="1379" width="14.88671875" style="1189" hidden="1"/>
    <col min="1380" max="1381" width="15.88671875" style="1189" hidden="1"/>
    <col min="1382" max="1387" width="16.109375" style="1189" hidden="1"/>
    <col min="1388" max="1388" width="6.109375" style="1189" hidden="1"/>
    <col min="1389" max="1389" width="3" style="1189" hidden="1"/>
    <col min="1390" max="1629" width="8.6640625" style="1189" hidden="1"/>
    <col min="1630" max="1635" width="14.88671875" style="1189" hidden="1"/>
    <col min="1636" max="1637" width="15.88671875" style="1189" hidden="1"/>
    <col min="1638" max="1643" width="16.109375" style="1189" hidden="1"/>
    <col min="1644" max="1644" width="6.109375" style="1189" hidden="1"/>
    <col min="1645" max="1645" width="3" style="1189" hidden="1"/>
    <col min="1646" max="1885" width="8.6640625" style="1189" hidden="1"/>
    <col min="1886" max="1891" width="14.88671875" style="1189" hidden="1"/>
    <col min="1892" max="1893" width="15.88671875" style="1189" hidden="1"/>
    <col min="1894" max="1899" width="16.109375" style="1189" hidden="1"/>
    <col min="1900" max="1900" width="6.109375" style="1189" hidden="1"/>
    <col min="1901" max="1901" width="3" style="1189" hidden="1"/>
    <col min="1902" max="2141" width="8.6640625" style="1189" hidden="1"/>
    <col min="2142" max="2147" width="14.88671875" style="1189" hidden="1"/>
    <col min="2148" max="2149" width="15.88671875" style="1189" hidden="1"/>
    <col min="2150" max="2155" width="16.109375" style="1189" hidden="1"/>
    <col min="2156" max="2156" width="6.109375" style="1189" hidden="1"/>
    <col min="2157" max="2157" width="3" style="1189" hidden="1"/>
    <col min="2158" max="2397" width="8.6640625" style="1189" hidden="1"/>
    <col min="2398" max="2403" width="14.88671875" style="1189" hidden="1"/>
    <col min="2404" max="2405" width="15.88671875" style="1189" hidden="1"/>
    <col min="2406" max="2411" width="16.109375" style="1189" hidden="1"/>
    <col min="2412" max="2412" width="6.109375" style="1189" hidden="1"/>
    <col min="2413" max="2413" width="3" style="1189" hidden="1"/>
    <col min="2414" max="2653" width="8.6640625" style="1189" hidden="1"/>
    <col min="2654" max="2659" width="14.88671875" style="1189" hidden="1"/>
    <col min="2660" max="2661" width="15.88671875" style="1189" hidden="1"/>
    <col min="2662" max="2667" width="16.109375" style="1189" hidden="1"/>
    <col min="2668" max="2668" width="6.109375" style="1189" hidden="1"/>
    <col min="2669" max="2669" width="3" style="1189" hidden="1"/>
    <col min="2670" max="2909" width="8.6640625" style="1189" hidden="1"/>
    <col min="2910" max="2915" width="14.88671875" style="1189" hidden="1"/>
    <col min="2916" max="2917" width="15.88671875" style="1189" hidden="1"/>
    <col min="2918" max="2923" width="16.109375" style="1189" hidden="1"/>
    <col min="2924" max="2924" width="6.109375" style="1189" hidden="1"/>
    <col min="2925" max="2925" width="3" style="1189" hidden="1"/>
    <col min="2926" max="3165" width="8.6640625" style="1189" hidden="1"/>
    <col min="3166" max="3171" width="14.88671875" style="1189" hidden="1"/>
    <col min="3172" max="3173" width="15.88671875" style="1189" hidden="1"/>
    <col min="3174" max="3179" width="16.109375" style="1189" hidden="1"/>
    <col min="3180" max="3180" width="6.109375" style="1189" hidden="1"/>
    <col min="3181" max="3181" width="3" style="1189" hidden="1"/>
    <col min="3182" max="3421" width="8.6640625" style="1189" hidden="1"/>
    <col min="3422" max="3427" width="14.88671875" style="1189" hidden="1"/>
    <col min="3428" max="3429" width="15.88671875" style="1189" hidden="1"/>
    <col min="3430" max="3435" width="16.109375" style="1189" hidden="1"/>
    <col min="3436" max="3436" width="6.109375" style="1189" hidden="1"/>
    <col min="3437" max="3437" width="3" style="1189" hidden="1"/>
    <col min="3438" max="3677" width="8.6640625" style="1189" hidden="1"/>
    <col min="3678" max="3683" width="14.88671875" style="1189" hidden="1"/>
    <col min="3684" max="3685" width="15.88671875" style="1189" hidden="1"/>
    <col min="3686" max="3691" width="16.109375" style="1189" hidden="1"/>
    <col min="3692" max="3692" width="6.109375" style="1189" hidden="1"/>
    <col min="3693" max="3693" width="3" style="1189" hidden="1"/>
    <col min="3694" max="3933" width="8.6640625" style="1189" hidden="1"/>
    <col min="3934" max="3939" width="14.88671875" style="1189" hidden="1"/>
    <col min="3940" max="3941" width="15.88671875" style="1189" hidden="1"/>
    <col min="3942" max="3947" width="16.109375" style="1189" hidden="1"/>
    <col min="3948" max="3948" width="6.109375" style="1189" hidden="1"/>
    <col min="3949" max="3949" width="3" style="1189" hidden="1"/>
    <col min="3950" max="4189" width="8.6640625" style="1189" hidden="1"/>
    <col min="4190" max="4195" width="14.88671875" style="1189" hidden="1"/>
    <col min="4196" max="4197" width="15.88671875" style="1189" hidden="1"/>
    <col min="4198" max="4203" width="16.109375" style="1189" hidden="1"/>
    <col min="4204" max="4204" width="6.109375" style="1189" hidden="1"/>
    <col min="4205" max="4205" width="3" style="1189" hidden="1"/>
    <col min="4206" max="4445" width="8.6640625" style="1189" hidden="1"/>
    <col min="4446" max="4451" width="14.88671875" style="1189" hidden="1"/>
    <col min="4452" max="4453" width="15.88671875" style="1189" hidden="1"/>
    <col min="4454" max="4459" width="16.109375" style="1189" hidden="1"/>
    <col min="4460" max="4460" width="6.109375" style="1189" hidden="1"/>
    <col min="4461" max="4461" width="3" style="1189" hidden="1"/>
    <col min="4462" max="4701" width="8.6640625" style="1189" hidden="1"/>
    <col min="4702" max="4707" width="14.88671875" style="1189" hidden="1"/>
    <col min="4708" max="4709" width="15.88671875" style="1189" hidden="1"/>
    <col min="4710" max="4715" width="16.109375" style="1189" hidden="1"/>
    <col min="4716" max="4716" width="6.109375" style="1189" hidden="1"/>
    <col min="4717" max="4717" width="3" style="1189" hidden="1"/>
    <col min="4718" max="4957" width="8.6640625" style="1189" hidden="1"/>
    <col min="4958" max="4963" width="14.88671875" style="1189" hidden="1"/>
    <col min="4964" max="4965" width="15.88671875" style="1189" hidden="1"/>
    <col min="4966" max="4971" width="16.109375" style="1189" hidden="1"/>
    <col min="4972" max="4972" width="6.109375" style="1189" hidden="1"/>
    <col min="4973" max="4973" width="3" style="1189" hidden="1"/>
    <col min="4974" max="5213" width="8.6640625" style="1189" hidden="1"/>
    <col min="5214" max="5219" width="14.88671875" style="1189" hidden="1"/>
    <col min="5220" max="5221" width="15.88671875" style="1189" hidden="1"/>
    <col min="5222" max="5227" width="16.109375" style="1189" hidden="1"/>
    <col min="5228" max="5228" width="6.109375" style="1189" hidden="1"/>
    <col min="5229" max="5229" width="3" style="1189" hidden="1"/>
    <col min="5230" max="5469" width="8.6640625" style="1189" hidden="1"/>
    <col min="5470" max="5475" width="14.88671875" style="1189" hidden="1"/>
    <col min="5476" max="5477" width="15.88671875" style="1189" hidden="1"/>
    <col min="5478" max="5483" width="16.109375" style="1189" hidden="1"/>
    <col min="5484" max="5484" width="6.109375" style="1189" hidden="1"/>
    <col min="5485" max="5485" width="3" style="1189" hidden="1"/>
    <col min="5486" max="5725" width="8.6640625" style="1189" hidden="1"/>
    <col min="5726" max="5731" width="14.88671875" style="1189" hidden="1"/>
    <col min="5732" max="5733" width="15.88671875" style="1189" hidden="1"/>
    <col min="5734" max="5739" width="16.109375" style="1189" hidden="1"/>
    <col min="5740" max="5740" width="6.109375" style="1189" hidden="1"/>
    <col min="5741" max="5741" width="3" style="1189" hidden="1"/>
    <col min="5742" max="5981" width="8.6640625" style="1189" hidden="1"/>
    <col min="5982" max="5987" width="14.88671875" style="1189" hidden="1"/>
    <col min="5988" max="5989" width="15.88671875" style="1189" hidden="1"/>
    <col min="5990" max="5995" width="16.109375" style="1189" hidden="1"/>
    <col min="5996" max="5996" width="6.109375" style="1189" hidden="1"/>
    <col min="5997" max="5997" width="3" style="1189" hidden="1"/>
    <col min="5998" max="6237" width="8.6640625" style="1189" hidden="1"/>
    <col min="6238" max="6243" width="14.88671875" style="1189" hidden="1"/>
    <col min="6244" max="6245" width="15.88671875" style="1189" hidden="1"/>
    <col min="6246" max="6251" width="16.109375" style="1189" hidden="1"/>
    <col min="6252" max="6252" width="6.109375" style="1189" hidden="1"/>
    <col min="6253" max="6253" width="3" style="1189" hidden="1"/>
    <col min="6254" max="6493" width="8.6640625" style="1189" hidden="1"/>
    <col min="6494" max="6499" width="14.88671875" style="1189" hidden="1"/>
    <col min="6500" max="6501" width="15.88671875" style="1189" hidden="1"/>
    <col min="6502" max="6507" width="16.109375" style="1189" hidden="1"/>
    <col min="6508" max="6508" width="6.109375" style="1189" hidden="1"/>
    <col min="6509" max="6509" width="3" style="1189" hidden="1"/>
    <col min="6510" max="6749" width="8.6640625" style="1189" hidden="1"/>
    <col min="6750" max="6755" width="14.88671875" style="1189" hidden="1"/>
    <col min="6756" max="6757" width="15.88671875" style="1189" hidden="1"/>
    <col min="6758" max="6763" width="16.109375" style="1189" hidden="1"/>
    <col min="6764" max="6764" width="6.109375" style="1189" hidden="1"/>
    <col min="6765" max="6765" width="3" style="1189" hidden="1"/>
    <col min="6766" max="7005" width="8.6640625" style="1189" hidden="1"/>
    <col min="7006" max="7011" width="14.88671875" style="1189" hidden="1"/>
    <col min="7012" max="7013" width="15.88671875" style="1189" hidden="1"/>
    <col min="7014" max="7019" width="16.109375" style="1189" hidden="1"/>
    <col min="7020" max="7020" width="6.109375" style="1189" hidden="1"/>
    <col min="7021" max="7021" width="3" style="1189" hidden="1"/>
    <col min="7022" max="7261" width="8.6640625" style="1189" hidden="1"/>
    <col min="7262" max="7267" width="14.88671875" style="1189" hidden="1"/>
    <col min="7268" max="7269" width="15.88671875" style="1189" hidden="1"/>
    <col min="7270" max="7275" width="16.109375" style="1189" hidden="1"/>
    <col min="7276" max="7276" width="6.109375" style="1189" hidden="1"/>
    <col min="7277" max="7277" width="3" style="1189" hidden="1"/>
    <col min="7278" max="7517" width="8.6640625" style="1189" hidden="1"/>
    <col min="7518" max="7523" width="14.88671875" style="1189" hidden="1"/>
    <col min="7524" max="7525" width="15.88671875" style="1189" hidden="1"/>
    <col min="7526" max="7531" width="16.109375" style="1189" hidden="1"/>
    <col min="7532" max="7532" width="6.109375" style="1189" hidden="1"/>
    <col min="7533" max="7533" width="3" style="1189" hidden="1"/>
    <col min="7534" max="7773" width="8.6640625" style="1189" hidden="1"/>
    <col min="7774" max="7779" width="14.88671875" style="1189" hidden="1"/>
    <col min="7780" max="7781" width="15.88671875" style="1189" hidden="1"/>
    <col min="7782" max="7787" width="16.109375" style="1189" hidden="1"/>
    <col min="7788" max="7788" width="6.109375" style="1189" hidden="1"/>
    <col min="7789" max="7789" width="3" style="1189" hidden="1"/>
    <col min="7790" max="8029" width="8.6640625" style="1189" hidden="1"/>
    <col min="8030" max="8035" width="14.88671875" style="1189" hidden="1"/>
    <col min="8036" max="8037" width="15.88671875" style="1189" hidden="1"/>
    <col min="8038" max="8043" width="16.109375" style="1189" hidden="1"/>
    <col min="8044" max="8044" width="6.109375" style="1189" hidden="1"/>
    <col min="8045" max="8045" width="3" style="1189" hidden="1"/>
    <col min="8046" max="8285" width="8.6640625" style="1189" hidden="1"/>
    <col min="8286" max="8291" width="14.88671875" style="1189" hidden="1"/>
    <col min="8292" max="8293" width="15.88671875" style="1189" hidden="1"/>
    <col min="8294" max="8299" width="16.109375" style="1189" hidden="1"/>
    <col min="8300" max="8300" width="6.109375" style="1189" hidden="1"/>
    <col min="8301" max="8301" width="3" style="1189" hidden="1"/>
    <col min="8302" max="8541" width="8.6640625" style="1189" hidden="1"/>
    <col min="8542" max="8547" width="14.88671875" style="1189" hidden="1"/>
    <col min="8548" max="8549" width="15.88671875" style="1189" hidden="1"/>
    <col min="8550" max="8555" width="16.109375" style="1189" hidden="1"/>
    <col min="8556" max="8556" width="6.109375" style="1189" hidden="1"/>
    <col min="8557" max="8557" width="3" style="1189" hidden="1"/>
    <col min="8558" max="8797" width="8.6640625" style="1189" hidden="1"/>
    <col min="8798" max="8803" width="14.88671875" style="1189" hidden="1"/>
    <col min="8804" max="8805" width="15.88671875" style="1189" hidden="1"/>
    <col min="8806" max="8811" width="16.109375" style="1189" hidden="1"/>
    <col min="8812" max="8812" width="6.109375" style="1189" hidden="1"/>
    <col min="8813" max="8813" width="3" style="1189" hidden="1"/>
    <col min="8814" max="9053" width="8.6640625" style="1189" hidden="1"/>
    <col min="9054" max="9059" width="14.88671875" style="1189" hidden="1"/>
    <col min="9060" max="9061" width="15.88671875" style="1189" hidden="1"/>
    <col min="9062" max="9067" width="16.109375" style="1189" hidden="1"/>
    <col min="9068" max="9068" width="6.109375" style="1189" hidden="1"/>
    <col min="9069" max="9069" width="3" style="1189" hidden="1"/>
    <col min="9070" max="9309" width="8.6640625" style="1189" hidden="1"/>
    <col min="9310" max="9315" width="14.88671875" style="1189" hidden="1"/>
    <col min="9316" max="9317" width="15.88671875" style="1189" hidden="1"/>
    <col min="9318" max="9323" width="16.109375" style="1189" hidden="1"/>
    <col min="9324" max="9324" width="6.109375" style="1189" hidden="1"/>
    <col min="9325" max="9325" width="3" style="1189" hidden="1"/>
    <col min="9326" max="9565" width="8.6640625" style="1189" hidden="1"/>
    <col min="9566" max="9571" width="14.88671875" style="1189" hidden="1"/>
    <col min="9572" max="9573" width="15.88671875" style="1189" hidden="1"/>
    <col min="9574" max="9579" width="16.109375" style="1189" hidden="1"/>
    <col min="9580" max="9580" width="6.109375" style="1189" hidden="1"/>
    <col min="9581" max="9581" width="3" style="1189" hidden="1"/>
    <col min="9582" max="9821" width="8.6640625" style="1189" hidden="1"/>
    <col min="9822" max="9827" width="14.88671875" style="1189" hidden="1"/>
    <col min="9828" max="9829" width="15.88671875" style="1189" hidden="1"/>
    <col min="9830" max="9835" width="16.109375" style="1189" hidden="1"/>
    <col min="9836" max="9836" width="6.109375" style="1189" hidden="1"/>
    <col min="9837" max="9837" width="3" style="1189" hidden="1"/>
    <col min="9838" max="10077" width="8.6640625" style="1189" hidden="1"/>
    <col min="10078" max="10083" width="14.88671875" style="1189" hidden="1"/>
    <col min="10084" max="10085" width="15.88671875" style="1189" hidden="1"/>
    <col min="10086" max="10091" width="16.109375" style="1189" hidden="1"/>
    <col min="10092" max="10092" width="6.109375" style="1189" hidden="1"/>
    <col min="10093" max="10093" width="3" style="1189" hidden="1"/>
    <col min="10094" max="10333" width="8.6640625" style="1189" hidden="1"/>
    <col min="10334" max="10339" width="14.88671875" style="1189" hidden="1"/>
    <col min="10340" max="10341" width="15.88671875" style="1189" hidden="1"/>
    <col min="10342" max="10347" width="16.109375" style="1189" hidden="1"/>
    <col min="10348" max="10348" width="6.109375" style="1189" hidden="1"/>
    <col min="10349" max="10349" width="3" style="1189" hidden="1"/>
    <col min="10350" max="10589" width="8.6640625" style="1189" hidden="1"/>
    <col min="10590" max="10595" width="14.88671875" style="1189" hidden="1"/>
    <col min="10596" max="10597" width="15.88671875" style="1189" hidden="1"/>
    <col min="10598" max="10603" width="16.109375" style="1189" hidden="1"/>
    <col min="10604" max="10604" width="6.109375" style="1189" hidden="1"/>
    <col min="10605" max="10605" width="3" style="1189" hidden="1"/>
    <col min="10606" max="10845" width="8.6640625" style="1189" hidden="1"/>
    <col min="10846" max="10851" width="14.88671875" style="1189" hidden="1"/>
    <col min="10852" max="10853" width="15.88671875" style="1189" hidden="1"/>
    <col min="10854" max="10859" width="16.109375" style="1189" hidden="1"/>
    <col min="10860" max="10860" width="6.109375" style="1189" hidden="1"/>
    <col min="10861" max="10861" width="3" style="1189" hidden="1"/>
    <col min="10862" max="11101" width="8.6640625" style="1189" hidden="1"/>
    <col min="11102" max="11107" width="14.88671875" style="1189" hidden="1"/>
    <col min="11108" max="11109" width="15.88671875" style="1189" hidden="1"/>
    <col min="11110" max="11115" width="16.109375" style="1189" hidden="1"/>
    <col min="11116" max="11116" width="6.109375" style="1189" hidden="1"/>
    <col min="11117" max="11117" width="3" style="1189" hidden="1"/>
    <col min="11118" max="11357" width="8.6640625" style="1189" hidden="1"/>
    <col min="11358" max="11363" width="14.88671875" style="1189" hidden="1"/>
    <col min="11364" max="11365" width="15.88671875" style="1189" hidden="1"/>
    <col min="11366" max="11371" width="16.109375" style="1189" hidden="1"/>
    <col min="11372" max="11372" width="6.109375" style="1189" hidden="1"/>
    <col min="11373" max="11373" width="3" style="1189" hidden="1"/>
    <col min="11374" max="11613" width="8.6640625" style="1189" hidden="1"/>
    <col min="11614" max="11619" width="14.88671875" style="1189" hidden="1"/>
    <col min="11620" max="11621" width="15.88671875" style="1189" hidden="1"/>
    <col min="11622" max="11627" width="16.109375" style="1189" hidden="1"/>
    <col min="11628" max="11628" width="6.109375" style="1189" hidden="1"/>
    <col min="11629" max="11629" width="3" style="1189" hidden="1"/>
    <col min="11630" max="11869" width="8.6640625" style="1189" hidden="1"/>
    <col min="11870" max="11875" width="14.88671875" style="1189" hidden="1"/>
    <col min="11876" max="11877" width="15.88671875" style="1189" hidden="1"/>
    <col min="11878" max="11883" width="16.109375" style="1189" hidden="1"/>
    <col min="11884" max="11884" width="6.109375" style="1189" hidden="1"/>
    <col min="11885" max="11885" width="3" style="1189" hidden="1"/>
    <col min="11886" max="12125" width="8.6640625" style="1189" hidden="1"/>
    <col min="12126" max="12131" width="14.88671875" style="1189" hidden="1"/>
    <col min="12132" max="12133" width="15.88671875" style="1189" hidden="1"/>
    <col min="12134" max="12139" width="16.109375" style="1189" hidden="1"/>
    <col min="12140" max="12140" width="6.109375" style="1189" hidden="1"/>
    <col min="12141" max="12141" width="3" style="1189" hidden="1"/>
    <col min="12142" max="12381" width="8.6640625" style="1189" hidden="1"/>
    <col min="12382" max="12387" width="14.88671875" style="1189" hidden="1"/>
    <col min="12388" max="12389" width="15.88671875" style="1189" hidden="1"/>
    <col min="12390" max="12395" width="16.109375" style="1189" hidden="1"/>
    <col min="12396" max="12396" width="6.109375" style="1189" hidden="1"/>
    <col min="12397" max="12397" width="3" style="1189" hidden="1"/>
    <col min="12398" max="12637" width="8.6640625" style="1189" hidden="1"/>
    <col min="12638" max="12643" width="14.88671875" style="1189" hidden="1"/>
    <col min="12644" max="12645" width="15.88671875" style="1189" hidden="1"/>
    <col min="12646" max="12651" width="16.109375" style="1189" hidden="1"/>
    <col min="12652" max="12652" width="6.109375" style="1189" hidden="1"/>
    <col min="12653" max="12653" width="3" style="1189" hidden="1"/>
    <col min="12654" max="12893" width="8.6640625" style="1189" hidden="1"/>
    <col min="12894" max="12899" width="14.88671875" style="1189" hidden="1"/>
    <col min="12900" max="12901" width="15.88671875" style="1189" hidden="1"/>
    <col min="12902" max="12907" width="16.109375" style="1189" hidden="1"/>
    <col min="12908" max="12908" width="6.109375" style="1189" hidden="1"/>
    <col min="12909" max="12909" width="3" style="1189" hidden="1"/>
    <col min="12910" max="13149" width="8.6640625" style="1189" hidden="1"/>
    <col min="13150" max="13155" width="14.88671875" style="1189" hidden="1"/>
    <col min="13156" max="13157" width="15.88671875" style="1189" hidden="1"/>
    <col min="13158" max="13163" width="16.109375" style="1189" hidden="1"/>
    <col min="13164" max="13164" width="6.109375" style="1189" hidden="1"/>
    <col min="13165" max="13165" width="3" style="1189" hidden="1"/>
    <col min="13166" max="13405" width="8.6640625" style="1189" hidden="1"/>
    <col min="13406" max="13411" width="14.88671875" style="1189" hidden="1"/>
    <col min="13412" max="13413" width="15.88671875" style="1189" hidden="1"/>
    <col min="13414" max="13419" width="16.109375" style="1189" hidden="1"/>
    <col min="13420" max="13420" width="6.109375" style="1189" hidden="1"/>
    <col min="13421" max="13421" width="3" style="1189" hidden="1"/>
    <col min="13422" max="13661" width="8.6640625" style="1189" hidden="1"/>
    <col min="13662" max="13667" width="14.88671875" style="1189" hidden="1"/>
    <col min="13668" max="13669" width="15.88671875" style="1189" hidden="1"/>
    <col min="13670" max="13675" width="16.109375" style="1189" hidden="1"/>
    <col min="13676" max="13676" width="6.109375" style="1189" hidden="1"/>
    <col min="13677" max="13677" width="3" style="1189" hidden="1"/>
    <col min="13678" max="13917" width="8.6640625" style="1189" hidden="1"/>
    <col min="13918" max="13923" width="14.88671875" style="1189" hidden="1"/>
    <col min="13924" max="13925" width="15.88671875" style="1189" hidden="1"/>
    <col min="13926" max="13931" width="16.109375" style="1189" hidden="1"/>
    <col min="13932" max="13932" width="6.109375" style="1189" hidden="1"/>
    <col min="13933" max="13933" width="3" style="1189" hidden="1"/>
    <col min="13934" max="14173" width="8.6640625" style="1189" hidden="1"/>
    <col min="14174" max="14179" width="14.88671875" style="1189" hidden="1"/>
    <col min="14180" max="14181" width="15.88671875" style="1189" hidden="1"/>
    <col min="14182" max="14187" width="16.109375" style="1189" hidden="1"/>
    <col min="14188" max="14188" width="6.109375" style="1189" hidden="1"/>
    <col min="14189" max="14189" width="3" style="1189" hidden="1"/>
    <col min="14190" max="14429" width="8.6640625" style="1189" hidden="1"/>
    <col min="14430" max="14435" width="14.88671875" style="1189" hidden="1"/>
    <col min="14436" max="14437" width="15.88671875" style="1189" hidden="1"/>
    <col min="14438" max="14443" width="16.109375" style="1189" hidden="1"/>
    <col min="14444" max="14444" width="6.109375" style="1189" hidden="1"/>
    <col min="14445" max="14445" width="3" style="1189" hidden="1"/>
    <col min="14446" max="14685" width="8.6640625" style="1189" hidden="1"/>
    <col min="14686" max="14691" width="14.88671875" style="1189" hidden="1"/>
    <col min="14692" max="14693" width="15.88671875" style="1189" hidden="1"/>
    <col min="14694" max="14699" width="16.109375" style="1189" hidden="1"/>
    <col min="14700" max="14700" width="6.109375" style="1189" hidden="1"/>
    <col min="14701" max="14701" width="3" style="1189" hidden="1"/>
    <col min="14702" max="14941" width="8.6640625" style="1189" hidden="1"/>
    <col min="14942" max="14947" width="14.88671875" style="1189" hidden="1"/>
    <col min="14948" max="14949" width="15.88671875" style="1189" hidden="1"/>
    <col min="14950" max="14955" width="16.109375" style="1189" hidden="1"/>
    <col min="14956" max="14956" width="6.109375" style="1189" hidden="1"/>
    <col min="14957" max="14957" width="3" style="1189" hidden="1"/>
    <col min="14958" max="15197" width="8.6640625" style="1189" hidden="1"/>
    <col min="15198" max="15203" width="14.88671875" style="1189" hidden="1"/>
    <col min="15204" max="15205" width="15.88671875" style="1189" hidden="1"/>
    <col min="15206" max="15211" width="16.109375" style="1189" hidden="1"/>
    <col min="15212" max="15212" width="6.109375" style="1189" hidden="1"/>
    <col min="15213" max="15213" width="3" style="1189" hidden="1"/>
    <col min="15214" max="15453" width="8.6640625" style="1189" hidden="1"/>
    <col min="15454" max="15459" width="14.88671875" style="1189" hidden="1"/>
    <col min="15460" max="15461" width="15.88671875" style="1189" hidden="1"/>
    <col min="15462" max="15467" width="16.109375" style="1189" hidden="1"/>
    <col min="15468" max="15468" width="6.109375" style="1189" hidden="1"/>
    <col min="15469" max="15469" width="3" style="1189" hidden="1"/>
    <col min="15470" max="15709" width="8.6640625" style="1189" hidden="1"/>
    <col min="15710" max="15715" width="14.88671875" style="1189" hidden="1"/>
    <col min="15716" max="15717" width="15.88671875" style="1189" hidden="1"/>
    <col min="15718" max="15723" width="16.109375" style="1189" hidden="1"/>
    <col min="15724" max="15724" width="6.109375" style="1189" hidden="1"/>
    <col min="15725" max="15725" width="3" style="1189" hidden="1"/>
    <col min="15726" max="15965" width="8.6640625" style="1189" hidden="1"/>
    <col min="15966" max="15971" width="14.88671875" style="1189" hidden="1"/>
    <col min="15972" max="15973" width="15.88671875" style="1189" hidden="1"/>
    <col min="15974" max="15979" width="16.109375" style="1189" hidden="1"/>
    <col min="15980" max="15980" width="6.109375" style="1189" hidden="1"/>
    <col min="15981" max="15981" width="3" style="1189" hidden="1"/>
    <col min="15982" max="16221" width="8.6640625" style="1189" hidden="1"/>
    <col min="16222" max="16227" width="14.88671875" style="1189" hidden="1"/>
    <col min="16228" max="16229" width="15.88671875" style="1189" hidden="1"/>
    <col min="16230" max="16235" width="16.109375" style="1189" hidden="1"/>
    <col min="16236" max="16236" width="6.109375" style="1189" hidden="1"/>
    <col min="16237" max="16237" width="3" style="1189" hidden="1"/>
    <col min="16238" max="16384" width="8.6640625" style="1189" hidden="1"/>
  </cols>
  <sheetData>
    <row r="1" spans="1:143" ht="42.75" customHeight="1" x14ac:dyDescent="0.2">
      <c r="A1" s="1249"/>
      <c r="B1" s="1248"/>
      <c r="DD1" s="1189"/>
      <c r="DE1" s="1189"/>
    </row>
    <row r="2" spans="1:143" ht="25.5" customHeight="1" x14ac:dyDescent="0.2">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1189"/>
      <c r="DE2" s="1189"/>
    </row>
    <row r="3" spans="1:143" ht="25.5" customHeight="1" x14ac:dyDescent="0.2">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1189"/>
      <c r="DE3" s="1189"/>
    </row>
    <row r="4" spans="1:143" s="261" customFormat="1" ht="13.2" x14ac:dyDescent="0.2">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c r="DF4" s="262"/>
      <c r="DG4" s="262"/>
      <c r="DH4" s="262"/>
      <c r="DI4" s="262"/>
      <c r="DJ4" s="262"/>
      <c r="DK4" s="262"/>
      <c r="DL4" s="262"/>
      <c r="DM4" s="262"/>
      <c r="DN4" s="262"/>
      <c r="DO4" s="262"/>
      <c r="DP4" s="262"/>
      <c r="DQ4" s="262"/>
      <c r="DR4" s="262"/>
      <c r="DS4" s="262"/>
      <c r="DT4" s="262"/>
      <c r="DU4" s="262"/>
      <c r="DV4" s="262"/>
      <c r="DW4" s="262"/>
    </row>
    <row r="5" spans="1:143" s="261" customFormat="1" ht="13.2" x14ac:dyDescent="0.2">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c r="DF5" s="262"/>
      <c r="DG5" s="262"/>
      <c r="DH5" s="262"/>
      <c r="DI5" s="262"/>
      <c r="DJ5" s="262"/>
      <c r="DK5" s="262"/>
      <c r="DL5" s="262"/>
      <c r="DM5" s="262"/>
      <c r="DN5" s="262"/>
      <c r="DO5" s="262"/>
      <c r="DP5" s="262"/>
      <c r="DQ5" s="262"/>
      <c r="DR5" s="262"/>
      <c r="DS5" s="262"/>
      <c r="DT5" s="262"/>
      <c r="DU5" s="262"/>
      <c r="DV5" s="262"/>
      <c r="DW5" s="262"/>
    </row>
    <row r="6" spans="1:143" s="261" customFormat="1" ht="13.2" x14ac:dyDescent="0.2">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c r="DF6" s="262"/>
      <c r="DG6" s="262"/>
      <c r="DH6" s="262"/>
      <c r="DI6" s="262"/>
      <c r="DJ6" s="262"/>
      <c r="DK6" s="262"/>
      <c r="DL6" s="262"/>
      <c r="DM6" s="262"/>
      <c r="DN6" s="262"/>
      <c r="DO6" s="262"/>
      <c r="DP6" s="262"/>
      <c r="DQ6" s="262"/>
      <c r="DR6" s="262"/>
      <c r="DS6" s="262"/>
      <c r="DT6" s="262"/>
      <c r="DU6" s="262"/>
      <c r="DV6" s="262"/>
      <c r="DW6" s="262"/>
    </row>
    <row r="7" spans="1:143" s="261" customFormat="1" ht="13.2" x14ac:dyDescent="0.2">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c r="DF7" s="262"/>
      <c r="DG7" s="262"/>
      <c r="DH7" s="262"/>
      <c r="DI7" s="262"/>
      <c r="DJ7" s="262"/>
      <c r="DK7" s="262"/>
      <c r="DL7" s="262"/>
      <c r="DM7" s="262"/>
      <c r="DN7" s="262"/>
      <c r="DO7" s="262"/>
      <c r="DP7" s="262"/>
      <c r="DQ7" s="262"/>
      <c r="DR7" s="262"/>
      <c r="DS7" s="262"/>
      <c r="DT7" s="262"/>
      <c r="DU7" s="262"/>
      <c r="DV7" s="262"/>
      <c r="DW7" s="262"/>
    </row>
    <row r="8" spans="1:143" s="261" customFormat="1" ht="13.2" x14ac:dyDescent="0.2">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c r="DF8" s="262"/>
      <c r="DG8" s="262"/>
      <c r="DH8" s="262"/>
      <c r="DI8" s="262"/>
      <c r="DJ8" s="262"/>
      <c r="DK8" s="262"/>
      <c r="DL8" s="262"/>
      <c r="DM8" s="262"/>
      <c r="DN8" s="262"/>
      <c r="DO8" s="262"/>
      <c r="DP8" s="262"/>
      <c r="DQ8" s="262"/>
      <c r="DR8" s="262"/>
      <c r="DS8" s="262"/>
      <c r="DT8" s="262"/>
      <c r="DU8" s="262"/>
      <c r="DV8" s="262"/>
      <c r="DW8" s="262"/>
    </row>
    <row r="9" spans="1:143" s="261" customFormat="1" ht="13.2" x14ac:dyDescent="0.2">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c r="DF9" s="262"/>
      <c r="DG9" s="262"/>
      <c r="DH9" s="262"/>
      <c r="DI9" s="262"/>
      <c r="DJ9" s="262"/>
      <c r="DK9" s="262"/>
      <c r="DL9" s="262"/>
      <c r="DM9" s="262"/>
      <c r="DN9" s="262"/>
      <c r="DO9" s="262"/>
      <c r="DP9" s="262"/>
      <c r="DQ9" s="262"/>
      <c r="DR9" s="262"/>
      <c r="DS9" s="262"/>
      <c r="DT9" s="262"/>
      <c r="DU9" s="262"/>
      <c r="DV9" s="262"/>
      <c r="DW9" s="262"/>
    </row>
    <row r="10" spans="1:143" s="261" customFormat="1" ht="13.2" x14ac:dyDescent="0.2">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c r="DF10" s="262"/>
      <c r="DG10" s="262"/>
      <c r="DH10" s="262"/>
      <c r="DI10" s="262"/>
      <c r="DJ10" s="262"/>
      <c r="DK10" s="262"/>
      <c r="DL10" s="262"/>
      <c r="DM10" s="262"/>
      <c r="DN10" s="262"/>
      <c r="DO10" s="262"/>
      <c r="DP10" s="262"/>
      <c r="DQ10" s="262"/>
      <c r="DR10" s="262"/>
      <c r="DS10" s="262"/>
      <c r="DT10" s="262"/>
      <c r="DU10" s="262"/>
      <c r="DV10" s="262"/>
      <c r="DW10" s="262"/>
      <c r="EM10" s="261" t="s">
        <v>608</v>
      </c>
    </row>
    <row r="11" spans="1:143" s="261" customFormat="1" ht="13.2" x14ac:dyDescent="0.2">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c r="DF11" s="262"/>
      <c r="DG11" s="262"/>
      <c r="DH11" s="262"/>
      <c r="DI11" s="262"/>
      <c r="DJ11" s="262"/>
      <c r="DK11" s="262"/>
      <c r="DL11" s="262"/>
      <c r="DM11" s="262"/>
      <c r="DN11" s="262"/>
      <c r="DO11" s="262"/>
      <c r="DP11" s="262"/>
      <c r="DQ11" s="262"/>
      <c r="DR11" s="262"/>
      <c r="DS11" s="262"/>
      <c r="DT11" s="262"/>
      <c r="DU11" s="262"/>
      <c r="DV11" s="262"/>
      <c r="DW11" s="262"/>
    </row>
    <row r="12" spans="1:143" s="261" customFormat="1" ht="13.2" x14ac:dyDescent="0.2">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c r="DF12" s="262"/>
      <c r="DG12" s="262"/>
      <c r="DH12" s="262"/>
      <c r="DI12" s="262"/>
      <c r="DJ12" s="262"/>
      <c r="DK12" s="262"/>
      <c r="DL12" s="262"/>
      <c r="DM12" s="262"/>
      <c r="DN12" s="262"/>
      <c r="DO12" s="262"/>
      <c r="DP12" s="262"/>
      <c r="DQ12" s="262"/>
      <c r="DR12" s="262"/>
      <c r="DS12" s="262"/>
      <c r="DT12" s="262"/>
      <c r="DU12" s="262"/>
      <c r="DV12" s="262"/>
      <c r="DW12" s="262"/>
      <c r="EM12" s="261" t="s">
        <v>608</v>
      </c>
    </row>
    <row r="13" spans="1:143" s="261" customFormat="1" ht="13.2" x14ac:dyDescent="0.2">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c r="DF13" s="262"/>
      <c r="DG13" s="262"/>
      <c r="DH13" s="262"/>
      <c r="DI13" s="262"/>
      <c r="DJ13" s="262"/>
      <c r="DK13" s="262"/>
      <c r="DL13" s="262"/>
      <c r="DM13" s="262"/>
      <c r="DN13" s="262"/>
      <c r="DO13" s="262"/>
      <c r="DP13" s="262"/>
      <c r="DQ13" s="262"/>
      <c r="DR13" s="262"/>
      <c r="DS13" s="262"/>
      <c r="DT13" s="262"/>
      <c r="DU13" s="262"/>
      <c r="DV13" s="262"/>
      <c r="DW13" s="262"/>
    </row>
    <row r="14" spans="1:143" s="261" customFormat="1" ht="13.2" x14ac:dyDescent="0.2">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c r="DF14" s="262"/>
      <c r="DG14" s="262"/>
      <c r="DH14" s="262"/>
      <c r="DI14" s="262"/>
      <c r="DJ14" s="262"/>
      <c r="DK14" s="262"/>
      <c r="DL14" s="262"/>
      <c r="DM14" s="262"/>
      <c r="DN14" s="262"/>
      <c r="DO14" s="262"/>
      <c r="DP14" s="262"/>
      <c r="DQ14" s="262"/>
      <c r="DR14" s="262"/>
      <c r="DS14" s="262"/>
      <c r="DT14" s="262"/>
      <c r="DU14" s="262"/>
      <c r="DV14" s="262"/>
      <c r="DW14" s="262"/>
    </row>
    <row r="15" spans="1:143" s="261" customFormat="1" ht="13.2" x14ac:dyDescent="0.2">
      <c r="A15" s="1189"/>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c r="DF15" s="262"/>
      <c r="DG15" s="262"/>
      <c r="DH15" s="262"/>
      <c r="DI15" s="262"/>
      <c r="DJ15" s="262"/>
      <c r="DK15" s="262"/>
      <c r="DL15" s="262"/>
      <c r="DM15" s="262"/>
      <c r="DN15" s="262"/>
      <c r="DO15" s="262"/>
      <c r="DP15" s="262"/>
      <c r="DQ15" s="262"/>
      <c r="DR15" s="262"/>
      <c r="DS15" s="262"/>
      <c r="DT15" s="262"/>
      <c r="DU15" s="262"/>
      <c r="DV15" s="262"/>
      <c r="DW15" s="262"/>
    </row>
    <row r="16" spans="1:143" s="261" customFormat="1" ht="13.2" x14ac:dyDescent="0.2">
      <c r="A16" s="1189"/>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c r="DF16" s="262"/>
      <c r="DG16" s="262"/>
      <c r="DH16" s="262"/>
      <c r="DI16" s="262"/>
      <c r="DJ16" s="262"/>
      <c r="DK16" s="262"/>
      <c r="DL16" s="262"/>
      <c r="DM16" s="262"/>
      <c r="DN16" s="262"/>
      <c r="DO16" s="262"/>
      <c r="DP16" s="262"/>
      <c r="DQ16" s="262"/>
      <c r="DR16" s="262"/>
      <c r="DS16" s="262"/>
      <c r="DT16" s="262"/>
      <c r="DU16" s="262"/>
      <c r="DV16" s="262"/>
      <c r="DW16" s="262"/>
    </row>
    <row r="17" spans="1:351" s="261" customFormat="1" ht="13.2" x14ac:dyDescent="0.2">
      <c r="A17" s="1189"/>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c r="DF17" s="262"/>
      <c r="DG17" s="262"/>
      <c r="DH17" s="262"/>
      <c r="DI17" s="262"/>
      <c r="DJ17" s="262"/>
      <c r="DK17" s="262"/>
      <c r="DL17" s="262"/>
      <c r="DM17" s="262"/>
      <c r="DN17" s="262"/>
      <c r="DO17" s="262"/>
      <c r="DP17" s="262"/>
      <c r="DQ17" s="262"/>
      <c r="DR17" s="262"/>
      <c r="DS17" s="262"/>
      <c r="DT17" s="262"/>
      <c r="DU17" s="262"/>
      <c r="DV17" s="262"/>
      <c r="DW17" s="262"/>
    </row>
    <row r="18" spans="1:351" s="261" customFormat="1" ht="13.2" x14ac:dyDescent="0.2">
      <c r="A18" s="1189"/>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c r="DF18" s="262"/>
      <c r="DG18" s="262"/>
      <c r="DH18" s="262"/>
      <c r="DI18" s="262"/>
      <c r="DJ18" s="262"/>
      <c r="DK18" s="262"/>
      <c r="DL18" s="262"/>
      <c r="DM18" s="262"/>
      <c r="DN18" s="262"/>
      <c r="DO18" s="262"/>
      <c r="DP18" s="262"/>
      <c r="DQ18" s="262"/>
      <c r="DR18" s="262"/>
      <c r="DS18" s="262"/>
      <c r="DT18" s="262"/>
      <c r="DU18" s="262"/>
      <c r="DV18" s="262"/>
      <c r="DW18" s="262"/>
    </row>
    <row r="19" spans="1:351" ht="13.2" x14ac:dyDescent="0.2">
      <c r="DD19" s="1189"/>
      <c r="DE19" s="1189"/>
    </row>
    <row r="20" spans="1:351" ht="13.2" x14ac:dyDescent="0.2">
      <c r="DD20" s="1189"/>
      <c r="DE20" s="1189"/>
    </row>
    <row r="21" spans="1:351" ht="16.2" x14ac:dyDescent="0.2">
      <c r="B21" s="1246"/>
      <c r="C21" s="1242"/>
      <c r="D21" s="1242"/>
      <c r="E21" s="1242"/>
      <c r="F21" s="1242"/>
      <c r="G21" s="1242"/>
      <c r="H21" s="1242"/>
      <c r="I21" s="1242"/>
      <c r="J21" s="1242"/>
      <c r="K21" s="1242"/>
      <c r="L21" s="1242"/>
      <c r="M21" s="1242"/>
      <c r="N21" s="1245"/>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5"/>
      <c r="AU21" s="1242"/>
      <c r="AV21" s="1242"/>
      <c r="AW21" s="1242"/>
      <c r="AX21" s="1242"/>
      <c r="AY21" s="1242"/>
      <c r="AZ21" s="1242"/>
      <c r="BA21" s="1242"/>
      <c r="BB21" s="1242"/>
      <c r="BC21" s="1242"/>
      <c r="BD21" s="1242"/>
      <c r="BE21" s="1242"/>
      <c r="BF21" s="1245"/>
      <c r="BG21" s="1242"/>
      <c r="BH21" s="1242"/>
      <c r="BI21" s="1242"/>
      <c r="BJ21" s="1242"/>
      <c r="BK21" s="1242"/>
      <c r="BL21" s="1242"/>
      <c r="BM21" s="1242"/>
      <c r="BN21" s="1242"/>
      <c r="BO21" s="1242"/>
      <c r="BP21" s="1242"/>
      <c r="BQ21" s="1242"/>
      <c r="BR21" s="1245"/>
      <c r="BS21" s="1242"/>
      <c r="BT21" s="1242"/>
      <c r="BU21" s="1242"/>
      <c r="BV21" s="1242"/>
      <c r="BW21" s="1242"/>
      <c r="BX21" s="1242"/>
      <c r="BY21" s="1242"/>
      <c r="BZ21" s="1242"/>
      <c r="CA21" s="1242"/>
      <c r="CB21" s="1242"/>
      <c r="CC21" s="1242"/>
      <c r="CD21" s="1245"/>
      <c r="CE21" s="1242"/>
      <c r="CF21" s="1242"/>
      <c r="CG21" s="1242"/>
      <c r="CH21" s="1242"/>
      <c r="CI21" s="1242"/>
      <c r="CJ21" s="1242"/>
      <c r="CK21" s="1242"/>
      <c r="CL21" s="1242"/>
      <c r="CM21" s="1242"/>
      <c r="CN21" s="1242"/>
      <c r="CO21" s="1242"/>
      <c r="CP21" s="1245"/>
      <c r="CQ21" s="1242"/>
      <c r="CR21" s="1242"/>
      <c r="CS21" s="1242"/>
      <c r="CT21" s="1242"/>
      <c r="CU21" s="1242"/>
      <c r="CV21" s="1242"/>
      <c r="CW21" s="1242"/>
      <c r="CX21" s="1242"/>
      <c r="CY21" s="1242"/>
      <c r="CZ21" s="1242"/>
      <c r="DA21" s="1242"/>
      <c r="DB21" s="1245"/>
      <c r="DC21" s="1242"/>
      <c r="DD21" s="1241"/>
      <c r="DE21" s="1189"/>
      <c r="MM21" s="1244"/>
    </row>
    <row r="22" spans="1:351" ht="16.2" x14ac:dyDescent="0.2">
      <c r="B22" s="1190"/>
      <c r="MM22" s="1244"/>
    </row>
    <row r="23" spans="1:351" ht="13.2" x14ac:dyDescent="0.2">
      <c r="B23" s="1190"/>
    </row>
    <row r="24" spans="1:351" ht="13.2" x14ac:dyDescent="0.2">
      <c r="B24" s="1190"/>
    </row>
    <row r="25" spans="1:351" ht="13.2" x14ac:dyDescent="0.2">
      <c r="B25" s="1190"/>
    </row>
    <row r="26" spans="1:351" ht="13.2" x14ac:dyDescent="0.2">
      <c r="B26" s="1190"/>
    </row>
    <row r="27" spans="1:351" ht="13.2" x14ac:dyDescent="0.2">
      <c r="B27" s="1190"/>
    </row>
    <row r="28" spans="1:351" ht="13.2" x14ac:dyDescent="0.2">
      <c r="B28" s="1190"/>
    </row>
    <row r="29" spans="1:351" ht="13.2" x14ac:dyDescent="0.2">
      <c r="B29" s="1190"/>
    </row>
    <row r="30" spans="1:351" ht="13.2" x14ac:dyDescent="0.2">
      <c r="B30" s="1190"/>
    </row>
    <row r="31" spans="1:351" ht="13.2" x14ac:dyDescent="0.2">
      <c r="B31" s="1190"/>
    </row>
    <row r="32" spans="1:351" ht="13.2" x14ac:dyDescent="0.2">
      <c r="B32" s="1190"/>
    </row>
    <row r="33" spans="2:109" ht="13.2" x14ac:dyDescent="0.2">
      <c r="B33" s="1190"/>
    </row>
    <row r="34" spans="2:109" ht="13.2" x14ac:dyDescent="0.2">
      <c r="B34" s="1190"/>
    </row>
    <row r="35" spans="2:109" ht="13.2" x14ac:dyDescent="0.2">
      <c r="B35" s="1190"/>
    </row>
    <row r="36" spans="2:109" ht="13.2" x14ac:dyDescent="0.2">
      <c r="B36" s="1190"/>
    </row>
    <row r="37" spans="2:109" ht="13.2" x14ac:dyDescent="0.2">
      <c r="B37" s="1190"/>
    </row>
    <row r="38" spans="2:109" ht="13.2" x14ac:dyDescent="0.2">
      <c r="B38" s="1190"/>
    </row>
    <row r="39" spans="2:109" ht="13.2" x14ac:dyDescent="0.2">
      <c r="B39" s="1195"/>
      <c r="C39" s="1194"/>
      <c r="D39" s="1194"/>
      <c r="E39" s="1194"/>
      <c r="F39" s="1194"/>
      <c r="G39" s="1194"/>
      <c r="H39" s="1194"/>
      <c r="I39" s="1194"/>
      <c r="J39" s="1194"/>
      <c r="K39" s="1194"/>
      <c r="L39" s="1194"/>
      <c r="M39" s="1194"/>
      <c r="N39" s="1194"/>
      <c r="O39" s="1194"/>
      <c r="P39" s="1194"/>
      <c r="Q39" s="1194"/>
      <c r="R39" s="1194"/>
      <c r="S39" s="1194"/>
      <c r="T39" s="1194"/>
      <c r="U39" s="1194"/>
      <c r="V39" s="1194"/>
      <c r="W39" s="1194"/>
      <c r="X39" s="1194"/>
      <c r="Y39" s="1194"/>
      <c r="Z39" s="1194"/>
      <c r="AA39" s="1194"/>
      <c r="AB39" s="1194"/>
      <c r="AC39" s="1194"/>
      <c r="AD39" s="1194"/>
      <c r="AE39" s="1194"/>
      <c r="AF39" s="1194"/>
      <c r="AG39" s="1194"/>
      <c r="AH39" s="1194"/>
      <c r="AI39" s="1194"/>
      <c r="AJ39" s="1194"/>
      <c r="AK39" s="1194"/>
      <c r="AL39" s="1194"/>
      <c r="AM39" s="1194"/>
      <c r="AN39" s="1194"/>
      <c r="AO39" s="1194"/>
      <c r="AP39" s="1194"/>
      <c r="AQ39" s="1194"/>
      <c r="AR39" s="1194"/>
      <c r="AS39" s="1194"/>
      <c r="AT39" s="1194"/>
      <c r="AU39" s="1194"/>
      <c r="AV39" s="1194"/>
      <c r="AW39" s="1194"/>
      <c r="AX39" s="1194"/>
      <c r="AY39" s="1194"/>
      <c r="AZ39" s="1194"/>
      <c r="BA39" s="1194"/>
      <c r="BB39" s="1194"/>
      <c r="BC39" s="1194"/>
      <c r="BD39" s="1194"/>
      <c r="BE39" s="1194"/>
      <c r="BF39" s="1194"/>
      <c r="BG39" s="1194"/>
      <c r="BH39" s="1194"/>
      <c r="BI39" s="1194"/>
      <c r="BJ39" s="1194"/>
      <c r="BK39" s="1194"/>
      <c r="BL39" s="1194"/>
      <c r="BM39" s="1194"/>
      <c r="BN39" s="1194"/>
      <c r="BO39" s="1194"/>
      <c r="BP39" s="1194"/>
      <c r="BQ39" s="1194"/>
      <c r="BR39" s="1194"/>
      <c r="BS39" s="1194"/>
      <c r="BT39" s="1194"/>
      <c r="BU39" s="1194"/>
      <c r="BV39" s="1194"/>
      <c r="BW39" s="1194"/>
      <c r="BX39" s="1194"/>
      <c r="BY39" s="1194"/>
      <c r="BZ39" s="1194"/>
      <c r="CA39" s="1194"/>
      <c r="CB39" s="1194"/>
      <c r="CC39" s="1194"/>
      <c r="CD39" s="1194"/>
      <c r="CE39" s="1194"/>
      <c r="CF39" s="1194"/>
      <c r="CG39" s="1194"/>
      <c r="CH39" s="1194"/>
      <c r="CI39" s="1194"/>
      <c r="CJ39" s="1194"/>
      <c r="CK39" s="1194"/>
      <c r="CL39" s="1194"/>
      <c r="CM39" s="1194"/>
      <c r="CN39" s="1194"/>
      <c r="CO39" s="1194"/>
      <c r="CP39" s="1194"/>
      <c r="CQ39" s="1194"/>
      <c r="CR39" s="1194"/>
      <c r="CS39" s="1194"/>
      <c r="CT39" s="1194"/>
      <c r="CU39" s="1194"/>
      <c r="CV39" s="1194"/>
      <c r="CW39" s="1194"/>
      <c r="CX39" s="1194"/>
      <c r="CY39" s="1194"/>
      <c r="CZ39" s="1194"/>
      <c r="DA39" s="1194"/>
      <c r="DB39" s="1194"/>
      <c r="DC39" s="1194"/>
      <c r="DD39" s="1193"/>
    </row>
    <row r="40" spans="2:109" ht="13.2" x14ac:dyDescent="0.2">
      <c r="B40" s="1231"/>
      <c r="DD40" s="1231"/>
      <c r="DE40" s="1189"/>
    </row>
    <row r="41" spans="2:109" ht="16.2" x14ac:dyDescent="0.2">
      <c r="B41" s="1243" t="s">
        <v>607</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1"/>
    </row>
    <row r="42" spans="2:109" ht="13.2" x14ac:dyDescent="0.2">
      <c r="B42" s="1190"/>
      <c r="G42" s="1227"/>
      <c r="I42" s="1226"/>
      <c r="J42" s="1226"/>
      <c r="K42" s="1226"/>
      <c r="AM42" s="1227"/>
      <c r="AN42" s="1227" t="s">
        <v>603</v>
      </c>
      <c r="AP42" s="1226"/>
      <c r="AQ42" s="1226"/>
      <c r="AR42" s="1226"/>
      <c r="AY42" s="1227"/>
      <c r="BA42" s="1226"/>
      <c r="BB42" s="1226"/>
      <c r="BC42" s="1226"/>
      <c r="BK42" s="1227"/>
      <c r="BM42" s="1226"/>
      <c r="BN42" s="1226"/>
      <c r="BO42" s="1226"/>
      <c r="BW42" s="1227"/>
      <c r="BY42" s="1226"/>
      <c r="BZ42" s="1226"/>
      <c r="CA42" s="1226"/>
      <c r="CI42" s="1227"/>
      <c r="CK42" s="1226"/>
      <c r="CL42" s="1226"/>
      <c r="CM42" s="1226"/>
      <c r="CU42" s="1227"/>
      <c r="CW42" s="1226"/>
      <c r="CX42" s="1226"/>
      <c r="CY42" s="1226"/>
    </row>
    <row r="43" spans="2:109" ht="13.5" customHeight="1" x14ac:dyDescent="0.2">
      <c r="B43" s="1190"/>
      <c r="AN43" s="1225" t="s">
        <v>606</v>
      </c>
      <c r="AO43" s="1224"/>
      <c r="AP43" s="1224"/>
      <c r="AQ43" s="1224"/>
      <c r="AR43" s="1224"/>
      <c r="AS43" s="1224"/>
      <c r="AT43" s="1224"/>
      <c r="AU43" s="1224"/>
      <c r="AV43" s="1224"/>
      <c r="AW43" s="1224"/>
      <c r="AX43" s="1224"/>
      <c r="AY43" s="1224"/>
      <c r="AZ43" s="1224"/>
      <c r="BA43" s="1224"/>
      <c r="BB43" s="1224"/>
      <c r="BC43" s="1224"/>
      <c r="BD43" s="1224"/>
      <c r="BE43" s="1224"/>
      <c r="BF43" s="1224"/>
      <c r="BG43" s="1224"/>
      <c r="BH43" s="1224"/>
      <c r="BI43" s="1224"/>
      <c r="BJ43" s="1224"/>
      <c r="BK43" s="1224"/>
      <c r="BL43" s="1224"/>
      <c r="BM43" s="1224"/>
      <c r="BN43" s="1224"/>
      <c r="BO43" s="1224"/>
      <c r="BP43" s="1224"/>
      <c r="BQ43" s="1224"/>
      <c r="BR43" s="1224"/>
      <c r="BS43" s="1224"/>
      <c r="BT43" s="1224"/>
      <c r="BU43" s="1224"/>
      <c r="BV43" s="1224"/>
      <c r="BW43" s="1224"/>
      <c r="BX43" s="1224"/>
      <c r="BY43" s="1224"/>
      <c r="BZ43" s="1224"/>
      <c r="CA43" s="1224"/>
      <c r="CB43" s="1224"/>
      <c r="CC43" s="1224"/>
      <c r="CD43" s="1224"/>
      <c r="CE43" s="1224"/>
      <c r="CF43" s="1224"/>
      <c r="CG43" s="1224"/>
      <c r="CH43" s="1224"/>
      <c r="CI43" s="1224"/>
      <c r="CJ43" s="1224"/>
      <c r="CK43" s="1224"/>
      <c r="CL43" s="1224"/>
      <c r="CM43" s="1224"/>
      <c r="CN43" s="1224"/>
      <c r="CO43" s="1224"/>
      <c r="CP43" s="1224"/>
      <c r="CQ43" s="1224"/>
      <c r="CR43" s="1224"/>
      <c r="CS43" s="1224"/>
      <c r="CT43" s="1224"/>
      <c r="CU43" s="1224"/>
      <c r="CV43" s="1224"/>
      <c r="CW43" s="1224"/>
      <c r="CX43" s="1224"/>
      <c r="CY43" s="1224"/>
      <c r="CZ43" s="1224"/>
      <c r="DA43" s="1224"/>
      <c r="DB43" s="1224"/>
      <c r="DC43" s="1223"/>
    </row>
    <row r="44" spans="2:109" ht="13.2" x14ac:dyDescent="0.2">
      <c r="B44" s="1190"/>
      <c r="AN44" s="1222"/>
      <c r="AO44" s="1221"/>
      <c r="AP44" s="1221"/>
      <c r="AQ44" s="1221"/>
      <c r="AR44" s="1221"/>
      <c r="AS44" s="1221"/>
      <c r="AT44" s="1221"/>
      <c r="AU44" s="1221"/>
      <c r="AV44" s="1221"/>
      <c r="AW44" s="1221"/>
      <c r="AX44" s="1221"/>
      <c r="AY44" s="1221"/>
      <c r="AZ44" s="1221"/>
      <c r="BA44" s="1221"/>
      <c r="BB44" s="1221"/>
      <c r="BC44" s="1221"/>
      <c r="BD44" s="1221"/>
      <c r="BE44" s="1221"/>
      <c r="BF44" s="1221"/>
      <c r="BG44" s="1221"/>
      <c r="BH44" s="1221"/>
      <c r="BI44" s="1221"/>
      <c r="BJ44" s="1221"/>
      <c r="BK44" s="1221"/>
      <c r="BL44" s="1221"/>
      <c r="BM44" s="1221"/>
      <c r="BN44" s="1221"/>
      <c r="BO44" s="1221"/>
      <c r="BP44" s="1221"/>
      <c r="BQ44" s="1221"/>
      <c r="BR44" s="1221"/>
      <c r="BS44" s="1221"/>
      <c r="BT44" s="1221"/>
      <c r="BU44" s="1221"/>
      <c r="BV44" s="1221"/>
      <c r="BW44" s="1221"/>
      <c r="BX44" s="1221"/>
      <c r="BY44" s="1221"/>
      <c r="BZ44" s="1221"/>
      <c r="CA44" s="1221"/>
      <c r="CB44" s="1221"/>
      <c r="CC44" s="1221"/>
      <c r="CD44" s="1221"/>
      <c r="CE44" s="1221"/>
      <c r="CF44" s="1221"/>
      <c r="CG44" s="1221"/>
      <c r="CH44" s="1221"/>
      <c r="CI44" s="1221"/>
      <c r="CJ44" s="1221"/>
      <c r="CK44" s="1221"/>
      <c r="CL44" s="1221"/>
      <c r="CM44" s="1221"/>
      <c r="CN44" s="1221"/>
      <c r="CO44" s="1221"/>
      <c r="CP44" s="1221"/>
      <c r="CQ44" s="1221"/>
      <c r="CR44" s="1221"/>
      <c r="CS44" s="1221"/>
      <c r="CT44" s="1221"/>
      <c r="CU44" s="1221"/>
      <c r="CV44" s="1221"/>
      <c r="CW44" s="1221"/>
      <c r="CX44" s="1221"/>
      <c r="CY44" s="1221"/>
      <c r="CZ44" s="1221"/>
      <c r="DA44" s="1221"/>
      <c r="DB44" s="1221"/>
      <c r="DC44" s="1220"/>
    </row>
    <row r="45" spans="2:109" ht="13.2" x14ac:dyDescent="0.2">
      <c r="B45" s="1190"/>
      <c r="AN45" s="1222"/>
      <c r="AO45" s="1221"/>
      <c r="AP45" s="1221"/>
      <c r="AQ45" s="1221"/>
      <c r="AR45" s="1221"/>
      <c r="AS45" s="1221"/>
      <c r="AT45" s="1221"/>
      <c r="AU45" s="1221"/>
      <c r="AV45" s="1221"/>
      <c r="AW45" s="1221"/>
      <c r="AX45" s="1221"/>
      <c r="AY45" s="1221"/>
      <c r="AZ45" s="1221"/>
      <c r="BA45" s="1221"/>
      <c r="BB45" s="1221"/>
      <c r="BC45" s="1221"/>
      <c r="BD45" s="1221"/>
      <c r="BE45" s="1221"/>
      <c r="BF45" s="1221"/>
      <c r="BG45" s="1221"/>
      <c r="BH45" s="1221"/>
      <c r="BI45" s="1221"/>
      <c r="BJ45" s="1221"/>
      <c r="BK45" s="1221"/>
      <c r="BL45" s="1221"/>
      <c r="BM45" s="1221"/>
      <c r="BN45" s="1221"/>
      <c r="BO45" s="1221"/>
      <c r="BP45" s="1221"/>
      <c r="BQ45" s="1221"/>
      <c r="BR45" s="1221"/>
      <c r="BS45" s="1221"/>
      <c r="BT45" s="1221"/>
      <c r="BU45" s="1221"/>
      <c r="BV45" s="1221"/>
      <c r="BW45" s="1221"/>
      <c r="BX45" s="1221"/>
      <c r="BY45" s="1221"/>
      <c r="BZ45" s="1221"/>
      <c r="CA45" s="1221"/>
      <c r="CB45" s="1221"/>
      <c r="CC45" s="1221"/>
      <c r="CD45" s="1221"/>
      <c r="CE45" s="1221"/>
      <c r="CF45" s="1221"/>
      <c r="CG45" s="1221"/>
      <c r="CH45" s="1221"/>
      <c r="CI45" s="1221"/>
      <c r="CJ45" s="1221"/>
      <c r="CK45" s="1221"/>
      <c r="CL45" s="1221"/>
      <c r="CM45" s="1221"/>
      <c r="CN45" s="1221"/>
      <c r="CO45" s="1221"/>
      <c r="CP45" s="1221"/>
      <c r="CQ45" s="1221"/>
      <c r="CR45" s="1221"/>
      <c r="CS45" s="1221"/>
      <c r="CT45" s="1221"/>
      <c r="CU45" s="1221"/>
      <c r="CV45" s="1221"/>
      <c r="CW45" s="1221"/>
      <c r="CX45" s="1221"/>
      <c r="CY45" s="1221"/>
      <c r="CZ45" s="1221"/>
      <c r="DA45" s="1221"/>
      <c r="DB45" s="1221"/>
      <c r="DC45" s="1220"/>
    </row>
    <row r="46" spans="2:109" ht="13.2" x14ac:dyDescent="0.2">
      <c r="B46" s="1190"/>
      <c r="AN46" s="1222"/>
      <c r="AO46" s="1221"/>
      <c r="AP46" s="1221"/>
      <c r="AQ46" s="1221"/>
      <c r="AR46" s="1221"/>
      <c r="AS46" s="1221"/>
      <c r="AT46" s="1221"/>
      <c r="AU46" s="1221"/>
      <c r="AV46" s="1221"/>
      <c r="AW46" s="1221"/>
      <c r="AX46" s="1221"/>
      <c r="AY46" s="1221"/>
      <c r="AZ46" s="1221"/>
      <c r="BA46" s="1221"/>
      <c r="BB46" s="1221"/>
      <c r="BC46" s="1221"/>
      <c r="BD46" s="1221"/>
      <c r="BE46" s="1221"/>
      <c r="BF46" s="1221"/>
      <c r="BG46" s="1221"/>
      <c r="BH46" s="1221"/>
      <c r="BI46" s="1221"/>
      <c r="BJ46" s="1221"/>
      <c r="BK46" s="1221"/>
      <c r="BL46" s="1221"/>
      <c r="BM46" s="1221"/>
      <c r="BN46" s="1221"/>
      <c r="BO46" s="1221"/>
      <c r="BP46" s="1221"/>
      <c r="BQ46" s="1221"/>
      <c r="BR46" s="1221"/>
      <c r="BS46" s="1221"/>
      <c r="BT46" s="1221"/>
      <c r="BU46" s="1221"/>
      <c r="BV46" s="1221"/>
      <c r="BW46" s="1221"/>
      <c r="BX46" s="1221"/>
      <c r="BY46" s="1221"/>
      <c r="BZ46" s="1221"/>
      <c r="CA46" s="1221"/>
      <c r="CB46" s="1221"/>
      <c r="CC46" s="1221"/>
      <c r="CD46" s="1221"/>
      <c r="CE46" s="1221"/>
      <c r="CF46" s="1221"/>
      <c r="CG46" s="1221"/>
      <c r="CH46" s="1221"/>
      <c r="CI46" s="1221"/>
      <c r="CJ46" s="1221"/>
      <c r="CK46" s="1221"/>
      <c r="CL46" s="1221"/>
      <c r="CM46" s="1221"/>
      <c r="CN46" s="1221"/>
      <c r="CO46" s="1221"/>
      <c r="CP46" s="1221"/>
      <c r="CQ46" s="1221"/>
      <c r="CR46" s="1221"/>
      <c r="CS46" s="1221"/>
      <c r="CT46" s="1221"/>
      <c r="CU46" s="1221"/>
      <c r="CV46" s="1221"/>
      <c r="CW46" s="1221"/>
      <c r="CX46" s="1221"/>
      <c r="CY46" s="1221"/>
      <c r="CZ46" s="1221"/>
      <c r="DA46" s="1221"/>
      <c r="DB46" s="1221"/>
      <c r="DC46" s="1220"/>
    </row>
    <row r="47" spans="2:109" ht="13.2" x14ac:dyDescent="0.2">
      <c r="B47" s="1190"/>
      <c r="AN47" s="1219"/>
      <c r="AO47" s="1218"/>
      <c r="AP47" s="1218"/>
      <c r="AQ47" s="1218"/>
      <c r="AR47" s="1218"/>
      <c r="AS47" s="1218"/>
      <c r="AT47" s="1218"/>
      <c r="AU47" s="1218"/>
      <c r="AV47" s="1218"/>
      <c r="AW47" s="1218"/>
      <c r="AX47" s="1218"/>
      <c r="AY47" s="1218"/>
      <c r="AZ47" s="1218"/>
      <c r="BA47" s="1218"/>
      <c r="BB47" s="1218"/>
      <c r="BC47" s="1218"/>
      <c r="BD47" s="1218"/>
      <c r="BE47" s="1218"/>
      <c r="BF47" s="1218"/>
      <c r="BG47" s="1218"/>
      <c r="BH47" s="1218"/>
      <c r="BI47" s="1218"/>
      <c r="BJ47" s="1218"/>
      <c r="BK47" s="1218"/>
      <c r="BL47" s="1218"/>
      <c r="BM47" s="1218"/>
      <c r="BN47" s="1218"/>
      <c r="BO47" s="1218"/>
      <c r="BP47" s="1218"/>
      <c r="BQ47" s="1218"/>
      <c r="BR47" s="1218"/>
      <c r="BS47" s="1218"/>
      <c r="BT47" s="1218"/>
      <c r="BU47" s="1218"/>
      <c r="BV47" s="1218"/>
      <c r="BW47" s="1218"/>
      <c r="BX47" s="1218"/>
      <c r="BY47" s="1218"/>
      <c r="BZ47" s="1218"/>
      <c r="CA47" s="1218"/>
      <c r="CB47" s="1218"/>
      <c r="CC47" s="1218"/>
      <c r="CD47" s="1218"/>
      <c r="CE47" s="1218"/>
      <c r="CF47" s="1218"/>
      <c r="CG47" s="1218"/>
      <c r="CH47" s="1218"/>
      <c r="CI47" s="1218"/>
      <c r="CJ47" s="1218"/>
      <c r="CK47" s="1218"/>
      <c r="CL47" s="1218"/>
      <c r="CM47" s="1218"/>
      <c r="CN47" s="1218"/>
      <c r="CO47" s="1218"/>
      <c r="CP47" s="1218"/>
      <c r="CQ47" s="1218"/>
      <c r="CR47" s="1218"/>
      <c r="CS47" s="1218"/>
      <c r="CT47" s="1218"/>
      <c r="CU47" s="1218"/>
      <c r="CV47" s="1218"/>
      <c r="CW47" s="1218"/>
      <c r="CX47" s="1218"/>
      <c r="CY47" s="1218"/>
      <c r="CZ47" s="1218"/>
      <c r="DA47" s="1218"/>
      <c r="DB47" s="1218"/>
      <c r="DC47" s="1217"/>
    </row>
    <row r="48" spans="2:109" ht="13.2" x14ac:dyDescent="0.2">
      <c r="B48" s="1190"/>
      <c r="H48" s="1204"/>
      <c r="I48" s="1204"/>
      <c r="J48" s="1204"/>
      <c r="AN48" s="1204"/>
      <c r="AO48" s="1204"/>
      <c r="AP48" s="1204"/>
      <c r="AZ48" s="1204"/>
      <c r="BA48" s="1204"/>
      <c r="BB48" s="1204"/>
      <c r="BL48" s="1204"/>
      <c r="BM48" s="1204"/>
      <c r="BN48" s="1204"/>
      <c r="BX48" s="1204"/>
      <c r="BY48" s="1204"/>
      <c r="BZ48" s="1204"/>
      <c r="CJ48" s="1204"/>
      <c r="CK48" s="1204"/>
      <c r="CL48" s="1204"/>
      <c r="CV48" s="1204"/>
      <c r="CW48" s="1204"/>
      <c r="CX48" s="1204"/>
    </row>
    <row r="49" spans="1:109" ht="13.2" x14ac:dyDescent="0.2">
      <c r="B49" s="1190"/>
      <c r="AN49" s="1189" t="s">
        <v>601</v>
      </c>
    </row>
    <row r="50" spans="1:109" ht="13.2" x14ac:dyDescent="0.2">
      <c r="B50" s="1190"/>
      <c r="G50" s="1202"/>
      <c r="H50" s="1202"/>
      <c r="I50" s="1202"/>
      <c r="J50" s="1202"/>
      <c r="K50" s="1211"/>
      <c r="L50" s="1211"/>
      <c r="M50" s="1210"/>
      <c r="N50" s="1210"/>
      <c r="AN50" s="1209"/>
      <c r="AO50" s="1208"/>
      <c r="AP50" s="1208"/>
      <c r="AQ50" s="1208"/>
      <c r="AR50" s="1208"/>
      <c r="AS50" s="1208"/>
      <c r="AT50" s="1208"/>
      <c r="AU50" s="1208"/>
      <c r="AV50" s="1208"/>
      <c r="AW50" s="1208"/>
      <c r="AX50" s="1208"/>
      <c r="AY50" s="1208"/>
      <c r="AZ50" s="1208"/>
      <c r="BA50" s="1208"/>
      <c r="BB50" s="1208"/>
      <c r="BC50" s="1208"/>
      <c r="BD50" s="1208"/>
      <c r="BE50" s="1208"/>
      <c r="BF50" s="1208"/>
      <c r="BG50" s="1208"/>
      <c r="BH50" s="1208"/>
      <c r="BI50" s="1208"/>
      <c r="BJ50" s="1208"/>
      <c r="BK50" s="1208"/>
      <c r="BL50" s="1208"/>
      <c r="BM50" s="1208"/>
      <c r="BN50" s="1208"/>
      <c r="BO50" s="1207"/>
      <c r="BP50" s="1199" t="s">
        <v>501</v>
      </c>
      <c r="BQ50" s="1199"/>
      <c r="BR50" s="1199"/>
      <c r="BS50" s="1199"/>
      <c r="BT50" s="1199"/>
      <c r="BU50" s="1199"/>
      <c r="BV50" s="1199"/>
      <c r="BW50" s="1199"/>
      <c r="BX50" s="1199" t="s">
        <v>502</v>
      </c>
      <c r="BY50" s="1199"/>
      <c r="BZ50" s="1199"/>
      <c r="CA50" s="1199"/>
      <c r="CB50" s="1199"/>
      <c r="CC50" s="1199"/>
      <c r="CD50" s="1199"/>
      <c r="CE50" s="1199"/>
      <c r="CF50" s="1199" t="s">
        <v>503</v>
      </c>
      <c r="CG50" s="1199"/>
      <c r="CH50" s="1199"/>
      <c r="CI50" s="1199"/>
      <c r="CJ50" s="1199"/>
      <c r="CK50" s="1199"/>
      <c r="CL50" s="1199"/>
      <c r="CM50" s="1199"/>
      <c r="CN50" s="1199" t="s">
        <v>504</v>
      </c>
      <c r="CO50" s="1199"/>
      <c r="CP50" s="1199"/>
      <c r="CQ50" s="1199"/>
      <c r="CR50" s="1199"/>
      <c r="CS50" s="1199"/>
      <c r="CT50" s="1199"/>
      <c r="CU50" s="1199"/>
      <c r="CV50" s="1199" t="s">
        <v>505</v>
      </c>
      <c r="CW50" s="1199"/>
      <c r="CX50" s="1199"/>
      <c r="CY50" s="1199"/>
      <c r="CZ50" s="1199"/>
      <c r="DA50" s="1199"/>
      <c r="DB50" s="1199"/>
      <c r="DC50" s="1199"/>
    </row>
    <row r="51" spans="1:109" ht="13.5" customHeight="1" x14ac:dyDescent="0.2">
      <c r="B51" s="1190"/>
      <c r="G51" s="1206"/>
      <c r="H51" s="1206"/>
      <c r="I51" s="1240"/>
      <c r="J51" s="1240"/>
      <c r="K51" s="1205"/>
      <c r="L51" s="1205"/>
      <c r="M51" s="1205"/>
      <c r="N51" s="1205"/>
      <c r="AM51" s="1204"/>
      <c r="AN51" s="1198" t="s">
        <v>600</v>
      </c>
      <c r="AO51" s="1198"/>
      <c r="AP51" s="1198"/>
      <c r="AQ51" s="1198"/>
      <c r="AR51" s="1198"/>
      <c r="AS51" s="1198"/>
      <c r="AT51" s="1198"/>
      <c r="AU51" s="1198"/>
      <c r="AV51" s="1198"/>
      <c r="AW51" s="1198"/>
      <c r="AX51" s="1198"/>
      <c r="AY51" s="1198"/>
      <c r="AZ51" s="1198"/>
      <c r="BA51" s="1198"/>
      <c r="BB51" s="1198" t="s">
        <v>598</v>
      </c>
      <c r="BC51" s="1198"/>
      <c r="BD51" s="1198"/>
      <c r="BE51" s="1198"/>
      <c r="BF51" s="1198"/>
      <c r="BG51" s="1198"/>
      <c r="BH51" s="1198"/>
      <c r="BI51" s="1198"/>
      <c r="BJ51" s="1198"/>
      <c r="BK51" s="1198"/>
      <c r="BL51" s="1198"/>
      <c r="BM51" s="1198"/>
      <c r="BN51" s="1198"/>
      <c r="BO51" s="1198"/>
      <c r="BP51" s="1239"/>
      <c r="BQ51" s="1197"/>
      <c r="BR51" s="1197"/>
      <c r="BS51" s="1197"/>
      <c r="BT51" s="1197"/>
      <c r="BU51" s="1197"/>
      <c r="BV51" s="1197"/>
      <c r="BW51" s="1197"/>
      <c r="BX51" s="1239"/>
      <c r="BY51" s="1197"/>
      <c r="BZ51" s="1197"/>
      <c r="CA51" s="1197"/>
      <c r="CB51" s="1197"/>
      <c r="CC51" s="1197"/>
      <c r="CD51" s="1197"/>
      <c r="CE51" s="1197"/>
      <c r="CF51" s="1239"/>
      <c r="CG51" s="1197"/>
      <c r="CH51" s="1197"/>
      <c r="CI51" s="1197"/>
      <c r="CJ51" s="1197"/>
      <c r="CK51" s="1197"/>
      <c r="CL51" s="1197"/>
      <c r="CM51" s="1197"/>
      <c r="CN51" s="1239"/>
      <c r="CO51" s="1197"/>
      <c r="CP51" s="1197"/>
      <c r="CQ51" s="1197"/>
      <c r="CR51" s="1197"/>
      <c r="CS51" s="1197"/>
      <c r="CT51" s="1197"/>
      <c r="CU51" s="1197"/>
      <c r="CV51" s="1197">
        <v>126.2</v>
      </c>
      <c r="CW51" s="1197"/>
      <c r="CX51" s="1197"/>
      <c r="CY51" s="1197"/>
      <c r="CZ51" s="1197"/>
      <c r="DA51" s="1197"/>
      <c r="DB51" s="1197"/>
      <c r="DC51" s="1197"/>
    </row>
    <row r="52" spans="1:109" ht="13.2" x14ac:dyDescent="0.2">
      <c r="B52" s="1190"/>
      <c r="G52" s="1206"/>
      <c r="H52" s="1206"/>
      <c r="I52" s="1240"/>
      <c r="J52" s="1240"/>
      <c r="K52" s="1205"/>
      <c r="L52" s="1205"/>
      <c r="M52" s="1205"/>
      <c r="N52" s="1205"/>
      <c r="AM52" s="1204"/>
      <c r="AN52" s="1198"/>
      <c r="AO52" s="1198"/>
      <c r="AP52" s="1198"/>
      <c r="AQ52" s="1198"/>
      <c r="AR52" s="1198"/>
      <c r="AS52" s="1198"/>
      <c r="AT52" s="1198"/>
      <c r="AU52" s="1198"/>
      <c r="AV52" s="1198"/>
      <c r="AW52" s="1198"/>
      <c r="AX52" s="1198"/>
      <c r="AY52" s="1198"/>
      <c r="AZ52" s="1198"/>
      <c r="BA52" s="1198"/>
      <c r="BB52" s="1198"/>
      <c r="BC52" s="1198"/>
      <c r="BD52" s="1198"/>
      <c r="BE52" s="1198"/>
      <c r="BF52" s="1198"/>
      <c r="BG52" s="1198"/>
      <c r="BH52" s="1198"/>
      <c r="BI52" s="1198"/>
      <c r="BJ52" s="1198"/>
      <c r="BK52" s="1198"/>
      <c r="BL52" s="1198"/>
      <c r="BM52" s="1198"/>
      <c r="BN52" s="1198"/>
      <c r="BO52" s="1198"/>
      <c r="BP52" s="1197"/>
      <c r="BQ52" s="1197"/>
      <c r="BR52" s="1197"/>
      <c r="BS52" s="1197"/>
      <c r="BT52" s="1197"/>
      <c r="BU52" s="1197"/>
      <c r="BV52" s="1197"/>
      <c r="BW52" s="1197"/>
      <c r="BX52" s="1197"/>
      <c r="BY52" s="1197"/>
      <c r="BZ52" s="1197"/>
      <c r="CA52" s="1197"/>
      <c r="CB52" s="1197"/>
      <c r="CC52" s="1197"/>
      <c r="CD52" s="1197"/>
      <c r="CE52" s="1197"/>
      <c r="CF52" s="1197"/>
      <c r="CG52" s="1197"/>
      <c r="CH52" s="1197"/>
      <c r="CI52" s="1197"/>
      <c r="CJ52" s="1197"/>
      <c r="CK52" s="1197"/>
      <c r="CL52" s="1197"/>
      <c r="CM52" s="1197"/>
      <c r="CN52" s="1197"/>
      <c r="CO52" s="1197"/>
      <c r="CP52" s="1197"/>
      <c r="CQ52" s="1197"/>
      <c r="CR52" s="1197"/>
      <c r="CS52" s="1197"/>
      <c r="CT52" s="1197"/>
      <c r="CU52" s="1197"/>
      <c r="CV52" s="1197"/>
      <c r="CW52" s="1197"/>
      <c r="CX52" s="1197"/>
      <c r="CY52" s="1197"/>
      <c r="CZ52" s="1197"/>
      <c r="DA52" s="1197"/>
      <c r="DB52" s="1197"/>
      <c r="DC52" s="1197"/>
    </row>
    <row r="53" spans="1:109" ht="13.2" x14ac:dyDescent="0.2">
      <c r="A53" s="1226"/>
      <c r="B53" s="1190"/>
      <c r="G53" s="1206"/>
      <c r="H53" s="1206"/>
      <c r="I53" s="1202"/>
      <c r="J53" s="1202"/>
      <c r="K53" s="1205"/>
      <c r="L53" s="1205"/>
      <c r="M53" s="1205"/>
      <c r="N53" s="1205"/>
      <c r="AM53" s="1204"/>
      <c r="AN53" s="1198"/>
      <c r="AO53" s="1198"/>
      <c r="AP53" s="1198"/>
      <c r="AQ53" s="1198"/>
      <c r="AR53" s="1198"/>
      <c r="AS53" s="1198"/>
      <c r="AT53" s="1198"/>
      <c r="AU53" s="1198"/>
      <c r="AV53" s="1198"/>
      <c r="AW53" s="1198"/>
      <c r="AX53" s="1198"/>
      <c r="AY53" s="1198"/>
      <c r="AZ53" s="1198"/>
      <c r="BA53" s="1198"/>
      <c r="BB53" s="1198" t="s">
        <v>605</v>
      </c>
      <c r="BC53" s="1198"/>
      <c r="BD53" s="1198"/>
      <c r="BE53" s="1198"/>
      <c r="BF53" s="1198"/>
      <c r="BG53" s="1198"/>
      <c r="BH53" s="1198"/>
      <c r="BI53" s="1198"/>
      <c r="BJ53" s="1198"/>
      <c r="BK53" s="1198"/>
      <c r="BL53" s="1198"/>
      <c r="BM53" s="1198"/>
      <c r="BN53" s="1198"/>
      <c r="BO53" s="1198"/>
      <c r="BP53" s="1239"/>
      <c r="BQ53" s="1197"/>
      <c r="BR53" s="1197"/>
      <c r="BS53" s="1197"/>
      <c r="BT53" s="1197"/>
      <c r="BU53" s="1197"/>
      <c r="BV53" s="1197"/>
      <c r="BW53" s="1197"/>
      <c r="BX53" s="1239"/>
      <c r="BY53" s="1197"/>
      <c r="BZ53" s="1197"/>
      <c r="CA53" s="1197"/>
      <c r="CB53" s="1197"/>
      <c r="CC53" s="1197"/>
      <c r="CD53" s="1197"/>
      <c r="CE53" s="1197"/>
      <c r="CF53" s="1239"/>
      <c r="CG53" s="1197"/>
      <c r="CH53" s="1197"/>
      <c r="CI53" s="1197"/>
      <c r="CJ53" s="1197"/>
      <c r="CK53" s="1197"/>
      <c r="CL53" s="1197"/>
      <c r="CM53" s="1197"/>
      <c r="CN53" s="1239"/>
      <c r="CO53" s="1197"/>
      <c r="CP53" s="1197"/>
      <c r="CQ53" s="1197"/>
      <c r="CR53" s="1197"/>
      <c r="CS53" s="1197"/>
      <c r="CT53" s="1197"/>
      <c r="CU53" s="1197"/>
      <c r="CV53" s="1197">
        <v>71</v>
      </c>
      <c r="CW53" s="1197"/>
      <c r="CX53" s="1197"/>
      <c r="CY53" s="1197"/>
      <c r="CZ53" s="1197"/>
      <c r="DA53" s="1197"/>
      <c r="DB53" s="1197"/>
      <c r="DC53" s="1197"/>
    </row>
    <row r="54" spans="1:109" ht="13.2" x14ac:dyDescent="0.2">
      <c r="A54" s="1226"/>
      <c r="B54" s="1190"/>
      <c r="G54" s="1206"/>
      <c r="H54" s="1206"/>
      <c r="I54" s="1202"/>
      <c r="J54" s="1202"/>
      <c r="K54" s="1205"/>
      <c r="L54" s="1205"/>
      <c r="M54" s="1205"/>
      <c r="N54" s="1205"/>
      <c r="AM54" s="1204"/>
      <c r="AN54" s="1198"/>
      <c r="AO54" s="1198"/>
      <c r="AP54" s="1198"/>
      <c r="AQ54" s="1198"/>
      <c r="AR54" s="1198"/>
      <c r="AS54" s="1198"/>
      <c r="AT54" s="1198"/>
      <c r="AU54" s="1198"/>
      <c r="AV54" s="1198"/>
      <c r="AW54" s="1198"/>
      <c r="AX54" s="1198"/>
      <c r="AY54" s="1198"/>
      <c r="AZ54" s="1198"/>
      <c r="BA54" s="1198"/>
      <c r="BB54" s="1198"/>
      <c r="BC54" s="1198"/>
      <c r="BD54" s="1198"/>
      <c r="BE54" s="1198"/>
      <c r="BF54" s="1198"/>
      <c r="BG54" s="1198"/>
      <c r="BH54" s="1198"/>
      <c r="BI54" s="1198"/>
      <c r="BJ54" s="1198"/>
      <c r="BK54" s="1198"/>
      <c r="BL54" s="1198"/>
      <c r="BM54" s="1198"/>
      <c r="BN54" s="1198"/>
      <c r="BO54" s="1198"/>
      <c r="BP54" s="1197"/>
      <c r="BQ54" s="1197"/>
      <c r="BR54" s="1197"/>
      <c r="BS54" s="1197"/>
      <c r="BT54" s="1197"/>
      <c r="BU54" s="1197"/>
      <c r="BV54" s="1197"/>
      <c r="BW54" s="1197"/>
      <c r="BX54" s="1197"/>
      <c r="BY54" s="1197"/>
      <c r="BZ54" s="1197"/>
      <c r="CA54" s="1197"/>
      <c r="CB54" s="1197"/>
      <c r="CC54" s="1197"/>
      <c r="CD54" s="1197"/>
      <c r="CE54" s="1197"/>
      <c r="CF54" s="1197"/>
      <c r="CG54" s="1197"/>
      <c r="CH54" s="1197"/>
      <c r="CI54" s="1197"/>
      <c r="CJ54" s="1197"/>
      <c r="CK54" s="1197"/>
      <c r="CL54" s="1197"/>
      <c r="CM54" s="1197"/>
      <c r="CN54" s="1197"/>
      <c r="CO54" s="1197"/>
      <c r="CP54" s="1197"/>
      <c r="CQ54" s="1197"/>
      <c r="CR54" s="1197"/>
      <c r="CS54" s="1197"/>
      <c r="CT54" s="1197"/>
      <c r="CU54" s="1197"/>
      <c r="CV54" s="1197"/>
      <c r="CW54" s="1197"/>
      <c r="CX54" s="1197"/>
      <c r="CY54" s="1197"/>
      <c r="CZ54" s="1197"/>
      <c r="DA54" s="1197"/>
      <c r="DB54" s="1197"/>
      <c r="DC54" s="1197"/>
    </row>
    <row r="55" spans="1:109" ht="13.2" x14ac:dyDescent="0.2">
      <c r="A55" s="1226"/>
      <c r="B55" s="1190"/>
      <c r="G55" s="1202"/>
      <c r="H55" s="1202"/>
      <c r="I55" s="1202"/>
      <c r="J55" s="1202"/>
      <c r="K55" s="1205"/>
      <c r="L55" s="1205"/>
      <c r="M55" s="1205"/>
      <c r="N55" s="1205"/>
      <c r="AN55" s="1199" t="s">
        <v>599</v>
      </c>
      <c r="AO55" s="1199"/>
      <c r="AP55" s="1199"/>
      <c r="AQ55" s="1199"/>
      <c r="AR55" s="1199"/>
      <c r="AS55" s="1199"/>
      <c r="AT55" s="1199"/>
      <c r="AU55" s="1199"/>
      <c r="AV55" s="1199"/>
      <c r="AW55" s="1199"/>
      <c r="AX55" s="1199"/>
      <c r="AY55" s="1199"/>
      <c r="AZ55" s="1199"/>
      <c r="BA55" s="1199"/>
      <c r="BB55" s="1198" t="s">
        <v>598</v>
      </c>
      <c r="BC55" s="1198"/>
      <c r="BD55" s="1198"/>
      <c r="BE55" s="1198"/>
      <c r="BF55" s="1198"/>
      <c r="BG55" s="1198"/>
      <c r="BH55" s="1198"/>
      <c r="BI55" s="1198"/>
      <c r="BJ55" s="1198"/>
      <c r="BK55" s="1198"/>
      <c r="BL55" s="1198"/>
      <c r="BM55" s="1198"/>
      <c r="BN55" s="1198"/>
      <c r="BO55" s="1198"/>
      <c r="BP55" s="1239"/>
      <c r="BQ55" s="1197"/>
      <c r="BR55" s="1197"/>
      <c r="BS55" s="1197"/>
      <c r="BT55" s="1197"/>
      <c r="BU55" s="1197"/>
      <c r="BV55" s="1197"/>
      <c r="BW55" s="1197"/>
      <c r="BX55" s="1239"/>
      <c r="BY55" s="1197"/>
      <c r="BZ55" s="1197"/>
      <c r="CA55" s="1197"/>
      <c r="CB55" s="1197"/>
      <c r="CC55" s="1197"/>
      <c r="CD55" s="1197"/>
      <c r="CE55" s="1197"/>
      <c r="CF55" s="1239"/>
      <c r="CG55" s="1197"/>
      <c r="CH55" s="1197"/>
      <c r="CI55" s="1197"/>
      <c r="CJ55" s="1197"/>
      <c r="CK55" s="1197"/>
      <c r="CL55" s="1197"/>
      <c r="CM55" s="1197"/>
      <c r="CN55" s="1239"/>
      <c r="CO55" s="1197"/>
      <c r="CP55" s="1197"/>
      <c r="CQ55" s="1197"/>
      <c r="CR55" s="1197"/>
      <c r="CS55" s="1197"/>
      <c r="CT55" s="1197"/>
      <c r="CU55" s="1197"/>
      <c r="CV55" s="1197">
        <v>198</v>
      </c>
      <c r="CW55" s="1197"/>
      <c r="CX55" s="1197"/>
      <c r="CY55" s="1197"/>
      <c r="CZ55" s="1197"/>
      <c r="DA55" s="1197"/>
      <c r="DB55" s="1197"/>
      <c r="DC55" s="1197"/>
    </row>
    <row r="56" spans="1:109" ht="13.2" x14ac:dyDescent="0.2">
      <c r="A56" s="1226"/>
      <c r="B56" s="1190"/>
      <c r="G56" s="1202"/>
      <c r="H56" s="1202"/>
      <c r="I56" s="1202"/>
      <c r="J56" s="1202"/>
      <c r="K56" s="1205"/>
      <c r="L56" s="1205"/>
      <c r="M56" s="1205"/>
      <c r="N56" s="1205"/>
      <c r="AN56" s="1199"/>
      <c r="AO56" s="1199"/>
      <c r="AP56" s="1199"/>
      <c r="AQ56" s="1199"/>
      <c r="AR56" s="1199"/>
      <c r="AS56" s="1199"/>
      <c r="AT56" s="1199"/>
      <c r="AU56" s="1199"/>
      <c r="AV56" s="1199"/>
      <c r="AW56" s="1199"/>
      <c r="AX56" s="1199"/>
      <c r="AY56" s="1199"/>
      <c r="AZ56" s="1199"/>
      <c r="BA56" s="1199"/>
      <c r="BB56" s="1198"/>
      <c r="BC56" s="1198"/>
      <c r="BD56" s="1198"/>
      <c r="BE56" s="1198"/>
      <c r="BF56" s="1198"/>
      <c r="BG56" s="1198"/>
      <c r="BH56" s="1198"/>
      <c r="BI56" s="1198"/>
      <c r="BJ56" s="1198"/>
      <c r="BK56" s="1198"/>
      <c r="BL56" s="1198"/>
      <c r="BM56" s="1198"/>
      <c r="BN56" s="1198"/>
      <c r="BO56" s="1198"/>
      <c r="BP56" s="1197"/>
      <c r="BQ56" s="1197"/>
      <c r="BR56" s="1197"/>
      <c r="BS56" s="1197"/>
      <c r="BT56" s="1197"/>
      <c r="BU56" s="1197"/>
      <c r="BV56" s="1197"/>
      <c r="BW56" s="1197"/>
      <c r="BX56" s="1197"/>
      <c r="BY56" s="1197"/>
      <c r="BZ56" s="1197"/>
      <c r="CA56" s="1197"/>
      <c r="CB56" s="1197"/>
      <c r="CC56" s="1197"/>
      <c r="CD56" s="1197"/>
      <c r="CE56" s="1197"/>
      <c r="CF56" s="1197"/>
      <c r="CG56" s="1197"/>
      <c r="CH56" s="1197"/>
      <c r="CI56" s="1197"/>
      <c r="CJ56" s="1197"/>
      <c r="CK56" s="1197"/>
      <c r="CL56" s="1197"/>
      <c r="CM56" s="1197"/>
      <c r="CN56" s="1197"/>
      <c r="CO56" s="1197"/>
      <c r="CP56" s="1197"/>
      <c r="CQ56" s="1197"/>
      <c r="CR56" s="1197"/>
      <c r="CS56" s="1197"/>
      <c r="CT56" s="1197"/>
      <c r="CU56" s="1197"/>
      <c r="CV56" s="1197"/>
      <c r="CW56" s="1197"/>
      <c r="CX56" s="1197"/>
      <c r="CY56" s="1197"/>
      <c r="CZ56" s="1197"/>
      <c r="DA56" s="1197"/>
      <c r="DB56" s="1197"/>
      <c r="DC56" s="1197"/>
    </row>
    <row r="57" spans="1:109" s="1226" customFormat="1" ht="13.2" x14ac:dyDescent="0.2">
      <c r="B57" s="1232"/>
      <c r="G57" s="1202"/>
      <c r="H57" s="1202"/>
      <c r="I57" s="1201"/>
      <c r="J57" s="1201"/>
      <c r="K57" s="1205"/>
      <c r="L57" s="1205"/>
      <c r="M57" s="1205"/>
      <c r="N57" s="1205"/>
      <c r="AM57" s="1189"/>
      <c r="AN57" s="1199"/>
      <c r="AO57" s="1199"/>
      <c r="AP57" s="1199"/>
      <c r="AQ57" s="1199"/>
      <c r="AR57" s="1199"/>
      <c r="AS57" s="1199"/>
      <c r="AT57" s="1199"/>
      <c r="AU57" s="1199"/>
      <c r="AV57" s="1199"/>
      <c r="AW57" s="1199"/>
      <c r="AX57" s="1199"/>
      <c r="AY57" s="1199"/>
      <c r="AZ57" s="1199"/>
      <c r="BA57" s="1199"/>
      <c r="BB57" s="1198" t="s">
        <v>605</v>
      </c>
      <c r="BC57" s="1198"/>
      <c r="BD57" s="1198"/>
      <c r="BE57" s="1198"/>
      <c r="BF57" s="1198"/>
      <c r="BG57" s="1198"/>
      <c r="BH57" s="1198"/>
      <c r="BI57" s="1198"/>
      <c r="BJ57" s="1198"/>
      <c r="BK57" s="1198"/>
      <c r="BL57" s="1198"/>
      <c r="BM57" s="1198"/>
      <c r="BN57" s="1198"/>
      <c r="BO57" s="1198"/>
      <c r="BP57" s="1239"/>
      <c r="BQ57" s="1197"/>
      <c r="BR57" s="1197"/>
      <c r="BS57" s="1197"/>
      <c r="BT57" s="1197"/>
      <c r="BU57" s="1197"/>
      <c r="BV57" s="1197"/>
      <c r="BW57" s="1197"/>
      <c r="BX57" s="1239"/>
      <c r="BY57" s="1197"/>
      <c r="BZ57" s="1197"/>
      <c r="CA57" s="1197"/>
      <c r="CB57" s="1197"/>
      <c r="CC57" s="1197"/>
      <c r="CD57" s="1197"/>
      <c r="CE57" s="1197"/>
      <c r="CF57" s="1239"/>
      <c r="CG57" s="1197"/>
      <c r="CH57" s="1197"/>
      <c r="CI57" s="1197"/>
      <c r="CJ57" s="1197"/>
      <c r="CK57" s="1197"/>
      <c r="CL57" s="1197"/>
      <c r="CM57" s="1197"/>
      <c r="CN57" s="1239"/>
      <c r="CO57" s="1197"/>
      <c r="CP57" s="1197"/>
      <c r="CQ57" s="1197"/>
      <c r="CR57" s="1197"/>
      <c r="CS57" s="1197"/>
      <c r="CT57" s="1197"/>
      <c r="CU57" s="1197"/>
      <c r="CV57" s="1197">
        <v>60</v>
      </c>
      <c r="CW57" s="1197"/>
      <c r="CX57" s="1197"/>
      <c r="CY57" s="1197"/>
      <c r="CZ57" s="1197"/>
      <c r="DA57" s="1197"/>
      <c r="DB57" s="1197"/>
      <c r="DC57" s="1197"/>
      <c r="DD57" s="1237"/>
      <c r="DE57" s="1232"/>
    </row>
    <row r="58" spans="1:109" s="1226" customFormat="1" ht="13.2" x14ac:dyDescent="0.2">
      <c r="A58" s="1189"/>
      <c r="B58" s="1232"/>
      <c r="G58" s="1202"/>
      <c r="H58" s="1202"/>
      <c r="I58" s="1201"/>
      <c r="J58" s="1201"/>
      <c r="K58" s="1205"/>
      <c r="L58" s="1205"/>
      <c r="M58" s="1205"/>
      <c r="N58" s="1205"/>
      <c r="AM58" s="1189"/>
      <c r="AN58" s="1199"/>
      <c r="AO58" s="1199"/>
      <c r="AP58" s="1199"/>
      <c r="AQ58" s="1199"/>
      <c r="AR58" s="1199"/>
      <c r="AS58" s="1199"/>
      <c r="AT58" s="1199"/>
      <c r="AU58" s="1199"/>
      <c r="AV58" s="1199"/>
      <c r="AW58" s="1199"/>
      <c r="AX58" s="1199"/>
      <c r="AY58" s="1199"/>
      <c r="AZ58" s="1199"/>
      <c r="BA58" s="1199"/>
      <c r="BB58" s="1198"/>
      <c r="BC58" s="1198"/>
      <c r="BD58" s="1198"/>
      <c r="BE58" s="1198"/>
      <c r="BF58" s="1198"/>
      <c r="BG58" s="1198"/>
      <c r="BH58" s="1198"/>
      <c r="BI58" s="1198"/>
      <c r="BJ58" s="1198"/>
      <c r="BK58" s="1198"/>
      <c r="BL58" s="1198"/>
      <c r="BM58" s="1198"/>
      <c r="BN58" s="1198"/>
      <c r="BO58" s="1198"/>
      <c r="BP58" s="1197"/>
      <c r="BQ58" s="1197"/>
      <c r="BR58" s="1197"/>
      <c r="BS58" s="1197"/>
      <c r="BT58" s="1197"/>
      <c r="BU58" s="1197"/>
      <c r="BV58" s="1197"/>
      <c r="BW58" s="1197"/>
      <c r="BX58" s="1197"/>
      <c r="BY58" s="1197"/>
      <c r="BZ58" s="1197"/>
      <c r="CA58" s="1197"/>
      <c r="CB58" s="1197"/>
      <c r="CC58" s="1197"/>
      <c r="CD58" s="1197"/>
      <c r="CE58" s="1197"/>
      <c r="CF58" s="1197"/>
      <c r="CG58" s="1197"/>
      <c r="CH58" s="1197"/>
      <c r="CI58" s="1197"/>
      <c r="CJ58" s="1197"/>
      <c r="CK58" s="1197"/>
      <c r="CL58" s="1197"/>
      <c r="CM58" s="1197"/>
      <c r="CN58" s="1197"/>
      <c r="CO58" s="1197"/>
      <c r="CP58" s="1197"/>
      <c r="CQ58" s="1197"/>
      <c r="CR58" s="1197"/>
      <c r="CS58" s="1197"/>
      <c r="CT58" s="1197"/>
      <c r="CU58" s="1197"/>
      <c r="CV58" s="1197"/>
      <c r="CW58" s="1197"/>
      <c r="CX58" s="1197"/>
      <c r="CY58" s="1197"/>
      <c r="CZ58" s="1197"/>
      <c r="DA58" s="1197"/>
      <c r="DB58" s="1197"/>
      <c r="DC58" s="1197"/>
      <c r="DD58" s="1237"/>
      <c r="DE58" s="1232"/>
    </row>
    <row r="59" spans="1:109" s="1226" customFormat="1" ht="13.2" x14ac:dyDescent="0.2">
      <c r="A59" s="1189"/>
      <c r="B59" s="1232"/>
      <c r="K59" s="1238"/>
      <c r="L59" s="1238"/>
      <c r="M59" s="1238"/>
      <c r="N59" s="1238"/>
      <c r="AQ59" s="1238"/>
      <c r="AR59" s="1238"/>
      <c r="AS59" s="1238"/>
      <c r="AT59" s="1238"/>
      <c r="BC59" s="1238"/>
      <c r="BD59" s="1238"/>
      <c r="BE59" s="1238"/>
      <c r="BF59" s="1238"/>
      <c r="BO59" s="1238"/>
      <c r="BP59" s="1238"/>
      <c r="BQ59" s="1238"/>
      <c r="BR59" s="1238"/>
      <c r="CA59" s="1238"/>
      <c r="CB59" s="1238"/>
      <c r="CC59" s="1238"/>
      <c r="CD59" s="1238"/>
      <c r="CM59" s="1238"/>
      <c r="CN59" s="1238"/>
      <c r="CO59" s="1238"/>
      <c r="CP59" s="1238"/>
      <c r="CY59" s="1238"/>
      <c r="CZ59" s="1238"/>
      <c r="DA59" s="1238"/>
      <c r="DB59" s="1238"/>
      <c r="DC59" s="1238"/>
      <c r="DD59" s="1237"/>
      <c r="DE59" s="1232"/>
    </row>
    <row r="60" spans="1:109" s="1226" customFormat="1" ht="13.2" x14ac:dyDescent="0.2">
      <c r="A60" s="1189"/>
      <c r="B60" s="1232"/>
      <c r="K60" s="1238"/>
      <c r="L60" s="1238"/>
      <c r="M60" s="1238"/>
      <c r="N60" s="1238"/>
      <c r="AQ60" s="1238"/>
      <c r="AR60" s="1238"/>
      <c r="AS60" s="1238"/>
      <c r="AT60" s="1238"/>
      <c r="BC60" s="1238"/>
      <c r="BD60" s="1238"/>
      <c r="BE60" s="1238"/>
      <c r="BF60" s="1238"/>
      <c r="BO60" s="1238"/>
      <c r="BP60" s="1238"/>
      <c r="BQ60" s="1238"/>
      <c r="BR60" s="1238"/>
      <c r="CA60" s="1238"/>
      <c r="CB60" s="1238"/>
      <c r="CC60" s="1238"/>
      <c r="CD60" s="1238"/>
      <c r="CM60" s="1238"/>
      <c r="CN60" s="1238"/>
      <c r="CO60" s="1238"/>
      <c r="CP60" s="1238"/>
      <c r="CY60" s="1238"/>
      <c r="CZ60" s="1238"/>
      <c r="DA60" s="1238"/>
      <c r="DB60" s="1238"/>
      <c r="DC60" s="1238"/>
      <c r="DD60" s="1237"/>
      <c r="DE60" s="1232"/>
    </row>
    <row r="61" spans="1:109" s="1226" customFormat="1" ht="13.2" x14ac:dyDescent="0.2">
      <c r="A61" s="1189"/>
      <c r="B61" s="1236"/>
      <c r="C61" s="1235"/>
      <c r="D61" s="1235"/>
      <c r="E61" s="1235"/>
      <c r="F61" s="1235"/>
      <c r="G61" s="1235"/>
      <c r="H61" s="1235"/>
      <c r="I61" s="1235"/>
      <c r="J61" s="1235"/>
      <c r="K61" s="1235"/>
      <c r="L61" s="1235"/>
      <c r="M61" s="1234"/>
      <c r="N61" s="1234"/>
      <c r="O61" s="1235"/>
      <c r="P61" s="1235"/>
      <c r="Q61" s="1235"/>
      <c r="R61" s="1235"/>
      <c r="S61" s="1235"/>
      <c r="T61" s="1235"/>
      <c r="U61" s="1235"/>
      <c r="V61" s="1235"/>
      <c r="W61" s="1235"/>
      <c r="X61" s="1235"/>
      <c r="Y61" s="1235"/>
      <c r="Z61" s="1235"/>
      <c r="AA61" s="1235"/>
      <c r="AB61" s="1235"/>
      <c r="AC61" s="1235"/>
      <c r="AD61" s="1235"/>
      <c r="AE61" s="1235"/>
      <c r="AF61" s="1235"/>
      <c r="AG61" s="1235"/>
      <c r="AH61" s="1235"/>
      <c r="AI61" s="1235"/>
      <c r="AJ61" s="1235"/>
      <c r="AK61" s="1235"/>
      <c r="AL61" s="1235"/>
      <c r="AM61" s="1235"/>
      <c r="AN61" s="1235"/>
      <c r="AO61" s="1235"/>
      <c r="AP61" s="1235"/>
      <c r="AQ61" s="1235"/>
      <c r="AR61" s="1235"/>
      <c r="AS61" s="1234"/>
      <c r="AT61" s="1234"/>
      <c r="AU61" s="1235"/>
      <c r="AV61" s="1235"/>
      <c r="AW61" s="1235"/>
      <c r="AX61" s="1235"/>
      <c r="AY61" s="1235"/>
      <c r="AZ61" s="1235"/>
      <c r="BA61" s="1235"/>
      <c r="BB61" s="1235"/>
      <c r="BC61" s="1235"/>
      <c r="BD61" s="1235"/>
      <c r="BE61" s="1234"/>
      <c r="BF61" s="1234"/>
      <c r="BG61" s="1235"/>
      <c r="BH61" s="1235"/>
      <c r="BI61" s="1235"/>
      <c r="BJ61" s="1235"/>
      <c r="BK61" s="1235"/>
      <c r="BL61" s="1235"/>
      <c r="BM61" s="1235"/>
      <c r="BN61" s="1235"/>
      <c r="BO61" s="1235"/>
      <c r="BP61" s="1235"/>
      <c r="BQ61" s="1234"/>
      <c r="BR61" s="1234"/>
      <c r="BS61" s="1235"/>
      <c r="BT61" s="1235"/>
      <c r="BU61" s="1235"/>
      <c r="BV61" s="1235"/>
      <c r="BW61" s="1235"/>
      <c r="BX61" s="1235"/>
      <c r="BY61" s="1235"/>
      <c r="BZ61" s="1235"/>
      <c r="CA61" s="1235"/>
      <c r="CB61" s="1235"/>
      <c r="CC61" s="1234"/>
      <c r="CD61" s="1234"/>
      <c r="CE61" s="1235"/>
      <c r="CF61" s="1235"/>
      <c r="CG61" s="1235"/>
      <c r="CH61" s="1235"/>
      <c r="CI61" s="1235"/>
      <c r="CJ61" s="1235"/>
      <c r="CK61" s="1235"/>
      <c r="CL61" s="1235"/>
      <c r="CM61" s="1235"/>
      <c r="CN61" s="1235"/>
      <c r="CO61" s="1234"/>
      <c r="CP61" s="1234"/>
      <c r="CQ61" s="1235"/>
      <c r="CR61" s="1235"/>
      <c r="CS61" s="1235"/>
      <c r="CT61" s="1235"/>
      <c r="CU61" s="1235"/>
      <c r="CV61" s="1235"/>
      <c r="CW61" s="1235"/>
      <c r="CX61" s="1235"/>
      <c r="CY61" s="1235"/>
      <c r="CZ61" s="1235"/>
      <c r="DA61" s="1234"/>
      <c r="DB61" s="1234"/>
      <c r="DC61" s="1234"/>
      <c r="DD61" s="1233"/>
      <c r="DE61" s="1232"/>
    </row>
    <row r="62" spans="1:109" ht="13.2" x14ac:dyDescent="0.2">
      <c r="B62" s="1231"/>
      <c r="C62" s="1231"/>
      <c r="D62" s="1231"/>
      <c r="E62" s="1231"/>
      <c r="F62" s="1231"/>
      <c r="G62" s="1231"/>
      <c r="H62" s="1231"/>
      <c r="I62" s="1231"/>
      <c r="J62" s="1231"/>
      <c r="K62" s="1231"/>
      <c r="L62" s="1231"/>
      <c r="M62" s="1231"/>
      <c r="N62" s="1231"/>
      <c r="O62" s="1231"/>
      <c r="P62" s="1231"/>
      <c r="Q62" s="1231"/>
      <c r="R62" s="1231"/>
      <c r="S62" s="1231"/>
      <c r="T62" s="1231"/>
      <c r="U62" s="1231"/>
      <c r="V62" s="1231"/>
      <c r="W62" s="1231"/>
      <c r="X62" s="1231"/>
      <c r="Y62" s="1231"/>
      <c r="Z62" s="1231"/>
      <c r="AA62" s="1231"/>
      <c r="AB62" s="1231"/>
      <c r="AC62" s="1231"/>
      <c r="AD62" s="1231"/>
      <c r="AE62" s="1231"/>
      <c r="AF62" s="1231"/>
      <c r="AG62" s="1231"/>
      <c r="AH62" s="1231"/>
      <c r="AI62" s="1231"/>
      <c r="AJ62" s="1231"/>
      <c r="AK62" s="1231"/>
      <c r="AL62" s="1231"/>
      <c r="AM62" s="1231"/>
      <c r="AN62" s="1231"/>
      <c r="AO62" s="1231"/>
      <c r="AP62" s="1231"/>
      <c r="AQ62" s="1231"/>
      <c r="AR62" s="1231"/>
      <c r="AS62" s="1231"/>
      <c r="AT62" s="1231"/>
      <c r="AU62" s="1231"/>
      <c r="AV62" s="1231"/>
      <c r="AW62" s="1231"/>
      <c r="AX62" s="1231"/>
      <c r="AY62" s="1231"/>
      <c r="AZ62" s="1231"/>
      <c r="BA62" s="1231"/>
      <c r="BB62" s="1231"/>
      <c r="BC62" s="1231"/>
      <c r="BD62" s="1231"/>
      <c r="BE62" s="1231"/>
      <c r="BF62" s="1231"/>
      <c r="BG62" s="1231"/>
      <c r="BH62" s="1231"/>
      <c r="BI62" s="1231"/>
      <c r="BJ62" s="1231"/>
      <c r="BK62" s="1231"/>
      <c r="BL62" s="1231"/>
      <c r="BM62" s="1231"/>
      <c r="BN62" s="1231"/>
      <c r="BO62" s="1231"/>
      <c r="BP62" s="1231"/>
      <c r="BQ62" s="1231"/>
      <c r="BR62" s="1231"/>
      <c r="BS62" s="1231"/>
      <c r="BT62" s="1231"/>
      <c r="BU62" s="1231"/>
      <c r="BV62" s="1231"/>
      <c r="BW62" s="1231"/>
      <c r="BX62" s="1231"/>
      <c r="BY62" s="1231"/>
      <c r="BZ62" s="1231"/>
      <c r="CA62" s="1231"/>
      <c r="CB62" s="1231"/>
      <c r="CC62" s="1231"/>
      <c r="CD62" s="1231"/>
      <c r="CE62" s="1231"/>
      <c r="CF62" s="1231"/>
      <c r="CG62" s="1231"/>
      <c r="CH62" s="1231"/>
      <c r="CI62" s="1231"/>
      <c r="CJ62" s="1231"/>
      <c r="CK62" s="1231"/>
      <c r="CL62" s="1231"/>
      <c r="CM62" s="1231"/>
      <c r="CN62" s="1231"/>
      <c r="CO62" s="1231"/>
      <c r="CP62" s="1231"/>
      <c r="CQ62" s="1231"/>
      <c r="CR62" s="1231"/>
      <c r="CS62" s="1231"/>
      <c r="CT62" s="1231"/>
      <c r="CU62" s="1231"/>
      <c r="CV62" s="1231"/>
      <c r="CW62" s="1231"/>
      <c r="CX62" s="1231"/>
      <c r="CY62" s="1231"/>
      <c r="CZ62" s="1231"/>
      <c r="DA62" s="1231"/>
      <c r="DB62" s="1231"/>
      <c r="DC62" s="1231"/>
      <c r="DD62" s="1231"/>
      <c r="DE62" s="1189"/>
    </row>
    <row r="63" spans="1:109" ht="16.2" x14ac:dyDescent="0.2">
      <c r="B63" s="1230" t="s">
        <v>604</v>
      </c>
    </row>
    <row r="64" spans="1:109" ht="13.2" x14ac:dyDescent="0.2">
      <c r="B64" s="1190"/>
      <c r="G64" s="1227"/>
      <c r="I64" s="1229"/>
      <c r="J64" s="1229"/>
      <c r="K64" s="1229"/>
      <c r="L64" s="1229"/>
      <c r="M64" s="1229"/>
      <c r="N64" s="1228"/>
      <c r="AM64" s="1227"/>
      <c r="AN64" s="1227" t="s">
        <v>603</v>
      </c>
      <c r="AP64" s="1226"/>
      <c r="AQ64" s="1226"/>
      <c r="AR64" s="1226"/>
      <c r="AY64" s="1227"/>
      <c r="BA64" s="1226"/>
      <c r="BB64" s="1226"/>
      <c r="BC64" s="1226"/>
      <c r="BK64" s="1227"/>
      <c r="BM64" s="1226"/>
      <c r="BN64" s="1226"/>
      <c r="BO64" s="1226"/>
      <c r="BW64" s="1227"/>
      <c r="BY64" s="1226"/>
      <c r="BZ64" s="1226"/>
      <c r="CA64" s="1226"/>
      <c r="CI64" s="1227"/>
      <c r="CK64" s="1226"/>
      <c r="CL64" s="1226"/>
      <c r="CM64" s="1226"/>
      <c r="CU64" s="1227"/>
      <c r="CW64" s="1226"/>
      <c r="CX64" s="1226"/>
      <c r="CY64" s="1226"/>
    </row>
    <row r="65" spans="2:107" ht="13.2" x14ac:dyDescent="0.2">
      <c r="B65" s="1190"/>
      <c r="AN65" s="1225" t="s">
        <v>602</v>
      </c>
      <c r="AO65" s="1224"/>
      <c r="AP65" s="1224"/>
      <c r="AQ65" s="1224"/>
      <c r="AR65" s="1224"/>
      <c r="AS65" s="1224"/>
      <c r="AT65" s="1224"/>
      <c r="AU65" s="1224"/>
      <c r="AV65" s="1224"/>
      <c r="AW65" s="1224"/>
      <c r="AX65" s="1224"/>
      <c r="AY65" s="1224"/>
      <c r="AZ65" s="1224"/>
      <c r="BA65" s="1224"/>
      <c r="BB65" s="1224"/>
      <c r="BC65" s="1224"/>
      <c r="BD65" s="1224"/>
      <c r="BE65" s="1224"/>
      <c r="BF65" s="1224"/>
      <c r="BG65" s="1224"/>
      <c r="BH65" s="1224"/>
      <c r="BI65" s="1224"/>
      <c r="BJ65" s="1224"/>
      <c r="BK65" s="1224"/>
      <c r="BL65" s="1224"/>
      <c r="BM65" s="1224"/>
      <c r="BN65" s="1224"/>
      <c r="BO65" s="1224"/>
      <c r="BP65" s="1224"/>
      <c r="BQ65" s="1224"/>
      <c r="BR65" s="1224"/>
      <c r="BS65" s="1224"/>
      <c r="BT65" s="1224"/>
      <c r="BU65" s="1224"/>
      <c r="BV65" s="1224"/>
      <c r="BW65" s="1224"/>
      <c r="BX65" s="1224"/>
      <c r="BY65" s="1224"/>
      <c r="BZ65" s="1224"/>
      <c r="CA65" s="1224"/>
      <c r="CB65" s="1224"/>
      <c r="CC65" s="1224"/>
      <c r="CD65" s="1224"/>
      <c r="CE65" s="1224"/>
      <c r="CF65" s="1224"/>
      <c r="CG65" s="1224"/>
      <c r="CH65" s="1224"/>
      <c r="CI65" s="1224"/>
      <c r="CJ65" s="1224"/>
      <c r="CK65" s="1224"/>
      <c r="CL65" s="1224"/>
      <c r="CM65" s="1224"/>
      <c r="CN65" s="1224"/>
      <c r="CO65" s="1224"/>
      <c r="CP65" s="1224"/>
      <c r="CQ65" s="1224"/>
      <c r="CR65" s="1224"/>
      <c r="CS65" s="1224"/>
      <c r="CT65" s="1224"/>
      <c r="CU65" s="1224"/>
      <c r="CV65" s="1224"/>
      <c r="CW65" s="1224"/>
      <c r="CX65" s="1224"/>
      <c r="CY65" s="1224"/>
      <c r="CZ65" s="1224"/>
      <c r="DA65" s="1224"/>
      <c r="DB65" s="1224"/>
      <c r="DC65" s="1223"/>
    </row>
    <row r="66" spans="2:107" ht="13.2" x14ac:dyDescent="0.2">
      <c r="B66" s="1190"/>
      <c r="AN66" s="1222"/>
      <c r="AO66" s="1221"/>
      <c r="AP66" s="1221"/>
      <c r="AQ66" s="1221"/>
      <c r="AR66" s="1221"/>
      <c r="AS66" s="1221"/>
      <c r="AT66" s="1221"/>
      <c r="AU66" s="1221"/>
      <c r="AV66" s="1221"/>
      <c r="AW66" s="1221"/>
      <c r="AX66" s="1221"/>
      <c r="AY66" s="1221"/>
      <c r="AZ66" s="1221"/>
      <c r="BA66" s="1221"/>
      <c r="BB66" s="1221"/>
      <c r="BC66" s="1221"/>
      <c r="BD66" s="1221"/>
      <c r="BE66" s="1221"/>
      <c r="BF66" s="1221"/>
      <c r="BG66" s="1221"/>
      <c r="BH66" s="1221"/>
      <c r="BI66" s="1221"/>
      <c r="BJ66" s="1221"/>
      <c r="BK66" s="1221"/>
      <c r="BL66" s="1221"/>
      <c r="BM66" s="1221"/>
      <c r="BN66" s="1221"/>
      <c r="BO66" s="1221"/>
      <c r="BP66" s="1221"/>
      <c r="BQ66" s="1221"/>
      <c r="BR66" s="1221"/>
      <c r="BS66" s="1221"/>
      <c r="BT66" s="1221"/>
      <c r="BU66" s="1221"/>
      <c r="BV66" s="1221"/>
      <c r="BW66" s="1221"/>
      <c r="BX66" s="1221"/>
      <c r="BY66" s="1221"/>
      <c r="BZ66" s="1221"/>
      <c r="CA66" s="1221"/>
      <c r="CB66" s="1221"/>
      <c r="CC66" s="1221"/>
      <c r="CD66" s="1221"/>
      <c r="CE66" s="1221"/>
      <c r="CF66" s="1221"/>
      <c r="CG66" s="1221"/>
      <c r="CH66" s="1221"/>
      <c r="CI66" s="1221"/>
      <c r="CJ66" s="1221"/>
      <c r="CK66" s="1221"/>
      <c r="CL66" s="1221"/>
      <c r="CM66" s="1221"/>
      <c r="CN66" s="1221"/>
      <c r="CO66" s="1221"/>
      <c r="CP66" s="1221"/>
      <c r="CQ66" s="1221"/>
      <c r="CR66" s="1221"/>
      <c r="CS66" s="1221"/>
      <c r="CT66" s="1221"/>
      <c r="CU66" s="1221"/>
      <c r="CV66" s="1221"/>
      <c r="CW66" s="1221"/>
      <c r="CX66" s="1221"/>
      <c r="CY66" s="1221"/>
      <c r="CZ66" s="1221"/>
      <c r="DA66" s="1221"/>
      <c r="DB66" s="1221"/>
      <c r="DC66" s="1220"/>
    </row>
    <row r="67" spans="2:107" ht="13.2" x14ac:dyDescent="0.2">
      <c r="B67" s="1190"/>
      <c r="AN67" s="1222"/>
      <c r="AO67" s="1221"/>
      <c r="AP67" s="1221"/>
      <c r="AQ67" s="1221"/>
      <c r="AR67" s="1221"/>
      <c r="AS67" s="1221"/>
      <c r="AT67" s="1221"/>
      <c r="AU67" s="1221"/>
      <c r="AV67" s="1221"/>
      <c r="AW67" s="1221"/>
      <c r="AX67" s="1221"/>
      <c r="AY67" s="1221"/>
      <c r="AZ67" s="1221"/>
      <c r="BA67" s="1221"/>
      <c r="BB67" s="1221"/>
      <c r="BC67" s="1221"/>
      <c r="BD67" s="1221"/>
      <c r="BE67" s="1221"/>
      <c r="BF67" s="1221"/>
      <c r="BG67" s="1221"/>
      <c r="BH67" s="1221"/>
      <c r="BI67" s="1221"/>
      <c r="BJ67" s="1221"/>
      <c r="BK67" s="1221"/>
      <c r="BL67" s="1221"/>
      <c r="BM67" s="1221"/>
      <c r="BN67" s="1221"/>
      <c r="BO67" s="1221"/>
      <c r="BP67" s="1221"/>
      <c r="BQ67" s="1221"/>
      <c r="BR67" s="1221"/>
      <c r="BS67" s="1221"/>
      <c r="BT67" s="1221"/>
      <c r="BU67" s="1221"/>
      <c r="BV67" s="1221"/>
      <c r="BW67" s="1221"/>
      <c r="BX67" s="1221"/>
      <c r="BY67" s="1221"/>
      <c r="BZ67" s="1221"/>
      <c r="CA67" s="1221"/>
      <c r="CB67" s="1221"/>
      <c r="CC67" s="1221"/>
      <c r="CD67" s="1221"/>
      <c r="CE67" s="1221"/>
      <c r="CF67" s="1221"/>
      <c r="CG67" s="1221"/>
      <c r="CH67" s="1221"/>
      <c r="CI67" s="1221"/>
      <c r="CJ67" s="1221"/>
      <c r="CK67" s="1221"/>
      <c r="CL67" s="1221"/>
      <c r="CM67" s="1221"/>
      <c r="CN67" s="1221"/>
      <c r="CO67" s="1221"/>
      <c r="CP67" s="1221"/>
      <c r="CQ67" s="1221"/>
      <c r="CR67" s="1221"/>
      <c r="CS67" s="1221"/>
      <c r="CT67" s="1221"/>
      <c r="CU67" s="1221"/>
      <c r="CV67" s="1221"/>
      <c r="CW67" s="1221"/>
      <c r="CX67" s="1221"/>
      <c r="CY67" s="1221"/>
      <c r="CZ67" s="1221"/>
      <c r="DA67" s="1221"/>
      <c r="DB67" s="1221"/>
      <c r="DC67" s="1220"/>
    </row>
    <row r="68" spans="2:107" ht="13.2" x14ac:dyDescent="0.2">
      <c r="B68" s="1190"/>
      <c r="AN68" s="1222"/>
      <c r="AO68" s="1221"/>
      <c r="AP68" s="1221"/>
      <c r="AQ68" s="1221"/>
      <c r="AR68" s="1221"/>
      <c r="AS68" s="1221"/>
      <c r="AT68" s="1221"/>
      <c r="AU68" s="1221"/>
      <c r="AV68" s="1221"/>
      <c r="AW68" s="1221"/>
      <c r="AX68" s="1221"/>
      <c r="AY68" s="1221"/>
      <c r="AZ68" s="1221"/>
      <c r="BA68" s="1221"/>
      <c r="BB68" s="1221"/>
      <c r="BC68" s="1221"/>
      <c r="BD68" s="1221"/>
      <c r="BE68" s="1221"/>
      <c r="BF68" s="1221"/>
      <c r="BG68" s="1221"/>
      <c r="BH68" s="1221"/>
      <c r="BI68" s="1221"/>
      <c r="BJ68" s="1221"/>
      <c r="BK68" s="1221"/>
      <c r="BL68" s="1221"/>
      <c r="BM68" s="1221"/>
      <c r="BN68" s="1221"/>
      <c r="BO68" s="1221"/>
      <c r="BP68" s="1221"/>
      <c r="BQ68" s="1221"/>
      <c r="BR68" s="1221"/>
      <c r="BS68" s="1221"/>
      <c r="BT68" s="1221"/>
      <c r="BU68" s="1221"/>
      <c r="BV68" s="1221"/>
      <c r="BW68" s="1221"/>
      <c r="BX68" s="1221"/>
      <c r="BY68" s="1221"/>
      <c r="BZ68" s="1221"/>
      <c r="CA68" s="1221"/>
      <c r="CB68" s="1221"/>
      <c r="CC68" s="1221"/>
      <c r="CD68" s="1221"/>
      <c r="CE68" s="1221"/>
      <c r="CF68" s="1221"/>
      <c r="CG68" s="1221"/>
      <c r="CH68" s="1221"/>
      <c r="CI68" s="1221"/>
      <c r="CJ68" s="1221"/>
      <c r="CK68" s="1221"/>
      <c r="CL68" s="1221"/>
      <c r="CM68" s="1221"/>
      <c r="CN68" s="1221"/>
      <c r="CO68" s="1221"/>
      <c r="CP68" s="1221"/>
      <c r="CQ68" s="1221"/>
      <c r="CR68" s="1221"/>
      <c r="CS68" s="1221"/>
      <c r="CT68" s="1221"/>
      <c r="CU68" s="1221"/>
      <c r="CV68" s="1221"/>
      <c r="CW68" s="1221"/>
      <c r="CX68" s="1221"/>
      <c r="CY68" s="1221"/>
      <c r="CZ68" s="1221"/>
      <c r="DA68" s="1221"/>
      <c r="DB68" s="1221"/>
      <c r="DC68" s="1220"/>
    </row>
    <row r="69" spans="2:107" ht="13.2" x14ac:dyDescent="0.2">
      <c r="B69" s="1190"/>
      <c r="AN69" s="1219"/>
      <c r="AO69" s="1218"/>
      <c r="AP69" s="1218"/>
      <c r="AQ69" s="1218"/>
      <c r="AR69" s="1218"/>
      <c r="AS69" s="1218"/>
      <c r="AT69" s="1218"/>
      <c r="AU69" s="1218"/>
      <c r="AV69" s="1218"/>
      <c r="AW69" s="1218"/>
      <c r="AX69" s="1218"/>
      <c r="AY69" s="1218"/>
      <c r="AZ69" s="1218"/>
      <c r="BA69" s="1218"/>
      <c r="BB69" s="1218"/>
      <c r="BC69" s="1218"/>
      <c r="BD69" s="1218"/>
      <c r="BE69" s="1218"/>
      <c r="BF69" s="1218"/>
      <c r="BG69" s="1218"/>
      <c r="BH69" s="1218"/>
      <c r="BI69" s="1218"/>
      <c r="BJ69" s="1218"/>
      <c r="BK69" s="1218"/>
      <c r="BL69" s="1218"/>
      <c r="BM69" s="1218"/>
      <c r="BN69" s="1218"/>
      <c r="BO69" s="1218"/>
      <c r="BP69" s="1218"/>
      <c r="BQ69" s="1218"/>
      <c r="BR69" s="1218"/>
      <c r="BS69" s="1218"/>
      <c r="BT69" s="1218"/>
      <c r="BU69" s="1218"/>
      <c r="BV69" s="1218"/>
      <c r="BW69" s="1218"/>
      <c r="BX69" s="1218"/>
      <c r="BY69" s="1218"/>
      <c r="BZ69" s="1218"/>
      <c r="CA69" s="1218"/>
      <c r="CB69" s="1218"/>
      <c r="CC69" s="1218"/>
      <c r="CD69" s="1218"/>
      <c r="CE69" s="1218"/>
      <c r="CF69" s="1218"/>
      <c r="CG69" s="1218"/>
      <c r="CH69" s="1218"/>
      <c r="CI69" s="1218"/>
      <c r="CJ69" s="1218"/>
      <c r="CK69" s="1218"/>
      <c r="CL69" s="1218"/>
      <c r="CM69" s="1218"/>
      <c r="CN69" s="1218"/>
      <c r="CO69" s="1218"/>
      <c r="CP69" s="1218"/>
      <c r="CQ69" s="1218"/>
      <c r="CR69" s="1218"/>
      <c r="CS69" s="1218"/>
      <c r="CT69" s="1218"/>
      <c r="CU69" s="1218"/>
      <c r="CV69" s="1218"/>
      <c r="CW69" s="1218"/>
      <c r="CX69" s="1218"/>
      <c r="CY69" s="1218"/>
      <c r="CZ69" s="1218"/>
      <c r="DA69" s="1218"/>
      <c r="DB69" s="1218"/>
      <c r="DC69" s="1217"/>
    </row>
    <row r="70" spans="2:107" ht="13.2" x14ac:dyDescent="0.2">
      <c r="B70" s="1190"/>
      <c r="H70" s="1216"/>
      <c r="I70" s="1216"/>
      <c r="J70" s="1214"/>
      <c r="K70" s="1214"/>
      <c r="L70" s="1213"/>
      <c r="M70" s="1214"/>
      <c r="N70" s="1213"/>
      <c r="AN70" s="1204"/>
      <c r="AO70" s="1204"/>
      <c r="AP70" s="1204"/>
      <c r="AZ70" s="1204"/>
      <c r="BA70" s="1204"/>
      <c r="BB70" s="1204"/>
      <c r="BL70" s="1204"/>
      <c r="BM70" s="1204"/>
      <c r="BN70" s="1204"/>
      <c r="BX70" s="1204"/>
      <c r="BY70" s="1204"/>
      <c r="BZ70" s="1204"/>
      <c r="CJ70" s="1204"/>
      <c r="CK70" s="1204"/>
      <c r="CL70" s="1204"/>
      <c r="CV70" s="1204"/>
      <c r="CW70" s="1204"/>
      <c r="CX70" s="1204"/>
    </row>
    <row r="71" spans="2:107" ht="13.2" x14ac:dyDescent="0.2">
      <c r="B71" s="1190"/>
      <c r="G71" s="1212"/>
      <c r="I71" s="1215"/>
      <c r="J71" s="1214"/>
      <c r="K71" s="1214"/>
      <c r="L71" s="1213"/>
      <c r="M71" s="1214"/>
      <c r="N71" s="1213"/>
      <c r="AM71" s="1212"/>
      <c r="AN71" s="1189" t="s">
        <v>601</v>
      </c>
    </row>
    <row r="72" spans="2:107" ht="13.2" x14ac:dyDescent="0.2">
      <c r="B72" s="1190"/>
      <c r="G72" s="1202"/>
      <c r="H72" s="1202"/>
      <c r="I72" s="1202"/>
      <c r="J72" s="1202"/>
      <c r="K72" s="1211"/>
      <c r="L72" s="1211"/>
      <c r="M72" s="1210"/>
      <c r="N72" s="1210"/>
      <c r="AN72" s="1209"/>
      <c r="AO72" s="1208"/>
      <c r="AP72" s="1208"/>
      <c r="AQ72" s="1208"/>
      <c r="AR72" s="1208"/>
      <c r="AS72" s="1208"/>
      <c r="AT72" s="1208"/>
      <c r="AU72" s="1208"/>
      <c r="AV72" s="1208"/>
      <c r="AW72" s="1208"/>
      <c r="AX72" s="1208"/>
      <c r="AY72" s="1208"/>
      <c r="AZ72" s="1208"/>
      <c r="BA72" s="1208"/>
      <c r="BB72" s="1208"/>
      <c r="BC72" s="1208"/>
      <c r="BD72" s="1208"/>
      <c r="BE72" s="1208"/>
      <c r="BF72" s="1208"/>
      <c r="BG72" s="1208"/>
      <c r="BH72" s="1208"/>
      <c r="BI72" s="1208"/>
      <c r="BJ72" s="1208"/>
      <c r="BK72" s="1208"/>
      <c r="BL72" s="1208"/>
      <c r="BM72" s="1208"/>
      <c r="BN72" s="1208"/>
      <c r="BO72" s="1207"/>
      <c r="BP72" s="1199" t="s">
        <v>501</v>
      </c>
      <c r="BQ72" s="1199"/>
      <c r="BR72" s="1199"/>
      <c r="BS72" s="1199"/>
      <c r="BT72" s="1199"/>
      <c r="BU72" s="1199"/>
      <c r="BV72" s="1199"/>
      <c r="BW72" s="1199"/>
      <c r="BX72" s="1199" t="s">
        <v>502</v>
      </c>
      <c r="BY72" s="1199"/>
      <c r="BZ72" s="1199"/>
      <c r="CA72" s="1199"/>
      <c r="CB72" s="1199"/>
      <c r="CC72" s="1199"/>
      <c r="CD72" s="1199"/>
      <c r="CE72" s="1199"/>
      <c r="CF72" s="1199" t="s">
        <v>503</v>
      </c>
      <c r="CG72" s="1199"/>
      <c r="CH72" s="1199"/>
      <c r="CI72" s="1199"/>
      <c r="CJ72" s="1199"/>
      <c r="CK72" s="1199"/>
      <c r="CL72" s="1199"/>
      <c r="CM72" s="1199"/>
      <c r="CN72" s="1199" t="s">
        <v>504</v>
      </c>
      <c r="CO72" s="1199"/>
      <c r="CP72" s="1199"/>
      <c r="CQ72" s="1199"/>
      <c r="CR72" s="1199"/>
      <c r="CS72" s="1199"/>
      <c r="CT72" s="1199"/>
      <c r="CU72" s="1199"/>
      <c r="CV72" s="1199" t="s">
        <v>505</v>
      </c>
      <c r="CW72" s="1199"/>
      <c r="CX72" s="1199"/>
      <c r="CY72" s="1199"/>
      <c r="CZ72" s="1199"/>
      <c r="DA72" s="1199"/>
      <c r="DB72" s="1199"/>
      <c r="DC72" s="1199"/>
    </row>
    <row r="73" spans="2:107" ht="13.2" x14ac:dyDescent="0.2">
      <c r="B73" s="1190"/>
      <c r="G73" s="1206"/>
      <c r="H73" s="1206"/>
      <c r="I73" s="1206"/>
      <c r="J73" s="1206"/>
      <c r="K73" s="1203"/>
      <c r="L73" s="1203"/>
      <c r="M73" s="1203"/>
      <c r="N73" s="1203"/>
      <c r="AM73" s="1204"/>
      <c r="AN73" s="1198" t="s">
        <v>600</v>
      </c>
      <c r="AO73" s="1198"/>
      <c r="AP73" s="1198"/>
      <c r="AQ73" s="1198"/>
      <c r="AR73" s="1198"/>
      <c r="AS73" s="1198"/>
      <c r="AT73" s="1198"/>
      <c r="AU73" s="1198"/>
      <c r="AV73" s="1198"/>
      <c r="AW73" s="1198"/>
      <c r="AX73" s="1198"/>
      <c r="AY73" s="1198"/>
      <c r="AZ73" s="1198"/>
      <c r="BA73" s="1198"/>
      <c r="BB73" s="1198" t="s">
        <v>598</v>
      </c>
      <c r="BC73" s="1198"/>
      <c r="BD73" s="1198"/>
      <c r="BE73" s="1198"/>
      <c r="BF73" s="1198"/>
      <c r="BG73" s="1198"/>
      <c r="BH73" s="1198"/>
      <c r="BI73" s="1198"/>
      <c r="BJ73" s="1198"/>
      <c r="BK73" s="1198"/>
      <c r="BL73" s="1198"/>
      <c r="BM73" s="1198"/>
      <c r="BN73" s="1198"/>
      <c r="BO73" s="1198"/>
      <c r="BP73" s="1197">
        <v>161.4</v>
      </c>
      <c r="BQ73" s="1197"/>
      <c r="BR73" s="1197"/>
      <c r="BS73" s="1197"/>
      <c r="BT73" s="1197"/>
      <c r="BU73" s="1197"/>
      <c r="BV73" s="1197"/>
      <c r="BW73" s="1197"/>
      <c r="BX73" s="1197">
        <v>142.9</v>
      </c>
      <c r="BY73" s="1197"/>
      <c r="BZ73" s="1197"/>
      <c r="CA73" s="1197"/>
      <c r="CB73" s="1197"/>
      <c r="CC73" s="1197"/>
      <c r="CD73" s="1197"/>
      <c r="CE73" s="1197"/>
      <c r="CF73" s="1197">
        <v>132.30000000000001</v>
      </c>
      <c r="CG73" s="1197"/>
      <c r="CH73" s="1197"/>
      <c r="CI73" s="1197"/>
      <c r="CJ73" s="1197"/>
      <c r="CK73" s="1197"/>
      <c r="CL73" s="1197"/>
      <c r="CM73" s="1197"/>
      <c r="CN73" s="1197">
        <v>127</v>
      </c>
      <c r="CO73" s="1197"/>
      <c r="CP73" s="1197"/>
      <c r="CQ73" s="1197"/>
      <c r="CR73" s="1197"/>
      <c r="CS73" s="1197"/>
      <c r="CT73" s="1197"/>
      <c r="CU73" s="1197"/>
      <c r="CV73" s="1197">
        <v>126.2</v>
      </c>
      <c r="CW73" s="1197"/>
      <c r="CX73" s="1197"/>
      <c r="CY73" s="1197"/>
      <c r="CZ73" s="1197"/>
      <c r="DA73" s="1197"/>
      <c r="DB73" s="1197"/>
      <c r="DC73" s="1197"/>
    </row>
    <row r="74" spans="2:107" ht="13.2" x14ac:dyDescent="0.2">
      <c r="B74" s="1190"/>
      <c r="G74" s="1206"/>
      <c r="H74" s="1206"/>
      <c r="I74" s="1206"/>
      <c r="J74" s="1206"/>
      <c r="K74" s="1203"/>
      <c r="L74" s="1203"/>
      <c r="M74" s="1203"/>
      <c r="N74" s="1203"/>
      <c r="AM74" s="1204"/>
      <c r="AN74" s="1198"/>
      <c r="AO74" s="1198"/>
      <c r="AP74" s="1198"/>
      <c r="AQ74" s="1198"/>
      <c r="AR74" s="1198"/>
      <c r="AS74" s="1198"/>
      <c r="AT74" s="1198"/>
      <c r="AU74" s="1198"/>
      <c r="AV74" s="1198"/>
      <c r="AW74" s="1198"/>
      <c r="AX74" s="1198"/>
      <c r="AY74" s="1198"/>
      <c r="AZ74" s="1198"/>
      <c r="BA74" s="1198"/>
      <c r="BB74" s="1198"/>
      <c r="BC74" s="1198"/>
      <c r="BD74" s="1198"/>
      <c r="BE74" s="1198"/>
      <c r="BF74" s="1198"/>
      <c r="BG74" s="1198"/>
      <c r="BH74" s="1198"/>
      <c r="BI74" s="1198"/>
      <c r="BJ74" s="1198"/>
      <c r="BK74" s="1198"/>
      <c r="BL74" s="1198"/>
      <c r="BM74" s="1198"/>
      <c r="BN74" s="1198"/>
      <c r="BO74" s="1198"/>
      <c r="BP74" s="1197"/>
      <c r="BQ74" s="1197"/>
      <c r="BR74" s="1197"/>
      <c r="BS74" s="1197"/>
      <c r="BT74" s="1197"/>
      <c r="BU74" s="1197"/>
      <c r="BV74" s="1197"/>
      <c r="BW74" s="1197"/>
      <c r="BX74" s="1197"/>
      <c r="BY74" s="1197"/>
      <c r="BZ74" s="1197"/>
      <c r="CA74" s="1197"/>
      <c r="CB74" s="1197"/>
      <c r="CC74" s="1197"/>
      <c r="CD74" s="1197"/>
      <c r="CE74" s="1197"/>
      <c r="CF74" s="1197"/>
      <c r="CG74" s="1197"/>
      <c r="CH74" s="1197"/>
      <c r="CI74" s="1197"/>
      <c r="CJ74" s="1197"/>
      <c r="CK74" s="1197"/>
      <c r="CL74" s="1197"/>
      <c r="CM74" s="1197"/>
      <c r="CN74" s="1197"/>
      <c r="CO74" s="1197"/>
      <c r="CP74" s="1197"/>
      <c r="CQ74" s="1197"/>
      <c r="CR74" s="1197"/>
      <c r="CS74" s="1197"/>
      <c r="CT74" s="1197"/>
      <c r="CU74" s="1197"/>
      <c r="CV74" s="1197"/>
      <c r="CW74" s="1197"/>
      <c r="CX74" s="1197"/>
      <c r="CY74" s="1197"/>
      <c r="CZ74" s="1197"/>
      <c r="DA74" s="1197"/>
      <c r="DB74" s="1197"/>
      <c r="DC74" s="1197"/>
    </row>
    <row r="75" spans="2:107" ht="13.2" x14ac:dyDescent="0.2">
      <c r="B75" s="1190"/>
      <c r="G75" s="1206"/>
      <c r="H75" s="1206"/>
      <c r="I75" s="1202"/>
      <c r="J75" s="1202"/>
      <c r="K75" s="1205"/>
      <c r="L75" s="1205"/>
      <c r="M75" s="1205"/>
      <c r="N75" s="1205"/>
      <c r="AM75" s="1204"/>
      <c r="AN75" s="1198"/>
      <c r="AO75" s="1198"/>
      <c r="AP75" s="1198"/>
      <c r="AQ75" s="1198"/>
      <c r="AR75" s="1198"/>
      <c r="AS75" s="1198"/>
      <c r="AT75" s="1198"/>
      <c r="AU75" s="1198"/>
      <c r="AV75" s="1198"/>
      <c r="AW75" s="1198"/>
      <c r="AX75" s="1198"/>
      <c r="AY75" s="1198"/>
      <c r="AZ75" s="1198"/>
      <c r="BA75" s="1198"/>
      <c r="BB75" s="1198" t="s">
        <v>597</v>
      </c>
      <c r="BC75" s="1198"/>
      <c r="BD75" s="1198"/>
      <c r="BE75" s="1198"/>
      <c r="BF75" s="1198"/>
      <c r="BG75" s="1198"/>
      <c r="BH75" s="1198"/>
      <c r="BI75" s="1198"/>
      <c r="BJ75" s="1198"/>
      <c r="BK75" s="1198"/>
      <c r="BL75" s="1198"/>
      <c r="BM75" s="1198"/>
      <c r="BN75" s="1198"/>
      <c r="BO75" s="1198"/>
      <c r="BP75" s="1197">
        <v>11.1</v>
      </c>
      <c r="BQ75" s="1197"/>
      <c r="BR75" s="1197"/>
      <c r="BS75" s="1197"/>
      <c r="BT75" s="1197"/>
      <c r="BU75" s="1197"/>
      <c r="BV75" s="1197"/>
      <c r="BW75" s="1197"/>
      <c r="BX75" s="1197">
        <v>11.9</v>
      </c>
      <c r="BY75" s="1197"/>
      <c r="BZ75" s="1197"/>
      <c r="CA75" s="1197"/>
      <c r="CB75" s="1197"/>
      <c r="CC75" s="1197"/>
      <c r="CD75" s="1197"/>
      <c r="CE75" s="1197"/>
      <c r="CF75" s="1197">
        <v>12</v>
      </c>
      <c r="CG75" s="1197"/>
      <c r="CH75" s="1197"/>
      <c r="CI75" s="1197"/>
      <c r="CJ75" s="1197"/>
      <c r="CK75" s="1197"/>
      <c r="CL75" s="1197"/>
      <c r="CM75" s="1197"/>
      <c r="CN75" s="1197">
        <v>11.4</v>
      </c>
      <c r="CO75" s="1197"/>
      <c r="CP75" s="1197"/>
      <c r="CQ75" s="1197"/>
      <c r="CR75" s="1197"/>
      <c r="CS75" s="1197"/>
      <c r="CT75" s="1197"/>
      <c r="CU75" s="1197"/>
      <c r="CV75" s="1197">
        <v>10.5</v>
      </c>
      <c r="CW75" s="1197"/>
      <c r="CX75" s="1197"/>
      <c r="CY75" s="1197"/>
      <c r="CZ75" s="1197"/>
      <c r="DA75" s="1197"/>
      <c r="DB75" s="1197"/>
      <c r="DC75" s="1197"/>
    </row>
    <row r="76" spans="2:107" ht="13.2" x14ac:dyDescent="0.2">
      <c r="B76" s="1190"/>
      <c r="G76" s="1206"/>
      <c r="H76" s="1206"/>
      <c r="I76" s="1202"/>
      <c r="J76" s="1202"/>
      <c r="K76" s="1205"/>
      <c r="L76" s="1205"/>
      <c r="M76" s="1205"/>
      <c r="N76" s="1205"/>
      <c r="AM76" s="1204"/>
      <c r="AN76" s="1198"/>
      <c r="AO76" s="1198"/>
      <c r="AP76" s="1198"/>
      <c r="AQ76" s="1198"/>
      <c r="AR76" s="1198"/>
      <c r="AS76" s="1198"/>
      <c r="AT76" s="1198"/>
      <c r="AU76" s="1198"/>
      <c r="AV76" s="1198"/>
      <c r="AW76" s="1198"/>
      <c r="AX76" s="1198"/>
      <c r="AY76" s="1198"/>
      <c r="AZ76" s="1198"/>
      <c r="BA76" s="1198"/>
      <c r="BB76" s="1198"/>
      <c r="BC76" s="1198"/>
      <c r="BD76" s="1198"/>
      <c r="BE76" s="1198"/>
      <c r="BF76" s="1198"/>
      <c r="BG76" s="1198"/>
      <c r="BH76" s="1198"/>
      <c r="BI76" s="1198"/>
      <c r="BJ76" s="1198"/>
      <c r="BK76" s="1198"/>
      <c r="BL76" s="1198"/>
      <c r="BM76" s="1198"/>
      <c r="BN76" s="1198"/>
      <c r="BO76" s="1198"/>
      <c r="BP76" s="1197"/>
      <c r="BQ76" s="1197"/>
      <c r="BR76" s="1197"/>
      <c r="BS76" s="1197"/>
      <c r="BT76" s="1197"/>
      <c r="BU76" s="1197"/>
      <c r="BV76" s="1197"/>
      <c r="BW76" s="1197"/>
      <c r="BX76" s="1197"/>
      <c r="BY76" s="1197"/>
      <c r="BZ76" s="1197"/>
      <c r="CA76" s="1197"/>
      <c r="CB76" s="1197"/>
      <c r="CC76" s="1197"/>
      <c r="CD76" s="1197"/>
      <c r="CE76" s="1197"/>
      <c r="CF76" s="1197"/>
      <c r="CG76" s="1197"/>
      <c r="CH76" s="1197"/>
      <c r="CI76" s="1197"/>
      <c r="CJ76" s="1197"/>
      <c r="CK76" s="1197"/>
      <c r="CL76" s="1197"/>
      <c r="CM76" s="1197"/>
      <c r="CN76" s="1197"/>
      <c r="CO76" s="1197"/>
      <c r="CP76" s="1197"/>
      <c r="CQ76" s="1197"/>
      <c r="CR76" s="1197"/>
      <c r="CS76" s="1197"/>
      <c r="CT76" s="1197"/>
      <c r="CU76" s="1197"/>
      <c r="CV76" s="1197"/>
      <c r="CW76" s="1197"/>
      <c r="CX76" s="1197"/>
      <c r="CY76" s="1197"/>
      <c r="CZ76" s="1197"/>
      <c r="DA76" s="1197"/>
      <c r="DB76" s="1197"/>
      <c r="DC76" s="1197"/>
    </row>
    <row r="77" spans="2:107" ht="13.2" x14ac:dyDescent="0.2">
      <c r="B77" s="1190"/>
      <c r="G77" s="1202"/>
      <c r="H77" s="1202"/>
      <c r="I77" s="1202"/>
      <c r="J77" s="1202"/>
      <c r="K77" s="1203"/>
      <c r="L77" s="1203"/>
      <c r="M77" s="1203"/>
      <c r="N77" s="1203"/>
      <c r="AN77" s="1199" t="s">
        <v>599</v>
      </c>
      <c r="AO77" s="1199"/>
      <c r="AP77" s="1199"/>
      <c r="AQ77" s="1199"/>
      <c r="AR77" s="1199"/>
      <c r="AS77" s="1199"/>
      <c r="AT77" s="1199"/>
      <c r="AU77" s="1199"/>
      <c r="AV77" s="1199"/>
      <c r="AW77" s="1199"/>
      <c r="AX77" s="1199"/>
      <c r="AY77" s="1199"/>
      <c r="AZ77" s="1199"/>
      <c r="BA77" s="1199"/>
      <c r="BB77" s="1198" t="s">
        <v>598</v>
      </c>
      <c r="BC77" s="1198"/>
      <c r="BD77" s="1198"/>
      <c r="BE77" s="1198"/>
      <c r="BF77" s="1198"/>
      <c r="BG77" s="1198"/>
      <c r="BH77" s="1198"/>
      <c r="BI77" s="1198"/>
      <c r="BJ77" s="1198"/>
      <c r="BK77" s="1198"/>
      <c r="BL77" s="1198"/>
      <c r="BM77" s="1198"/>
      <c r="BN77" s="1198"/>
      <c r="BO77" s="1198"/>
      <c r="BP77" s="1197">
        <v>224.2</v>
      </c>
      <c r="BQ77" s="1197"/>
      <c r="BR77" s="1197"/>
      <c r="BS77" s="1197"/>
      <c r="BT77" s="1197"/>
      <c r="BU77" s="1197"/>
      <c r="BV77" s="1197"/>
      <c r="BW77" s="1197"/>
      <c r="BX77" s="1197">
        <v>209.6</v>
      </c>
      <c r="BY77" s="1197"/>
      <c r="BZ77" s="1197"/>
      <c r="CA77" s="1197"/>
      <c r="CB77" s="1197"/>
      <c r="CC77" s="1197"/>
      <c r="CD77" s="1197"/>
      <c r="CE77" s="1197"/>
      <c r="CF77" s="1197">
        <v>196.3</v>
      </c>
      <c r="CG77" s="1197"/>
      <c r="CH77" s="1197"/>
      <c r="CI77" s="1197"/>
      <c r="CJ77" s="1197"/>
      <c r="CK77" s="1197"/>
      <c r="CL77" s="1197"/>
      <c r="CM77" s="1197"/>
      <c r="CN77" s="1197">
        <v>196.2</v>
      </c>
      <c r="CO77" s="1197"/>
      <c r="CP77" s="1197"/>
      <c r="CQ77" s="1197"/>
      <c r="CR77" s="1197"/>
      <c r="CS77" s="1197"/>
      <c r="CT77" s="1197"/>
      <c r="CU77" s="1197"/>
      <c r="CV77" s="1197">
        <v>198</v>
      </c>
      <c r="CW77" s="1197"/>
      <c r="CX77" s="1197"/>
      <c r="CY77" s="1197"/>
      <c r="CZ77" s="1197"/>
      <c r="DA77" s="1197"/>
      <c r="DB77" s="1197"/>
      <c r="DC77" s="1197"/>
    </row>
    <row r="78" spans="2:107" ht="13.2" x14ac:dyDescent="0.2">
      <c r="B78" s="1190"/>
      <c r="G78" s="1202"/>
      <c r="H78" s="1202"/>
      <c r="I78" s="1202"/>
      <c r="J78" s="1202"/>
      <c r="K78" s="1203"/>
      <c r="L78" s="1203"/>
      <c r="M78" s="1203"/>
      <c r="N78" s="1203"/>
      <c r="AN78" s="1199"/>
      <c r="AO78" s="1199"/>
      <c r="AP78" s="1199"/>
      <c r="AQ78" s="1199"/>
      <c r="AR78" s="1199"/>
      <c r="AS78" s="1199"/>
      <c r="AT78" s="1199"/>
      <c r="AU78" s="1199"/>
      <c r="AV78" s="1199"/>
      <c r="AW78" s="1199"/>
      <c r="AX78" s="1199"/>
      <c r="AY78" s="1199"/>
      <c r="AZ78" s="1199"/>
      <c r="BA78" s="1199"/>
      <c r="BB78" s="1198"/>
      <c r="BC78" s="1198"/>
      <c r="BD78" s="1198"/>
      <c r="BE78" s="1198"/>
      <c r="BF78" s="1198"/>
      <c r="BG78" s="1198"/>
      <c r="BH78" s="1198"/>
      <c r="BI78" s="1198"/>
      <c r="BJ78" s="1198"/>
      <c r="BK78" s="1198"/>
      <c r="BL78" s="1198"/>
      <c r="BM78" s="1198"/>
      <c r="BN78" s="1198"/>
      <c r="BO78" s="1198"/>
      <c r="BP78" s="1197"/>
      <c r="BQ78" s="1197"/>
      <c r="BR78" s="1197"/>
      <c r="BS78" s="1197"/>
      <c r="BT78" s="1197"/>
      <c r="BU78" s="1197"/>
      <c r="BV78" s="1197"/>
      <c r="BW78" s="1197"/>
      <c r="BX78" s="1197"/>
      <c r="BY78" s="1197"/>
      <c r="BZ78" s="1197"/>
      <c r="CA78" s="1197"/>
      <c r="CB78" s="1197"/>
      <c r="CC78" s="1197"/>
      <c r="CD78" s="1197"/>
      <c r="CE78" s="1197"/>
      <c r="CF78" s="1197"/>
      <c r="CG78" s="1197"/>
      <c r="CH78" s="1197"/>
      <c r="CI78" s="1197"/>
      <c r="CJ78" s="1197"/>
      <c r="CK78" s="1197"/>
      <c r="CL78" s="1197"/>
      <c r="CM78" s="1197"/>
      <c r="CN78" s="1197"/>
      <c r="CO78" s="1197"/>
      <c r="CP78" s="1197"/>
      <c r="CQ78" s="1197"/>
      <c r="CR78" s="1197"/>
      <c r="CS78" s="1197"/>
      <c r="CT78" s="1197"/>
      <c r="CU78" s="1197"/>
      <c r="CV78" s="1197"/>
      <c r="CW78" s="1197"/>
      <c r="CX78" s="1197"/>
      <c r="CY78" s="1197"/>
      <c r="CZ78" s="1197"/>
      <c r="DA78" s="1197"/>
      <c r="DB78" s="1197"/>
      <c r="DC78" s="1197"/>
    </row>
    <row r="79" spans="2:107" ht="13.2" x14ac:dyDescent="0.2">
      <c r="B79" s="1190"/>
      <c r="G79" s="1202"/>
      <c r="H79" s="1202"/>
      <c r="I79" s="1201"/>
      <c r="J79" s="1201"/>
      <c r="K79" s="1200"/>
      <c r="L79" s="1200"/>
      <c r="M79" s="1200"/>
      <c r="N79" s="1200"/>
      <c r="AN79" s="1199"/>
      <c r="AO79" s="1199"/>
      <c r="AP79" s="1199"/>
      <c r="AQ79" s="1199"/>
      <c r="AR79" s="1199"/>
      <c r="AS79" s="1199"/>
      <c r="AT79" s="1199"/>
      <c r="AU79" s="1199"/>
      <c r="AV79" s="1199"/>
      <c r="AW79" s="1199"/>
      <c r="AX79" s="1199"/>
      <c r="AY79" s="1199"/>
      <c r="AZ79" s="1199"/>
      <c r="BA79" s="1199"/>
      <c r="BB79" s="1198" t="s">
        <v>597</v>
      </c>
      <c r="BC79" s="1198"/>
      <c r="BD79" s="1198"/>
      <c r="BE79" s="1198"/>
      <c r="BF79" s="1198"/>
      <c r="BG79" s="1198"/>
      <c r="BH79" s="1198"/>
      <c r="BI79" s="1198"/>
      <c r="BJ79" s="1198"/>
      <c r="BK79" s="1198"/>
      <c r="BL79" s="1198"/>
      <c r="BM79" s="1198"/>
      <c r="BN79" s="1198"/>
      <c r="BO79" s="1198"/>
      <c r="BP79" s="1197">
        <v>14.4</v>
      </c>
      <c r="BQ79" s="1197"/>
      <c r="BR79" s="1197"/>
      <c r="BS79" s="1197"/>
      <c r="BT79" s="1197"/>
      <c r="BU79" s="1197"/>
      <c r="BV79" s="1197"/>
      <c r="BW79" s="1197"/>
      <c r="BX79" s="1197">
        <v>14.3</v>
      </c>
      <c r="BY79" s="1197"/>
      <c r="BZ79" s="1197"/>
      <c r="CA79" s="1197"/>
      <c r="CB79" s="1197"/>
      <c r="CC79" s="1197"/>
      <c r="CD79" s="1197"/>
      <c r="CE79" s="1197"/>
      <c r="CF79" s="1197">
        <v>14</v>
      </c>
      <c r="CG79" s="1197"/>
      <c r="CH79" s="1197"/>
      <c r="CI79" s="1197"/>
      <c r="CJ79" s="1197"/>
      <c r="CK79" s="1197"/>
      <c r="CL79" s="1197"/>
      <c r="CM79" s="1197"/>
      <c r="CN79" s="1197">
        <v>13.3</v>
      </c>
      <c r="CO79" s="1197"/>
      <c r="CP79" s="1197"/>
      <c r="CQ79" s="1197"/>
      <c r="CR79" s="1197"/>
      <c r="CS79" s="1197"/>
      <c r="CT79" s="1197"/>
      <c r="CU79" s="1197"/>
      <c r="CV79" s="1197">
        <v>12.7</v>
      </c>
      <c r="CW79" s="1197"/>
      <c r="CX79" s="1197"/>
      <c r="CY79" s="1197"/>
      <c r="CZ79" s="1197"/>
      <c r="DA79" s="1197"/>
      <c r="DB79" s="1197"/>
      <c r="DC79" s="1197"/>
    </row>
    <row r="80" spans="2:107" ht="13.2" x14ac:dyDescent="0.2">
      <c r="B80" s="1190"/>
      <c r="G80" s="1202"/>
      <c r="H80" s="1202"/>
      <c r="I80" s="1201"/>
      <c r="J80" s="1201"/>
      <c r="K80" s="1200"/>
      <c r="L80" s="1200"/>
      <c r="M80" s="1200"/>
      <c r="N80" s="1200"/>
      <c r="AN80" s="1199"/>
      <c r="AO80" s="1199"/>
      <c r="AP80" s="1199"/>
      <c r="AQ80" s="1199"/>
      <c r="AR80" s="1199"/>
      <c r="AS80" s="1199"/>
      <c r="AT80" s="1199"/>
      <c r="AU80" s="1199"/>
      <c r="AV80" s="1199"/>
      <c r="AW80" s="1199"/>
      <c r="AX80" s="1199"/>
      <c r="AY80" s="1199"/>
      <c r="AZ80" s="1199"/>
      <c r="BA80" s="1199"/>
      <c r="BB80" s="1198"/>
      <c r="BC80" s="1198"/>
      <c r="BD80" s="1198"/>
      <c r="BE80" s="1198"/>
      <c r="BF80" s="1198"/>
      <c r="BG80" s="1198"/>
      <c r="BH80" s="1198"/>
      <c r="BI80" s="1198"/>
      <c r="BJ80" s="1198"/>
      <c r="BK80" s="1198"/>
      <c r="BL80" s="1198"/>
      <c r="BM80" s="1198"/>
      <c r="BN80" s="1198"/>
      <c r="BO80" s="1198"/>
      <c r="BP80" s="1197"/>
      <c r="BQ80" s="1197"/>
      <c r="BR80" s="1197"/>
      <c r="BS80" s="1197"/>
      <c r="BT80" s="1197"/>
      <c r="BU80" s="1197"/>
      <c r="BV80" s="1197"/>
      <c r="BW80" s="1197"/>
      <c r="BX80" s="1197"/>
      <c r="BY80" s="1197"/>
      <c r="BZ80" s="1197"/>
      <c r="CA80" s="1197"/>
      <c r="CB80" s="1197"/>
      <c r="CC80" s="1197"/>
      <c r="CD80" s="1197"/>
      <c r="CE80" s="1197"/>
      <c r="CF80" s="1197"/>
      <c r="CG80" s="1197"/>
      <c r="CH80" s="1197"/>
      <c r="CI80" s="1197"/>
      <c r="CJ80" s="1197"/>
      <c r="CK80" s="1197"/>
      <c r="CL80" s="1197"/>
      <c r="CM80" s="1197"/>
      <c r="CN80" s="1197"/>
      <c r="CO80" s="1197"/>
      <c r="CP80" s="1197"/>
      <c r="CQ80" s="1197"/>
      <c r="CR80" s="1197"/>
      <c r="CS80" s="1197"/>
      <c r="CT80" s="1197"/>
      <c r="CU80" s="1197"/>
      <c r="CV80" s="1197"/>
      <c r="CW80" s="1197"/>
      <c r="CX80" s="1197"/>
      <c r="CY80" s="1197"/>
      <c r="CZ80" s="1197"/>
      <c r="DA80" s="1197"/>
      <c r="DB80" s="1197"/>
      <c r="DC80" s="1197"/>
    </row>
    <row r="81" spans="2:109" ht="13.2" x14ac:dyDescent="0.2">
      <c r="B81" s="1190"/>
    </row>
    <row r="82" spans="2:109" ht="16.2" x14ac:dyDescent="0.2">
      <c r="B82" s="1190"/>
      <c r="K82" s="1196"/>
      <c r="L82" s="1196"/>
      <c r="M82" s="1196"/>
      <c r="N82" s="1196"/>
      <c r="AQ82" s="1196"/>
      <c r="AR82" s="1196"/>
      <c r="AS82" s="1196"/>
      <c r="AT82" s="1196"/>
      <c r="BC82" s="1196"/>
      <c r="BD82" s="1196"/>
      <c r="BE82" s="1196"/>
      <c r="BF82" s="1196"/>
      <c r="BO82" s="1196"/>
      <c r="BP82" s="1196"/>
      <c r="BQ82" s="1196"/>
      <c r="BR82" s="1196"/>
      <c r="CA82" s="1196"/>
      <c r="CB82" s="1196"/>
      <c r="CC82" s="1196"/>
      <c r="CD82" s="1196"/>
      <c r="CM82" s="1196"/>
      <c r="CN82" s="1196"/>
      <c r="CO82" s="1196"/>
      <c r="CP82" s="1196"/>
      <c r="CY82" s="1196"/>
      <c r="CZ82" s="1196"/>
      <c r="DA82" s="1196"/>
      <c r="DB82" s="1196"/>
      <c r="DC82" s="1196"/>
    </row>
    <row r="83" spans="2:109" ht="13.2" x14ac:dyDescent="0.2">
      <c r="B83" s="1195"/>
      <c r="C83" s="1194"/>
      <c r="D83" s="1194"/>
      <c r="E83" s="1194"/>
      <c r="F83" s="1194"/>
      <c r="G83" s="1194"/>
      <c r="H83" s="1194"/>
      <c r="I83" s="1194"/>
      <c r="J83" s="1194"/>
      <c r="K83" s="1194"/>
      <c r="L83" s="1194"/>
      <c r="M83" s="1194"/>
      <c r="N83" s="1194"/>
      <c r="O83" s="1194"/>
      <c r="P83" s="1194"/>
      <c r="Q83" s="1194"/>
      <c r="R83" s="1194"/>
      <c r="S83" s="1194"/>
      <c r="T83" s="1194"/>
      <c r="U83" s="1194"/>
      <c r="V83" s="1194"/>
      <c r="W83" s="1194"/>
      <c r="X83" s="1194"/>
      <c r="Y83" s="1194"/>
      <c r="Z83" s="1194"/>
      <c r="AA83" s="1194"/>
      <c r="AB83" s="1194"/>
      <c r="AC83" s="1194"/>
      <c r="AD83" s="1194"/>
      <c r="AE83" s="1194"/>
      <c r="AF83" s="1194"/>
      <c r="AG83" s="1194"/>
      <c r="AH83" s="1194"/>
      <c r="AI83" s="1194"/>
      <c r="AJ83" s="1194"/>
      <c r="AK83" s="1194"/>
      <c r="AL83" s="1194"/>
      <c r="AM83" s="1194"/>
      <c r="AN83" s="1194"/>
      <c r="AO83" s="1194"/>
      <c r="AP83" s="1194"/>
      <c r="AQ83" s="1194"/>
      <c r="AR83" s="1194"/>
      <c r="AS83" s="1194"/>
      <c r="AT83" s="1194"/>
      <c r="AU83" s="1194"/>
      <c r="AV83" s="1194"/>
      <c r="AW83" s="1194"/>
      <c r="AX83" s="1194"/>
      <c r="AY83" s="1194"/>
      <c r="AZ83" s="1194"/>
      <c r="BA83" s="1194"/>
      <c r="BB83" s="1194"/>
      <c r="BC83" s="1194"/>
      <c r="BD83" s="1194"/>
      <c r="BE83" s="1194"/>
      <c r="BF83" s="1194"/>
      <c r="BG83" s="1194"/>
      <c r="BH83" s="1194"/>
      <c r="BI83" s="1194"/>
      <c r="BJ83" s="1194"/>
      <c r="BK83" s="1194"/>
      <c r="BL83" s="1194"/>
      <c r="BM83" s="1194"/>
      <c r="BN83" s="1194"/>
      <c r="BO83" s="1194"/>
      <c r="BP83" s="1194"/>
      <c r="BQ83" s="1194"/>
      <c r="BR83" s="1194"/>
      <c r="BS83" s="1194"/>
      <c r="BT83" s="1194"/>
      <c r="BU83" s="1194"/>
      <c r="BV83" s="1194"/>
      <c r="BW83" s="1194"/>
      <c r="BX83" s="1194"/>
      <c r="BY83" s="1194"/>
      <c r="BZ83" s="1194"/>
      <c r="CA83" s="1194"/>
      <c r="CB83" s="1194"/>
      <c r="CC83" s="1194"/>
      <c r="CD83" s="1194"/>
      <c r="CE83" s="1194"/>
      <c r="CF83" s="1194"/>
      <c r="CG83" s="1194"/>
      <c r="CH83" s="1194"/>
      <c r="CI83" s="1194"/>
      <c r="CJ83" s="1194"/>
      <c r="CK83" s="1194"/>
      <c r="CL83" s="1194"/>
      <c r="CM83" s="1194"/>
      <c r="CN83" s="1194"/>
      <c r="CO83" s="1194"/>
      <c r="CP83" s="1194"/>
      <c r="CQ83" s="1194"/>
      <c r="CR83" s="1194"/>
      <c r="CS83" s="1194"/>
      <c r="CT83" s="1194"/>
      <c r="CU83" s="1194"/>
      <c r="CV83" s="1194"/>
      <c r="CW83" s="1194"/>
      <c r="CX83" s="1194"/>
      <c r="CY83" s="1194"/>
      <c r="CZ83" s="1194"/>
      <c r="DA83" s="1194"/>
      <c r="DB83" s="1194"/>
      <c r="DC83" s="1194"/>
      <c r="DD83" s="1193"/>
    </row>
    <row r="84" spans="2:109" ht="13.2" x14ac:dyDescent="0.2">
      <c r="DD84" s="1189"/>
      <c r="DE84" s="1189"/>
    </row>
    <row r="85" spans="2:109" ht="13.2" x14ac:dyDescent="0.2">
      <c r="DD85" s="1189"/>
      <c r="DE85" s="1189"/>
    </row>
    <row r="86" spans="2:109" ht="13.2" hidden="1" x14ac:dyDescent="0.2">
      <c r="DD86" s="1189"/>
      <c r="DE86" s="1189"/>
    </row>
    <row r="87" spans="2:109" ht="13.2" hidden="1" x14ac:dyDescent="0.2">
      <c r="K87" s="1192"/>
      <c r="AQ87" s="1192"/>
      <c r="BC87" s="1192"/>
      <c r="BO87" s="1192"/>
      <c r="CA87" s="1192"/>
      <c r="CM87" s="1192"/>
      <c r="CY87" s="1192"/>
      <c r="DD87" s="1189"/>
      <c r="DE87" s="1189"/>
    </row>
    <row r="88" spans="2:109" ht="13.2" hidden="1" x14ac:dyDescent="0.2">
      <c r="DD88" s="1189"/>
      <c r="DE88" s="1189"/>
    </row>
    <row r="89" spans="2:109" ht="13.2" hidden="1" x14ac:dyDescent="0.2">
      <c r="DD89" s="1189"/>
      <c r="DE89" s="1189"/>
    </row>
    <row r="90" spans="2:109" ht="13.2" hidden="1" x14ac:dyDescent="0.2">
      <c r="DD90" s="1189"/>
      <c r="DE90" s="1189"/>
    </row>
    <row r="91" spans="2:109" ht="13.2" hidden="1" x14ac:dyDescent="0.2">
      <c r="DD91" s="1189"/>
      <c r="DE91" s="1189"/>
    </row>
    <row r="92" spans="2:109" ht="13.5" hidden="1" customHeight="1" x14ac:dyDescent="0.2">
      <c r="DD92" s="1189"/>
      <c r="DE92" s="1189"/>
    </row>
    <row r="93" spans="2:109" ht="13.5" hidden="1" customHeight="1" x14ac:dyDescent="0.2">
      <c r="DD93" s="1189"/>
      <c r="DE93" s="1189"/>
    </row>
    <row r="94" spans="2:109" ht="13.5" hidden="1" customHeight="1" x14ac:dyDescent="0.2">
      <c r="DD94" s="1189"/>
      <c r="DE94" s="1189"/>
    </row>
    <row r="95" spans="2:109" ht="13.5" hidden="1" customHeight="1" x14ac:dyDescent="0.2">
      <c r="DD95" s="1189"/>
      <c r="DE95" s="1189"/>
    </row>
    <row r="96" spans="2:109" ht="13.5" hidden="1" customHeight="1" x14ac:dyDescent="0.2">
      <c r="DD96" s="1189"/>
      <c r="DE96" s="1189"/>
    </row>
    <row r="97" spans="108:109" ht="13.5" hidden="1" customHeight="1" x14ac:dyDescent="0.2">
      <c r="DD97" s="1189"/>
      <c r="DE97" s="1189"/>
    </row>
    <row r="98" spans="108:109" ht="13.5" hidden="1" customHeight="1" x14ac:dyDescent="0.2">
      <c r="DD98" s="1189"/>
      <c r="DE98" s="1189"/>
    </row>
    <row r="99" spans="108:109" ht="13.5" hidden="1" customHeight="1" x14ac:dyDescent="0.2">
      <c r="DD99" s="1189"/>
      <c r="DE99" s="1189"/>
    </row>
    <row r="100" spans="108:109" ht="13.5" hidden="1" customHeight="1" x14ac:dyDescent="0.2">
      <c r="DD100" s="1189"/>
      <c r="DE100" s="1189"/>
    </row>
    <row r="101" spans="108:109" ht="13.5" hidden="1" customHeight="1" x14ac:dyDescent="0.2">
      <c r="DD101" s="1189"/>
      <c r="DE101" s="1189"/>
    </row>
    <row r="102" spans="108:109" ht="13.5" hidden="1" customHeight="1" x14ac:dyDescent="0.2">
      <c r="DD102" s="1189"/>
      <c r="DE102" s="1189"/>
    </row>
    <row r="103" spans="108:109" ht="13.5" hidden="1" customHeight="1" x14ac:dyDescent="0.2">
      <c r="DD103" s="1189"/>
      <c r="DE103" s="1189"/>
    </row>
    <row r="104" spans="108:109" ht="13.5" hidden="1" customHeight="1" x14ac:dyDescent="0.2">
      <c r="DD104" s="1189"/>
      <c r="DE104" s="1189"/>
    </row>
    <row r="105" spans="108:109" ht="13.5" hidden="1" customHeight="1" x14ac:dyDescent="0.2">
      <c r="DD105" s="1189"/>
      <c r="DE105" s="1189"/>
    </row>
    <row r="106" spans="108:109" ht="13.5" hidden="1" customHeight="1" x14ac:dyDescent="0.2">
      <c r="DD106" s="1189"/>
      <c r="DE106" s="1189"/>
    </row>
    <row r="107" spans="108:109" ht="13.5" hidden="1" customHeight="1" x14ac:dyDescent="0.2">
      <c r="DD107" s="1189"/>
      <c r="DE107" s="1189"/>
    </row>
    <row r="108" spans="108:109" ht="13.5" hidden="1" customHeight="1" x14ac:dyDescent="0.2">
      <c r="DD108" s="1189"/>
      <c r="DE108" s="1189"/>
    </row>
    <row r="109" spans="108:109" ht="13.5" hidden="1" customHeight="1" x14ac:dyDescent="0.2">
      <c r="DD109" s="1189"/>
      <c r="DE109" s="1189"/>
    </row>
    <row r="110" spans="108:109" ht="13.5" hidden="1" customHeight="1" x14ac:dyDescent="0.2">
      <c r="DD110" s="1189"/>
      <c r="DE110" s="1189"/>
    </row>
    <row r="111" spans="108:109" ht="13.5" hidden="1" customHeight="1" x14ac:dyDescent="0.2">
      <c r="DD111" s="1189"/>
      <c r="DE111" s="1189"/>
    </row>
    <row r="112" spans="108:109" ht="13.5" hidden="1" customHeight="1" x14ac:dyDescent="0.2">
      <c r="DD112" s="1189"/>
      <c r="DE112" s="1189"/>
    </row>
    <row r="113" spans="108:109" ht="13.5" hidden="1" customHeight="1" x14ac:dyDescent="0.2">
      <c r="DD113" s="1189"/>
      <c r="DE113" s="1189"/>
    </row>
    <row r="114" spans="108:109" ht="13.5" hidden="1" customHeight="1" x14ac:dyDescent="0.2">
      <c r="DD114" s="1189"/>
      <c r="DE114" s="1189"/>
    </row>
    <row r="115" spans="108:109" ht="13.5" hidden="1" customHeight="1" x14ac:dyDescent="0.2">
      <c r="DD115" s="1189"/>
      <c r="DE115" s="1189"/>
    </row>
    <row r="116" spans="108:109" ht="13.5" hidden="1" customHeight="1" x14ac:dyDescent="0.2">
      <c r="DD116" s="1189"/>
      <c r="DE116" s="1189"/>
    </row>
    <row r="117" spans="108:109" ht="13.5" hidden="1" customHeight="1" x14ac:dyDescent="0.2">
      <c r="DD117" s="1189"/>
      <c r="DE117" s="1189"/>
    </row>
    <row r="118" spans="108:109" ht="13.5" hidden="1" customHeight="1" x14ac:dyDescent="0.2">
      <c r="DD118" s="1189"/>
      <c r="DE118" s="1189"/>
    </row>
    <row r="119" spans="108:109" ht="13.5" hidden="1" customHeight="1" x14ac:dyDescent="0.2">
      <c r="DD119" s="1189"/>
      <c r="DE119" s="1189"/>
    </row>
    <row r="120" spans="108:109" ht="13.5" hidden="1" customHeight="1" x14ac:dyDescent="0.2">
      <c r="DD120" s="1189"/>
      <c r="DE120" s="1189"/>
    </row>
    <row r="121" spans="108:109" ht="13.5" hidden="1" customHeight="1" x14ac:dyDescent="0.2">
      <c r="DD121" s="1189"/>
      <c r="DE121" s="1189"/>
    </row>
    <row r="122" spans="108:109" ht="13.5" hidden="1" customHeight="1" x14ac:dyDescent="0.2">
      <c r="DD122" s="1189"/>
      <c r="DE122" s="1189"/>
    </row>
    <row r="123" spans="108:109" ht="13.5" hidden="1" customHeight="1" x14ac:dyDescent="0.2">
      <c r="DD123" s="1189"/>
      <c r="DE123" s="1189"/>
    </row>
    <row r="124" spans="108:109" ht="13.5" hidden="1" customHeight="1" x14ac:dyDescent="0.2">
      <c r="DD124" s="1189"/>
      <c r="DE124" s="1189"/>
    </row>
    <row r="125" spans="108:109" ht="13.5" hidden="1" customHeight="1" x14ac:dyDescent="0.2">
      <c r="DD125" s="1189"/>
      <c r="DE125" s="1189"/>
    </row>
    <row r="126" spans="108:109" ht="13.5" hidden="1" customHeight="1" x14ac:dyDescent="0.2">
      <c r="DD126" s="1189"/>
      <c r="DE126" s="1189"/>
    </row>
    <row r="127" spans="108:109" ht="13.5" hidden="1" customHeight="1" x14ac:dyDescent="0.2">
      <c r="DD127" s="1189"/>
      <c r="DE127" s="1189"/>
    </row>
    <row r="128" spans="108:109" ht="13.5" hidden="1" customHeight="1" x14ac:dyDescent="0.2">
      <c r="DD128" s="1189"/>
      <c r="DE128" s="1189"/>
    </row>
    <row r="129" spans="108:109" ht="13.5" hidden="1" customHeight="1" x14ac:dyDescent="0.2">
      <c r="DD129" s="1189"/>
      <c r="DE129" s="1189"/>
    </row>
    <row r="130" spans="108:109" ht="13.5" hidden="1" customHeight="1" x14ac:dyDescent="0.2">
      <c r="DD130" s="1189"/>
      <c r="DE130" s="1189"/>
    </row>
    <row r="131" spans="108:109" ht="13.5" hidden="1" customHeight="1" x14ac:dyDescent="0.2">
      <c r="DD131" s="1189"/>
      <c r="DE131" s="1189"/>
    </row>
    <row r="132" spans="108:109" ht="13.5" hidden="1" customHeight="1" x14ac:dyDescent="0.2">
      <c r="DD132" s="1189"/>
      <c r="DE132" s="1189"/>
    </row>
    <row r="133" spans="108:109" ht="13.5" hidden="1" customHeight="1" x14ac:dyDescent="0.2">
      <c r="DD133" s="1189"/>
      <c r="DE133" s="1189"/>
    </row>
    <row r="134" spans="108:109" ht="13.5" hidden="1" customHeight="1" x14ac:dyDescent="0.2">
      <c r="DD134" s="1189"/>
      <c r="DE134" s="1189"/>
    </row>
    <row r="135" spans="108:109" ht="13.5" hidden="1" customHeight="1" x14ac:dyDescent="0.2">
      <c r="DD135" s="1189"/>
      <c r="DE135" s="1189"/>
    </row>
    <row r="136" spans="108:109" ht="13.5" hidden="1" customHeight="1" x14ac:dyDescent="0.2">
      <c r="DD136" s="1189"/>
      <c r="DE136" s="1189"/>
    </row>
    <row r="137" spans="108:109" ht="13.5" hidden="1" customHeight="1" x14ac:dyDescent="0.2">
      <c r="DD137" s="1189"/>
      <c r="DE137" s="1189"/>
    </row>
    <row r="138" spans="108:109" ht="13.5" hidden="1" customHeight="1" x14ac:dyDescent="0.2">
      <c r="DD138" s="1189"/>
      <c r="DE138" s="1189"/>
    </row>
    <row r="139" spans="108:109" ht="13.5" hidden="1" customHeight="1" x14ac:dyDescent="0.2">
      <c r="DD139" s="1189"/>
      <c r="DE139" s="1189"/>
    </row>
    <row r="140" spans="108:109" ht="13.5" hidden="1" customHeight="1" x14ac:dyDescent="0.2">
      <c r="DD140" s="1189"/>
      <c r="DE140" s="1189"/>
    </row>
    <row r="141" spans="108:109" ht="13.5" hidden="1" customHeight="1" x14ac:dyDescent="0.2">
      <c r="DD141" s="1189"/>
      <c r="DE141" s="1189"/>
    </row>
    <row r="142" spans="108:109" ht="13.5" hidden="1" customHeight="1" x14ac:dyDescent="0.2">
      <c r="DD142" s="1189"/>
      <c r="DE142" s="1189"/>
    </row>
    <row r="143" spans="108:109" ht="13.5" hidden="1" customHeight="1" x14ac:dyDescent="0.2">
      <c r="DD143" s="1189"/>
      <c r="DE143" s="1189"/>
    </row>
    <row r="144" spans="108:109" ht="13.5" hidden="1" customHeight="1" x14ac:dyDescent="0.2">
      <c r="DD144" s="1189"/>
      <c r="DE144" s="1189"/>
    </row>
    <row r="145" spans="108:109" ht="13.5" hidden="1" customHeight="1" x14ac:dyDescent="0.2">
      <c r="DD145" s="1189"/>
      <c r="DE145" s="1189"/>
    </row>
    <row r="146" spans="108:109" ht="13.5" hidden="1" customHeight="1" x14ac:dyDescent="0.2">
      <c r="DD146" s="1189"/>
      <c r="DE146" s="1189"/>
    </row>
    <row r="147" spans="108:109" ht="13.5" hidden="1" customHeight="1" x14ac:dyDescent="0.2">
      <c r="DD147" s="1189"/>
      <c r="DE147" s="1189"/>
    </row>
    <row r="148" spans="108:109" ht="13.5" hidden="1" customHeight="1" x14ac:dyDescent="0.2">
      <c r="DD148" s="1189"/>
      <c r="DE148" s="1189"/>
    </row>
    <row r="149" spans="108:109" ht="13.5" hidden="1" customHeight="1" x14ac:dyDescent="0.2">
      <c r="DD149" s="1189"/>
      <c r="DE149" s="1189"/>
    </row>
    <row r="150" spans="108:109" ht="13.5" hidden="1" customHeight="1" x14ac:dyDescent="0.2">
      <c r="DD150" s="1189"/>
      <c r="DE150" s="1189"/>
    </row>
    <row r="151" spans="108:109" ht="13.5" hidden="1" customHeight="1" x14ac:dyDescent="0.2">
      <c r="DD151" s="1189"/>
      <c r="DE151" s="1189"/>
    </row>
    <row r="152" spans="108:109" ht="13.5" hidden="1" customHeight="1" x14ac:dyDescent="0.2">
      <c r="DD152" s="1189"/>
      <c r="DE152" s="1189"/>
    </row>
    <row r="153" spans="108:109" ht="13.5" hidden="1" customHeight="1" x14ac:dyDescent="0.2">
      <c r="DD153" s="1189"/>
      <c r="DE153" s="1189"/>
    </row>
    <row r="154" spans="108:109" ht="13.5" hidden="1" customHeight="1" x14ac:dyDescent="0.2">
      <c r="DD154" s="1189"/>
      <c r="DE154" s="1189"/>
    </row>
    <row r="155" spans="108:109" ht="13.5" hidden="1" customHeight="1" x14ac:dyDescent="0.2">
      <c r="DD155" s="1189"/>
      <c r="DE155" s="1189"/>
    </row>
    <row r="156" spans="108:109" ht="13.5" hidden="1" customHeight="1" x14ac:dyDescent="0.2">
      <c r="DD156" s="1189"/>
      <c r="DE156" s="1189"/>
    </row>
    <row r="157" spans="108:109" ht="13.5" hidden="1" customHeight="1" x14ac:dyDescent="0.2">
      <c r="DD157" s="1189"/>
      <c r="DE157" s="1189"/>
    </row>
    <row r="158" spans="108:109" ht="13.5" hidden="1" customHeight="1" x14ac:dyDescent="0.2">
      <c r="DD158" s="1189"/>
      <c r="DE158" s="1189"/>
    </row>
    <row r="159" spans="108:109" ht="13.5" hidden="1" customHeight="1" x14ac:dyDescent="0.2">
      <c r="DD159" s="1189"/>
      <c r="DE159" s="1189"/>
    </row>
    <row r="160" spans="108:109" ht="13.5" hidden="1" customHeight="1" x14ac:dyDescent="0.2">
      <c r="DD160" s="1189"/>
      <c r="DE160" s="1189"/>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psp+gUFgkiu76ckhbBYxmjKsgt8m/2wvJC8gZInIRFfx3v8To1Lk5eokzHYz+PrSLsWJQoXWrR8PKmW9LgUvaA==" saltValue="VZHts9CQDIbL+1wtnUS30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2"/>
  <cols>
    <col min="1" max="34" width="2.44140625" style="262" customWidth="1"/>
    <col min="35" max="122" width="2.44140625" style="261" customWidth="1"/>
    <col min="123" max="16384" width="2.44140625" style="261" hidden="1"/>
  </cols>
  <sheetData>
    <row r="1" spans="1:34" ht="13.5" customHeight="1"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1:34" ht="13.2" x14ac:dyDescent="0.2">
      <c r="S2" s="261"/>
      <c r="AH2" s="261"/>
    </row>
    <row r="3" spans="1:34" ht="13.2" x14ac:dyDescent="0.2">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1:34" ht="13.2" x14ac:dyDescent="0.2"/>
    <row r="5" spans="1:34" ht="13.2" x14ac:dyDescent="0.2"/>
    <row r="6" spans="1:34" ht="13.2" x14ac:dyDescent="0.2"/>
    <row r="7" spans="1:34" ht="13.2" x14ac:dyDescent="0.2"/>
    <row r="8" spans="1:34" ht="13.2" x14ac:dyDescent="0.2"/>
    <row r="9" spans="1:34" ht="13.2" x14ac:dyDescent="0.2">
      <c r="AH9" s="26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1"/>
    </row>
    <row r="18" spans="12:34" ht="13.2" x14ac:dyDescent="0.2"/>
    <row r="19" spans="12:34" ht="13.2" x14ac:dyDescent="0.2"/>
    <row r="20" spans="12:34" ht="13.2" x14ac:dyDescent="0.2">
      <c r="AH20" s="261"/>
    </row>
    <row r="21" spans="12:34" ht="13.2" x14ac:dyDescent="0.2">
      <c r="AH21" s="261"/>
    </row>
    <row r="22" spans="12:34" ht="13.2" x14ac:dyDescent="0.2"/>
    <row r="23" spans="12:34" ht="13.2" x14ac:dyDescent="0.2"/>
    <row r="24" spans="12:34" ht="13.2" x14ac:dyDescent="0.2">
      <c r="Q24" s="261"/>
    </row>
    <row r="25" spans="12:34" ht="13.2" x14ac:dyDescent="0.2"/>
    <row r="26" spans="12:34" ht="13.2" x14ac:dyDescent="0.2"/>
    <row r="27" spans="12:34" ht="13.2" x14ac:dyDescent="0.2"/>
    <row r="28" spans="12:34" ht="13.2" x14ac:dyDescent="0.2">
      <c r="T28" s="261"/>
      <c r="AH28" s="261"/>
    </row>
    <row r="29" spans="12:34" ht="13.2" x14ac:dyDescent="0.2">
      <c r="U29" s="261"/>
    </row>
    <row r="30" spans="12:34" ht="13.2" x14ac:dyDescent="0.2"/>
    <row r="31" spans="12:34" ht="13.2" x14ac:dyDescent="0.2">
      <c r="Q31" s="261"/>
    </row>
    <row r="32" spans="12:34" ht="13.2" x14ac:dyDescent="0.2">
      <c r="L32" s="261"/>
    </row>
    <row r="33" spans="2:34" ht="13.2" x14ac:dyDescent="0.2">
      <c r="C33" s="261"/>
      <c r="E33" s="261"/>
      <c r="G33" s="261"/>
      <c r="I33" s="261"/>
      <c r="X33" s="261"/>
    </row>
    <row r="34" spans="2:34" ht="13.2" x14ac:dyDescent="0.2">
      <c r="B34" s="261"/>
      <c r="O34" s="261"/>
      <c r="P34" s="261"/>
      <c r="R34" s="261"/>
      <c r="T34" s="261"/>
    </row>
    <row r="35" spans="2:34" ht="13.2" x14ac:dyDescent="0.2">
      <c r="D35" s="261"/>
      <c r="U35" s="261"/>
      <c r="W35" s="261"/>
      <c r="AC35" s="261"/>
      <c r="AD35" s="261"/>
      <c r="AE35" s="261"/>
      <c r="AF35" s="261"/>
      <c r="AG35" s="261"/>
      <c r="AH35" s="261"/>
    </row>
    <row r="36" spans="2:34" ht="13.2" x14ac:dyDescent="0.2">
      <c r="H36" s="261"/>
      <c r="J36" s="261"/>
      <c r="K36" s="261"/>
      <c r="M36" s="261"/>
      <c r="V36" s="261"/>
      <c r="Y36" s="261"/>
      <c r="Z36" s="261"/>
      <c r="AA36" s="261"/>
      <c r="AB36" s="261"/>
      <c r="AC36" s="261"/>
      <c r="AD36" s="261"/>
      <c r="AE36" s="261"/>
      <c r="AF36" s="261"/>
      <c r="AG36" s="261"/>
      <c r="AH36" s="261"/>
    </row>
    <row r="37" spans="2:34" ht="13.2" x14ac:dyDescent="0.2">
      <c r="AH37" s="261"/>
    </row>
    <row r="38" spans="2:34" ht="13.2" x14ac:dyDescent="0.2">
      <c r="AG38" s="261"/>
      <c r="AH38" s="261"/>
    </row>
    <row r="39" spans="2:34" ht="13.2" x14ac:dyDescent="0.2"/>
    <row r="40" spans="2:34" ht="13.2" x14ac:dyDescent="0.2">
      <c r="X40" s="261"/>
    </row>
    <row r="41" spans="2:34" ht="13.2" x14ac:dyDescent="0.2">
      <c r="R41" s="261"/>
    </row>
    <row r="42" spans="2:34" ht="13.2" x14ac:dyDescent="0.2">
      <c r="W42" s="261"/>
    </row>
    <row r="43" spans="2:34" ht="13.2" x14ac:dyDescent="0.2">
      <c r="V43" s="261"/>
      <c r="Y43" s="261"/>
      <c r="Z43" s="261"/>
      <c r="AA43" s="261"/>
      <c r="AB43" s="261"/>
      <c r="AC43" s="261"/>
      <c r="AD43" s="261"/>
      <c r="AE43" s="261"/>
      <c r="AF43" s="261"/>
      <c r="AG43" s="261"/>
      <c r="AH43" s="261"/>
    </row>
    <row r="44" spans="2:34" ht="13.2" x14ac:dyDescent="0.2">
      <c r="AH44" s="261"/>
    </row>
    <row r="45" spans="2:34" ht="13.2" x14ac:dyDescent="0.2">
      <c r="X45" s="261"/>
    </row>
    <row r="46" spans="2:34" ht="13.2" x14ac:dyDescent="0.2"/>
    <row r="47" spans="2:34" ht="13.2" x14ac:dyDescent="0.2"/>
    <row r="48" spans="2:34" ht="13.2" x14ac:dyDescent="0.2">
      <c r="U48" s="261"/>
      <c r="V48" s="261"/>
      <c r="W48" s="261"/>
      <c r="Y48" s="261"/>
      <c r="Z48" s="261"/>
      <c r="AA48" s="261"/>
      <c r="AB48" s="261"/>
      <c r="AC48" s="261"/>
      <c r="AD48" s="261"/>
      <c r="AE48" s="261"/>
      <c r="AF48" s="261"/>
      <c r="AG48" s="261"/>
      <c r="AH48" s="261"/>
    </row>
    <row r="49" spans="28:34" ht="13.2" x14ac:dyDescent="0.2"/>
    <row r="50" spans="28:34" ht="13.2" x14ac:dyDescent="0.2">
      <c r="AE50" s="261"/>
      <c r="AF50" s="261"/>
      <c r="AG50" s="261"/>
      <c r="AH50" s="261"/>
    </row>
    <row r="51" spans="28:34" ht="13.2" x14ac:dyDescent="0.2">
      <c r="AC51" s="261"/>
      <c r="AD51" s="261"/>
      <c r="AE51" s="261"/>
      <c r="AF51" s="261"/>
      <c r="AG51" s="261"/>
      <c r="AH51" s="261"/>
    </row>
    <row r="52" spans="28:34" ht="13.2" x14ac:dyDescent="0.2"/>
    <row r="53" spans="28:34" ht="13.2" x14ac:dyDescent="0.2">
      <c r="AF53" s="261"/>
      <c r="AG53" s="261"/>
      <c r="AH53" s="261"/>
    </row>
    <row r="54" spans="28:34" ht="13.2" x14ac:dyDescent="0.2">
      <c r="AH54" s="261"/>
    </row>
    <row r="55" spans="28:34" ht="13.2" x14ac:dyDescent="0.2"/>
    <row r="56" spans="28:34" ht="13.2" x14ac:dyDescent="0.2">
      <c r="AB56" s="261"/>
      <c r="AC56" s="261"/>
      <c r="AD56" s="261"/>
      <c r="AE56" s="261"/>
      <c r="AF56" s="261"/>
      <c r="AG56" s="261"/>
      <c r="AH56" s="261"/>
    </row>
    <row r="57" spans="28:34" ht="13.2" x14ac:dyDescent="0.2">
      <c r="AH57" s="261"/>
    </row>
    <row r="58" spans="28:34" ht="13.2" x14ac:dyDescent="0.2">
      <c r="AH58" s="261"/>
    </row>
    <row r="59" spans="28:34" ht="13.2" x14ac:dyDescent="0.2"/>
    <row r="60" spans="28:34" ht="13.2" x14ac:dyDescent="0.2"/>
    <row r="61" spans="28:34" ht="13.2" x14ac:dyDescent="0.2"/>
    <row r="62" spans="28:34" ht="13.2" x14ac:dyDescent="0.2"/>
    <row r="63" spans="28:34" ht="13.2" x14ac:dyDescent="0.2">
      <c r="AH63" s="261"/>
    </row>
    <row r="64" spans="28:34" ht="13.2" x14ac:dyDescent="0.2">
      <c r="AG64" s="261"/>
      <c r="AH64" s="261"/>
    </row>
    <row r="65" spans="28:34" ht="13.2" x14ac:dyDescent="0.2"/>
    <row r="66" spans="28:34" ht="13.2" x14ac:dyDescent="0.2"/>
    <row r="67" spans="28:34" ht="13.2" x14ac:dyDescent="0.2"/>
    <row r="68" spans="28:34" ht="13.2" x14ac:dyDescent="0.2">
      <c r="AB68" s="261"/>
      <c r="AC68" s="261"/>
      <c r="AD68" s="261"/>
      <c r="AE68" s="261"/>
      <c r="AF68" s="261"/>
      <c r="AG68" s="261"/>
      <c r="AH68" s="261"/>
    </row>
    <row r="69" spans="28:34" ht="13.2" x14ac:dyDescent="0.2">
      <c r="AF69" s="261"/>
      <c r="AG69" s="261"/>
      <c r="AH69" s="261"/>
    </row>
    <row r="70" spans="28:34" ht="13.2" x14ac:dyDescent="0.2"/>
    <row r="71" spans="28:34" ht="13.2" x14ac:dyDescent="0.2"/>
    <row r="72" spans="28:34" ht="13.2" x14ac:dyDescent="0.2"/>
    <row r="73" spans="28:34" ht="13.2" x14ac:dyDescent="0.2"/>
    <row r="74" spans="28:34" ht="13.2" x14ac:dyDescent="0.2"/>
    <row r="75" spans="28:34" ht="13.2" x14ac:dyDescent="0.2">
      <c r="AH75" s="261"/>
    </row>
    <row r="76" spans="28:34" ht="13.2" x14ac:dyDescent="0.2">
      <c r="AF76" s="261"/>
      <c r="AG76" s="261"/>
      <c r="AH76" s="261"/>
    </row>
    <row r="77" spans="28:34" ht="13.2" x14ac:dyDescent="0.2">
      <c r="AG77" s="261"/>
      <c r="AH77" s="261"/>
    </row>
    <row r="78" spans="28:34" ht="13.2" x14ac:dyDescent="0.2"/>
    <row r="79" spans="28:34" ht="13.2" x14ac:dyDescent="0.2"/>
    <row r="80" spans="28:34" ht="13.2" x14ac:dyDescent="0.2"/>
    <row r="81" spans="25:34" ht="13.2" x14ac:dyDescent="0.2"/>
    <row r="82" spans="25:34" ht="13.2" x14ac:dyDescent="0.2">
      <c r="Y82" s="261"/>
    </row>
    <row r="83" spans="25:34" ht="13.2" x14ac:dyDescent="0.2">
      <c r="Y83" s="261"/>
      <c r="Z83" s="261"/>
      <c r="AA83" s="261"/>
      <c r="AB83" s="261"/>
      <c r="AC83" s="261"/>
      <c r="AD83" s="261"/>
      <c r="AE83" s="261"/>
      <c r="AF83" s="261"/>
      <c r="AG83" s="261"/>
      <c r="AH83" s="261"/>
    </row>
    <row r="84" spans="25:34" ht="13.2" x14ac:dyDescent="0.2"/>
    <row r="85" spans="25:34" ht="13.2" x14ac:dyDescent="0.2"/>
    <row r="86" spans="25:34" ht="13.2" x14ac:dyDescent="0.2"/>
    <row r="87" spans="25:34" ht="13.2" x14ac:dyDescent="0.2"/>
    <row r="88" spans="25:34" ht="13.2" x14ac:dyDescent="0.2">
      <c r="AH88" s="26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1"/>
      <c r="AG94" s="261"/>
      <c r="AH94" s="261"/>
    </row>
    <row r="95" spans="25:34" ht="13.5" customHeight="1" x14ac:dyDescent="0.2">
      <c r="AH95" s="26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1"/>
    </row>
    <row r="102" spans="33:34" ht="13.5" customHeight="1" x14ac:dyDescent="0.2"/>
    <row r="103" spans="33:34" ht="13.5" customHeight="1" x14ac:dyDescent="0.2"/>
    <row r="104" spans="33:34" ht="13.5" customHeight="1" x14ac:dyDescent="0.2">
      <c r="AG104" s="261"/>
      <c r="AH104" s="26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1"/>
    </row>
    <row r="117" spans="34:122" ht="13.5" customHeight="1" x14ac:dyDescent="0.2"/>
    <row r="118" spans="34:122" ht="13.5" customHeight="1" x14ac:dyDescent="0.2"/>
    <row r="119" spans="34:122" ht="13.5" customHeight="1" x14ac:dyDescent="0.2"/>
    <row r="120" spans="34:122" ht="13.5" customHeight="1" x14ac:dyDescent="0.2">
      <c r="AH120" s="261"/>
    </row>
    <row r="121" spans="34:122" ht="13.5" customHeight="1" x14ac:dyDescent="0.2">
      <c r="AH121" s="261"/>
    </row>
    <row r="122" spans="34:122" ht="13.5" customHeight="1" x14ac:dyDescent="0.2"/>
    <row r="123" spans="34:122" ht="13.5" customHeight="1" x14ac:dyDescent="0.2"/>
    <row r="124" spans="34:122" ht="13.5" customHeight="1" x14ac:dyDescent="0.2"/>
    <row r="125" spans="34:122" ht="13.5" customHeight="1" x14ac:dyDescent="0.2">
      <c r="DR125" s="261" t="s">
        <v>447</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RhQX49zHJvWJKbemq49GfacMzj+FidExF5RqJkhssKvyMn2k7QOsolfcHy+M2jcmW4s1/NzAlgmyP98xqcbLKA==" saltValue="NbNnYMCOGIkVM1AKTHXoD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55" workbookViewId="0"/>
  </sheetViews>
  <sheetFormatPr defaultColWidth="0" defaultRowHeight="13.5" customHeight="1" zeroHeight="1" x14ac:dyDescent="0.2"/>
  <cols>
    <col min="1" max="34" width="2.44140625" style="262" customWidth="1"/>
    <col min="35" max="122" width="2.44140625" style="261" customWidth="1"/>
    <col min="123" max="16384" width="2.44140625" style="261" hidden="1"/>
  </cols>
  <sheetData>
    <row r="1" spans="1:34" ht="13.5" customHeight="1"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1:34" ht="13.2" x14ac:dyDescent="0.2">
      <c r="S2" s="261"/>
      <c r="AH2" s="261"/>
    </row>
    <row r="3" spans="1:34" ht="13.2" x14ac:dyDescent="0.2">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1:34" ht="13.2" x14ac:dyDescent="0.2"/>
    <row r="5" spans="1:34" ht="13.2" x14ac:dyDescent="0.2"/>
    <row r="6" spans="1:34" ht="13.2" x14ac:dyDescent="0.2"/>
    <row r="7" spans="1:34" ht="13.2" x14ac:dyDescent="0.2"/>
    <row r="8" spans="1:34" ht="13.2" x14ac:dyDescent="0.2"/>
    <row r="9" spans="1:34" ht="13.2" x14ac:dyDescent="0.2">
      <c r="AH9" s="26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1"/>
    </row>
    <row r="18" spans="12:34" ht="13.2" x14ac:dyDescent="0.2"/>
    <row r="19" spans="12:34" ht="13.2" x14ac:dyDescent="0.2"/>
    <row r="20" spans="12:34" ht="13.2" x14ac:dyDescent="0.2">
      <c r="AH20" s="261"/>
    </row>
    <row r="21" spans="12:34" ht="13.2" x14ac:dyDescent="0.2">
      <c r="AH21" s="261"/>
    </row>
    <row r="22" spans="12:34" ht="13.2" x14ac:dyDescent="0.2"/>
    <row r="23" spans="12:34" ht="13.2" x14ac:dyDescent="0.2"/>
    <row r="24" spans="12:34" ht="13.2" x14ac:dyDescent="0.2">
      <c r="Q24" s="261"/>
    </row>
    <row r="25" spans="12:34" ht="13.2" x14ac:dyDescent="0.2"/>
    <row r="26" spans="12:34" ht="13.2" x14ac:dyDescent="0.2"/>
    <row r="27" spans="12:34" ht="13.2" x14ac:dyDescent="0.2"/>
    <row r="28" spans="12:34" ht="13.2" x14ac:dyDescent="0.2">
      <c r="T28" s="261"/>
      <c r="AH28" s="261"/>
    </row>
    <row r="29" spans="12:34" ht="13.2" x14ac:dyDescent="0.2">
      <c r="U29" s="261"/>
    </row>
    <row r="30" spans="12:34" ht="13.2" x14ac:dyDescent="0.2"/>
    <row r="31" spans="12:34" ht="13.2" x14ac:dyDescent="0.2">
      <c r="Q31" s="261"/>
      <c r="X31" s="261"/>
    </row>
    <row r="32" spans="12:34" ht="13.2" x14ac:dyDescent="0.2">
      <c r="L32" s="261"/>
    </row>
    <row r="33" spans="2:34" ht="13.2" x14ac:dyDescent="0.2">
      <c r="C33" s="261"/>
      <c r="E33" s="261"/>
      <c r="G33" s="261"/>
      <c r="I33" s="261"/>
    </row>
    <row r="34" spans="2:34" ht="13.2" x14ac:dyDescent="0.2">
      <c r="B34" s="261"/>
      <c r="O34" s="261"/>
      <c r="P34" s="261"/>
      <c r="R34" s="261"/>
      <c r="T34" s="261"/>
    </row>
    <row r="35" spans="2:34" ht="13.2" x14ac:dyDescent="0.2">
      <c r="D35" s="261"/>
      <c r="U35" s="261"/>
      <c r="W35" s="261"/>
      <c r="AC35" s="261"/>
      <c r="AD35" s="261"/>
      <c r="AE35" s="261"/>
      <c r="AF35" s="261"/>
      <c r="AG35" s="261"/>
      <c r="AH35" s="261"/>
    </row>
    <row r="36" spans="2:34" ht="13.2" x14ac:dyDescent="0.2">
      <c r="H36" s="261"/>
      <c r="J36" s="261"/>
      <c r="K36" s="261"/>
      <c r="M36" s="261"/>
      <c r="V36" s="261"/>
      <c r="Y36" s="261"/>
      <c r="Z36" s="261"/>
      <c r="AA36" s="261"/>
      <c r="AB36" s="261"/>
      <c r="AC36" s="261"/>
      <c r="AD36" s="261"/>
      <c r="AE36" s="261"/>
      <c r="AF36" s="261"/>
      <c r="AG36" s="261"/>
      <c r="AH36" s="261"/>
    </row>
    <row r="37" spans="2:34" ht="13.2" x14ac:dyDescent="0.2">
      <c r="AH37" s="261"/>
    </row>
    <row r="38" spans="2:34" ht="13.2" x14ac:dyDescent="0.2">
      <c r="X38" s="261"/>
      <c r="AG38" s="261"/>
      <c r="AH38" s="261"/>
    </row>
    <row r="39" spans="2:34" ht="13.2" x14ac:dyDescent="0.2"/>
    <row r="40" spans="2:34" ht="13.2" x14ac:dyDescent="0.2"/>
    <row r="41" spans="2:34" ht="13.2" x14ac:dyDescent="0.2">
      <c r="R41" s="261"/>
    </row>
    <row r="42" spans="2:34" ht="13.2" x14ac:dyDescent="0.2">
      <c r="W42" s="261"/>
    </row>
    <row r="43" spans="2:34" ht="13.2" x14ac:dyDescent="0.2">
      <c r="V43" s="261"/>
      <c r="X43" s="261"/>
      <c r="Y43" s="261"/>
      <c r="Z43" s="261"/>
      <c r="AA43" s="261"/>
      <c r="AB43" s="261"/>
      <c r="AC43" s="261"/>
      <c r="AD43" s="261"/>
      <c r="AE43" s="261"/>
      <c r="AF43" s="261"/>
      <c r="AG43" s="261"/>
      <c r="AH43" s="261"/>
    </row>
    <row r="44" spans="2:34" ht="13.2" x14ac:dyDescent="0.2">
      <c r="AH44" s="261"/>
    </row>
    <row r="45" spans="2:34" ht="13.2" x14ac:dyDescent="0.2"/>
    <row r="46" spans="2:34" ht="13.2" x14ac:dyDescent="0.2"/>
    <row r="47" spans="2:34" ht="13.2" x14ac:dyDescent="0.2"/>
    <row r="48" spans="2:34" ht="13.2" x14ac:dyDescent="0.2">
      <c r="U48" s="261"/>
      <c r="V48" s="261"/>
      <c r="W48" s="261"/>
      <c r="Y48" s="261"/>
      <c r="Z48" s="261"/>
      <c r="AA48" s="261"/>
      <c r="AB48" s="261"/>
      <c r="AC48" s="261"/>
      <c r="AD48" s="261"/>
      <c r="AE48" s="261"/>
      <c r="AF48" s="261"/>
      <c r="AG48" s="261"/>
      <c r="AH48" s="261"/>
    </row>
    <row r="49" spans="28:34" ht="13.2" x14ac:dyDescent="0.2"/>
    <row r="50" spans="28:34" ht="13.2" x14ac:dyDescent="0.2">
      <c r="AE50" s="261"/>
      <c r="AF50" s="261"/>
      <c r="AG50" s="261"/>
      <c r="AH50" s="261"/>
    </row>
    <row r="51" spans="28:34" ht="13.2" x14ac:dyDescent="0.2">
      <c r="AC51" s="261"/>
      <c r="AD51" s="261"/>
      <c r="AE51" s="261"/>
      <c r="AF51" s="261"/>
      <c r="AG51" s="261"/>
      <c r="AH51" s="261"/>
    </row>
    <row r="52" spans="28:34" ht="13.2" x14ac:dyDescent="0.2"/>
    <row r="53" spans="28:34" ht="13.2" x14ac:dyDescent="0.2">
      <c r="AF53" s="261"/>
      <c r="AG53" s="261"/>
      <c r="AH53" s="261"/>
    </row>
    <row r="54" spans="28:34" ht="13.2" x14ac:dyDescent="0.2">
      <c r="AH54" s="261"/>
    </row>
    <row r="55" spans="28:34" ht="13.2" x14ac:dyDescent="0.2"/>
    <row r="56" spans="28:34" ht="13.2" x14ac:dyDescent="0.2">
      <c r="AB56" s="261"/>
      <c r="AC56" s="261"/>
      <c r="AD56" s="261"/>
      <c r="AE56" s="261"/>
      <c r="AF56" s="261"/>
      <c r="AG56" s="261"/>
      <c r="AH56" s="261"/>
    </row>
    <row r="57" spans="28:34" ht="13.2" x14ac:dyDescent="0.2">
      <c r="AH57" s="261"/>
    </row>
    <row r="58" spans="28:34" ht="13.2" x14ac:dyDescent="0.2">
      <c r="AH58" s="261"/>
    </row>
    <row r="59" spans="28:34" ht="13.2" x14ac:dyDescent="0.2"/>
    <row r="60" spans="28:34" ht="13.2" x14ac:dyDescent="0.2"/>
    <row r="61" spans="28:34" ht="13.2" x14ac:dyDescent="0.2"/>
    <row r="62" spans="28:34" ht="13.2" x14ac:dyDescent="0.2"/>
    <row r="63" spans="28:34" ht="13.2" x14ac:dyDescent="0.2">
      <c r="AH63" s="261"/>
    </row>
    <row r="64" spans="28:34" ht="13.2" x14ac:dyDescent="0.2">
      <c r="AG64" s="261"/>
      <c r="AH64" s="261"/>
    </row>
    <row r="65" spans="28:34" ht="13.2" x14ac:dyDescent="0.2"/>
    <row r="66" spans="28:34" ht="13.2" x14ac:dyDescent="0.2"/>
    <row r="67" spans="28:34" ht="13.2" x14ac:dyDescent="0.2"/>
    <row r="68" spans="28:34" ht="13.2" x14ac:dyDescent="0.2">
      <c r="AB68" s="261"/>
      <c r="AC68" s="261"/>
      <c r="AD68" s="261"/>
      <c r="AE68" s="261"/>
      <c r="AF68" s="261"/>
      <c r="AG68" s="261"/>
      <c r="AH68" s="261"/>
    </row>
    <row r="69" spans="28:34" ht="13.2" x14ac:dyDescent="0.2">
      <c r="AF69" s="261"/>
      <c r="AG69" s="261"/>
      <c r="AH69" s="261"/>
    </row>
    <row r="70" spans="28:34" ht="13.2" x14ac:dyDescent="0.2"/>
    <row r="71" spans="28:34" ht="13.2" x14ac:dyDescent="0.2"/>
    <row r="72" spans="28:34" ht="13.2" x14ac:dyDescent="0.2"/>
    <row r="73" spans="28:34" ht="13.2" x14ac:dyDescent="0.2"/>
    <row r="74" spans="28:34" ht="13.2" x14ac:dyDescent="0.2"/>
    <row r="75" spans="28:34" ht="13.2" x14ac:dyDescent="0.2">
      <c r="AH75" s="261"/>
    </row>
    <row r="76" spans="28:34" ht="13.2" x14ac:dyDescent="0.2">
      <c r="AF76" s="261"/>
      <c r="AG76" s="261"/>
      <c r="AH76" s="261"/>
    </row>
    <row r="77" spans="28:34" ht="13.2" x14ac:dyDescent="0.2">
      <c r="AG77" s="261"/>
      <c r="AH77" s="261"/>
    </row>
    <row r="78" spans="28:34" ht="13.2" x14ac:dyDescent="0.2"/>
    <row r="79" spans="28:34" ht="13.2" x14ac:dyDescent="0.2"/>
    <row r="80" spans="28:34" ht="13.2" x14ac:dyDescent="0.2"/>
    <row r="81" spans="25:34" ht="13.2" x14ac:dyDescent="0.2"/>
    <row r="82" spans="25:34" ht="13.2" x14ac:dyDescent="0.2">
      <c r="Y82" s="261"/>
    </row>
    <row r="83" spans="25:34" ht="13.2" x14ac:dyDescent="0.2">
      <c r="Y83" s="261"/>
      <c r="Z83" s="261"/>
      <c r="AA83" s="261"/>
      <c r="AB83" s="261"/>
      <c r="AC83" s="261"/>
      <c r="AD83" s="261"/>
      <c r="AE83" s="261"/>
      <c r="AF83" s="261"/>
      <c r="AG83" s="261"/>
      <c r="AH83" s="261"/>
    </row>
    <row r="84" spans="25:34" ht="13.2" x14ac:dyDescent="0.2"/>
    <row r="85" spans="25:34" ht="13.2" x14ac:dyDescent="0.2"/>
    <row r="86" spans="25:34" ht="13.2" x14ac:dyDescent="0.2"/>
    <row r="87" spans="25:34" ht="13.2" x14ac:dyDescent="0.2"/>
    <row r="88" spans="25:34" ht="13.2" x14ac:dyDescent="0.2">
      <c r="AH88" s="26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1"/>
      <c r="AG94" s="261"/>
      <c r="AH94" s="261"/>
    </row>
    <row r="95" spans="25:34" ht="13.5" customHeight="1" x14ac:dyDescent="0.2">
      <c r="AH95" s="26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1"/>
    </row>
    <row r="102" spans="33:34" ht="13.5" customHeight="1" x14ac:dyDescent="0.2"/>
    <row r="103" spans="33:34" ht="13.5" customHeight="1" x14ac:dyDescent="0.2"/>
    <row r="104" spans="33:34" ht="13.5" customHeight="1" x14ac:dyDescent="0.2">
      <c r="AG104" s="261"/>
      <c r="AH104" s="26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1"/>
    </row>
    <row r="117" spans="34:122" ht="13.5" customHeight="1" x14ac:dyDescent="0.2"/>
    <row r="118" spans="34:122" ht="13.5" customHeight="1" x14ac:dyDescent="0.2"/>
    <row r="119" spans="34:122" ht="13.5" customHeight="1" x14ac:dyDescent="0.2"/>
    <row r="120" spans="34:122" ht="13.5" customHeight="1" x14ac:dyDescent="0.2">
      <c r="AH120" s="261"/>
    </row>
    <row r="121" spans="34:122" ht="13.5" customHeight="1" x14ac:dyDescent="0.2">
      <c r="AH121" s="261"/>
    </row>
    <row r="122" spans="34:122" ht="13.5" customHeight="1" x14ac:dyDescent="0.2"/>
    <row r="123" spans="34:122" ht="13.5" customHeight="1" x14ac:dyDescent="0.2"/>
    <row r="124" spans="34:122" ht="13.5" customHeight="1" x14ac:dyDescent="0.2">
      <c r="AH124" s="261"/>
    </row>
    <row r="125" spans="34:122" ht="13.5" customHeight="1" x14ac:dyDescent="0.2">
      <c r="DR125" s="261" t="s">
        <v>609</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iKOaweA0H3D/4syDMU0lX9h8pXHwhOoJk+b9gK81rq/i99upEx49ZVQ46ZsHQrSAToASzxHAh+oXTfkxanIkcw==" saltValue="htfJNOnaC3Z/iUg42/M83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04" customWidth="1"/>
    <col min="2" max="8" width="13.33203125" style="104" customWidth="1"/>
    <col min="9" max="16384" width="11.109375" style="104"/>
  </cols>
  <sheetData>
    <row r="1" spans="1:8" x14ac:dyDescent="0.2">
      <c r="A1" s="98"/>
      <c r="B1" s="99"/>
      <c r="C1" s="100"/>
      <c r="D1" s="101"/>
      <c r="E1" s="102"/>
      <c r="F1" s="102"/>
      <c r="G1" s="102"/>
      <c r="H1" s="103"/>
    </row>
    <row r="2" spans="1:8" x14ac:dyDescent="0.2">
      <c r="A2" s="105"/>
      <c r="B2" s="106"/>
      <c r="C2" s="107"/>
      <c r="D2" s="108" t="s">
        <v>43</v>
      </c>
      <c r="E2" s="109"/>
      <c r="F2" s="110" t="s">
        <v>44</v>
      </c>
      <c r="G2" s="111"/>
      <c r="H2" s="112"/>
    </row>
    <row r="3" spans="1:8" x14ac:dyDescent="0.2">
      <c r="A3" s="108" t="s">
        <v>492</v>
      </c>
      <c r="B3" s="113"/>
      <c r="C3" s="114"/>
      <c r="D3" s="115">
        <v>14091</v>
      </c>
      <c r="E3" s="116"/>
      <c r="F3" s="117">
        <v>34374</v>
      </c>
      <c r="G3" s="118"/>
      <c r="H3" s="119"/>
    </row>
    <row r="4" spans="1:8" x14ac:dyDescent="0.2">
      <c r="A4" s="120"/>
      <c r="B4" s="121"/>
      <c r="C4" s="122"/>
      <c r="D4" s="123">
        <v>7422</v>
      </c>
      <c r="E4" s="124"/>
      <c r="F4" s="125">
        <v>10917</v>
      </c>
      <c r="G4" s="126"/>
      <c r="H4" s="127"/>
    </row>
    <row r="5" spans="1:8" x14ac:dyDescent="0.2">
      <c r="A5" s="108" t="s">
        <v>494</v>
      </c>
      <c r="B5" s="113"/>
      <c r="C5" s="114"/>
      <c r="D5" s="115">
        <v>13642</v>
      </c>
      <c r="E5" s="116"/>
      <c r="F5" s="117">
        <v>35216</v>
      </c>
      <c r="G5" s="118"/>
      <c r="H5" s="119"/>
    </row>
    <row r="6" spans="1:8" x14ac:dyDescent="0.2">
      <c r="A6" s="120"/>
      <c r="B6" s="121"/>
      <c r="C6" s="122"/>
      <c r="D6" s="123">
        <v>7502</v>
      </c>
      <c r="E6" s="124"/>
      <c r="F6" s="125">
        <v>12644</v>
      </c>
      <c r="G6" s="126"/>
      <c r="H6" s="127"/>
    </row>
    <row r="7" spans="1:8" x14ac:dyDescent="0.2">
      <c r="A7" s="108" t="s">
        <v>495</v>
      </c>
      <c r="B7" s="113"/>
      <c r="C7" s="114"/>
      <c r="D7" s="115">
        <v>14936</v>
      </c>
      <c r="E7" s="116"/>
      <c r="F7" s="117">
        <v>36736</v>
      </c>
      <c r="G7" s="118"/>
      <c r="H7" s="119"/>
    </row>
    <row r="8" spans="1:8" x14ac:dyDescent="0.2">
      <c r="A8" s="120"/>
      <c r="B8" s="121"/>
      <c r="C8" s="122"/>
      <c r="D8" s="123">
        <v>8003</v>
      </c>
      <c r="E8" s="124"/>
      <c r="F8" s="125">
        <v>13410</v>
      </c>
      <c r="G8" s="126"/>
      <c r="H8" s="127"/>
    </row>
    <row r="9" spans="1:8" x14ac:dyDescent="0.2">
      <c r="A9" s="108" t="s">
        <v>496</v>
      </c>
      <c r="B9" s="113"/>
      <c r="C9" s="114"/>
      <c r="D9" s="115">
        <v>16617</v>
      </c>
      <c r="E9" s="116"/>
      <c r="F9" s="117">
        <v>38259</v>
      </c>
      <c r="G9" s="118"/>
      <c r="H9" s="119"/>
    </row>
    <row r="10" spans="1:8" x14ac:dyDescent="0.2">
      <c r="A10" s="120"/>
      <c r="B10" s="121"/>
      <c r="C10" s="122"/>
      <c r="D10" s="123">
        <v>9577</v>
      </c>
      <c r="E10" s="124"/>
      <c r="F10" s="125">
        <v>13379</v>
      </c>
      <c r="G10" s="126"/>
      <c r="H10" s="127"/>
    </row>
    <row r="11" spans="1:8" x14ac:dyDescent="0.2">
      <c r="A11" s="108" t="s">
        <v>497</v>
      </c>
      <c r="B11" s="113"/>
      <c r="C11" s="114"/>
      <c r="D11" s="115">
        <v>15492</v>
      </c>
      <c r="E11" s="116"/>
      <c r="F11" s="117">
        <v>39075</v>
      </c>
      <c r="G11" s="118"/>
      <c r="H11" s="119"/>
    </row>
    <row r="12" spans="1:8" x14ac:dyDescent="0.2">
      <c r="A12" s="120"/>
      <c r="B12" s="121"/>
      <c r="C12" s="128"/>
      <c r="D12" s="123">
        <v>8586</v>
      </c>
      <c r="E12" s="124"/>
      <c r="F12" s="125">
        <v>13441</v>
      </c>
      <c r="G12" s="126"/>
      <c r="H12" s="127"/>
    </row>
    <row r="13" spans="1:8" x14ac:dyDescent="0.2">
      <c r="A13" s="108"/>
      <c r="B13" s="113"/>
      <c r="C13" s="129"/>
      <c r="D13" s="130">
        <v>14956</v>
      </c>
      <c r="E13" s="131"/>
      <c r="F13" s="132">
        <v>36732</v>
      </c>
      <c r="G13" s="133"/>
      <c r="H13" s="119"/>
    </row>
    <row r="14" spans="1:8" x14ac:dyDescent="0.2">
      <c r="A14" s="120"/>
      <c r="B14" s="121"/>
      <c r="C14" s="122"/>
      <c r="D14" s="123">
        <v>8218</v>
      </c>
      <c r="E14" s="124"/>
      <c r="F14" s="125">
        <v>12758</v>
      </c>
      <c r="G14" s="126"/>
      <c r="H14" s="127"/>
    </row>
    <row r="17" spans="1:11" x14ac:dyDescent="0.2">
      <c r="A17" s="104" t="s">
        <v>45</v>
      </c>
    </row>
    <row r="18" spans="1:11" x14ac:dyDescent="0.2">
      <c r="A18" s="134"/>
      <c r="B18" s="134" t="str">
        <f>実質収支比率等に係る経年分析!F$46</f>
        <v>H25</v>
      </c>
      <c r="C18" s="134" t="str">
        <f>実質収支比率等に係る経年分析!G$46</f>
        <v>H26</v>
      </c>
      <c r="D18" s="134" t="str">
        <f>実質収支比率等に係る経年分析!H$46</f>
        <v>H27</v>
      </c>
      <c r="E18" s="134" t="str">
        <f>実質収支比率等に係る経年分析!I$46</f>
        <v>H28</v>
      </c>
      <c r="F18" s="134" t="str">
        <f>実質収支比率等に係る経年分析!J$46</f>
        <v>H29</v>
      </c>
    </row>
    <row r="19" spans="1:11" x14ac:dyDescent="0.2">
      <c r="A19" s="134" t="s">
        <v>46</v>
      </c>
      <c r="B19" s="134">
        <f>ROUND(VALUE(SUBSTITUTE(実質収支比率等に係る経年分析!F$48,"▲","-")),2)</f>
        <v>0.52</v>
      </c>
      <c r="C19" s="134">
        <f>ROUND(VALUE(SUBSTITUTE(実質収支比率等に係る経年分析!G$48,"▲","-")),2)</f>
        <v>0.55000000000000004</v>
      </c>
      <c r="D19" s="134">
        <f>ROUND(VALUE(SUBSTITUTE(実質収支比率等に係る経年分析!H$48,"▲","-")),2)</f>
        <v>0.5</v>
      </c>
      <c r="E19" s="134">
        <f>ROUND(VALUE(SUBSTITUTE(実質収支比率等に係る経年分析!I$48,"▲","-")),2)</f>
        <v>0.36</v>
      </c>
      <c r="F19" s="134">
        <f>ROUND(VALUE(SUBSTITUTE(実質収支比率等に係る経年分析!J$48,"▲","-")),2)</f>
        <v>0.5</v>
      </c>
    </row>
    <row r="20" spans="1:11" x14ac:dyDescent="0.2">
      <c r="A20" s="134" t="s">
        <v>47</v>
      </c>
      <c r="B20" s="134">
        <f>ROUND(VALUE(SUBSTITUTE(実質収支比率等に係る経年分析!F$47,"▲","-")),2)</f>
        <v>5.0199999999999996</v>
      </c>
      <c r="C20" s="134">
        <f>ROUND(VALUE(SUBSTITUTE(実質収支比率等に係る経年分析!G$47,"▲","-")),2)</f>
        <v>5.25</v>
      </c>
      <c r="D20" s="134">
        <f>ROUND(VALUE(SUBSTITUTE(実質収支比率等に係る経年分析!H$47,"▲","-")),2)</f>
        <v>5.1100000000000003</v>
      </c>
      <c r="E20" s="134">
        <f>ROUND(VALUE(SUBSTITUTE(実質収支比率等に係る経年分析!I$47,"▲","-")),2)</f>
        <v>4.9400000000000004</v>
      </c>
      <c r="F20" s="134">
        <f>ROUND(VALUE(SUBSTITUTE(実質収支比率等に係る経年分析!J$47,"▲","-")),2)</f>
        <v>4.32</v>
      </c>
    </row>
    <row r="21" spans="1:11" x14ac:dyDescent="0.2">
      <c r="A21" s="134" t="s">
        <v>48</v>
      </c>
      <c r="B21" s="134">
        <f>IF(ISNUMBER(VALUE(SUBSTITUTE(実質収支比率等に係る経年分析!F$49,"▲","-"))),ROUND(VALUE(SUBSTITUTE(実質収支比率等に係る経年分析!F$49,"▲","-")),2),NA())</f>
        <v>4.78</v>
      </c>
      <c r="C21" s="134">
        <f>IF(ISNUMBER(VALUE(SUBSTITUTE(実質収支比率等に係る経年分析!G$49,"▲","-"))),ROUND(VALUE(SUBSTITUTE(実質収支比率等に係る経年分析!G$49,"▲","-")),2),NA())</f>
        <v>0.36</v>
      </c>
      <c r="D21" s="134">
        <f>IF(ISNUMBER(VALUE(SUBSTITUTE(実質収支比率等に係る経年分析!H$49,"▲","-"))),ROUND(VALUE(SUBSTITUTE(実質収支比率等に係る経年分析!H$49,"▲","-")),2),NA())</f>
        <v>0.01</v>
      </c>
      <c r="E21" s="134">
        <f>IF(ISNUMBER(VALUE(SUBSTITUTE(実質収支比率等に係る経年分析!I$49,"▲","-"))),ROUND(VALUE(SUBSTITUTE(実質収支比率等に係る経年分析!I$49,"▲","-")),2),NA())</f>
        <v>-0.25</v>
      </c>
      <c r="F21" s="134">
        <f>IF(ISNUMBER(VALUE(SUBSTITUTE(実質収支比率等に係る経年分析!J$49,"▲","-"))),ROUND(VALUE(SUBSTITUTE(実質収支比率等に係る経年分析!J$49,"▲","-")),2),NA())</f>
        <v>-1.0900000000000001</v>
      </c>
    </row>
    <row r="24" spans="1:11" x14ac:dyDescent="0.2">
      <c r="A24" s="104" t="s">
        <v>49</v>
      </c>
    </row>
    <row r="25" spans="1:11" x14ac:dyDescent="0.2">
      <c r="A25" s="135"/>
      <c r="B25" s="135" t="str">
        <f>連結実質赤字比率に係る赤字・黒字の構成分析!F$33</f>
        <v>H25</v>
      </c>
      <c r="C25" s="135"/>
      <c r="D25" s="135" t="str">
        <f>連結実質赤字比率に係る赤字・黒字の構成分析!G$33</f>
        <v>H26</v>
      </c>
      <c r="E25" s="135"/>
      <c r="F25" s="135" t="str">
        <f>連結実質赤字比率に係る赤字・黒字の構成分析!H$33</f>
        <v>H27</v>
      </c>
      <c r="G25" s="135"/>
      <c r="H25" s="135" t="str">
        <f>連結実質赤字比率に係る赤字・黒字の構成分析!I$33</f>
        <v>H28</v>
      </c>
      <c r="I25" s="135"/>
      <c r="J25" s="135" t="str">
        <f>連結実質赤字比率に係る赤字・黒字の構成分析!J$33</f>
        <v>H29</v>
      </c>
      <c r="K25" s="135"/>
    </row>
    <row r="26" spans="1:11" x14ac:dyDescent="0.2">
      <c r="A26" s="135"/>
      <c r="B26" s="135" t="s">
        <v>50</v>
      </c>
      <c r="C26" s="135" t="s">
        <v>51</v>
      </c>
      <c r="D26" s="135" t="s">
        <v>50</v>
      </c>
      <c r="E26" s="135" t="s">
        <v>51</v>
      </c>
      <c r="F26" s="135" t="s">
        <v>50</v>
      </c>
      <c r="G26" s="135" t="s">
        <v>51</v>
      </c>
      <c r="H26" s="135" t="s">
        <v>50</v>
      </c>
      <c r="I26" s="135" t="s">
        <v>51</v>
      </c>
      <c r="J26" s="135" t="s">
        <v>50</v>
      </c>
      <c r="K26" s="135" t="s">
        <v>51</v>
      </c>
    </row>
    <row r="27" spans="1:11" x14ac:dyDescent="0.2">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0.04</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2">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#N/A</v>
      </c>
      <c r="G28" s="135">
        <f>IF(ROUND(VALUE(SUBSTITUTE(連結実質赤字比率に係る赤字・黒字の構成分析!H$42,"▲", "-")), 2) &gt;= 0, ABS(ROUND(VALUE(SUBSTITUTE(連結実質赤字比率に係る赤字・黒字の構成分析!H$42,"▲", "-")), 2)), NA())</f>
        <v>0</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2">
      <c r="A29" s="135" t="str">
        <f>IF(連結実質赤字比率に係る赤字・黒字の構成分析!C$41="",NA(),連結実質赤字比率に係る赤字・黒字の構成分析!C$41)</f>
        <v>地方消費税清算会計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2">
      <c r="A30" s="135" t="str">
        <f>IF(連結実質赤字比率に係る赤字・黒字の構成分析!C$40="",NA(),連結実質赤字比率に係る赤字・黒字の構成分析!C$40)</f>
        <v>公営競技収益配分金等管理会計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2">
      <c r="A31" s="135" t="str">
        <f>IF(連結実質赤字比率に係る赤字・黒字の構成分析!C$39="",NA(),連結実質赤字比率に係る赤字・黒字の構成分析!C$39)</f>
        <v>公債管理特別会計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x14ac:dyDescent="0.2">
      <c r="A32" s="135" t="str">
        <f>IF(連結実質赤字比率に係る赤字・黒字の構成分析!C$38="",NA(),連結実質赤字比率に係る赤字・黒字の構成分析!C$38)</f>
        <v>流域下水道事業会計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0.14000000000000001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0.17</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0.18</v>
      </c>
    </row>
    <row r="33" spans="1:16" x14ac:dyDescent="0.2">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0.52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0.55000000000000004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0.36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0.49</v>
      </c>
    </row>
    <row r="34" spans="1:16" x14ac:dyDescent="0.2">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1.68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1.52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1.29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1.45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1.62</v>
      </c>
    </row>
    <row r="35" spans="1:16" x14ac:dyDescent="0.2">
      <c r="A35" s="135" t="str">
        <f>IF(連結実質赤字比率に係る赤字・黒字の構成分析!C$35="",NA(),連結実質赤字比率に係る赤字・黒字の構成分析!C$35)</f>
        <v>公営企業資金等運用事業会計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2.33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2.31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2.04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1.81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1.87</v>
      </c>
    </row>
    <row r="36" spans="1:16" x14ac:dyDescent="0.2">
      <c r="A36" s="135" t="str">
        <f>IF(連結実質赤字比率に係る赤字・黒字の構成分析!C$34="",NA(),連結実質赤字比率に係る赤字・黒字の構成分析!C$34)</f>
        <v>電気事業会計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1.41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1.48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1.92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2</v>
      </c>
    </row>
    <row r="39" spans="1:16" x14ac:dyDescent="0.2">
      <c r="A39" s="104" t="s">
        <v>52</v>
      </c>
    </row>
    <row r="40" spans="1:16" x14ac:dyDescent="0.2">
      <c r="A40" s="136"/>
      <c r="B40" s="136" t="str">
        <f>'実質公債費比率（分子）の構造'!K$44</f>
        <v>H25</v>
      </c>
      <c r="C40" s="136"/>
      <c r="D40" s="136"/>
      <c r="E40" s="136" t="str">
        <f>'実質公債費比率（分子）の構造'!L$44</f>
        <v>H26</v>
      </c>
      <c r="F40" s="136"/>
      <c r="G40" s="136"/>
      <c r="H40" s="136" t="str">
        <f>'実質公債費比率（分子）の構造'!M$44</f>
        <v>H27</v>
      </c>
      <c r="I40" s="136"/>
      <c r="J40" s="136"/>
      <c r="K40" s="136" t="str">
        <f>'実質公債費比率（分子）の構造'!N$44</f>
        <v>H28</v>
      </c>
      <c r="L40" s="136"/>
      <c r="M40" s="136"/>
      <c r="N40" s="136" t="str">
        <f>'実質公債費比率（分子）の構造'!O$44</f>
        <v>H29</v>
      </c>
      <c r="O40" s="136"/>
      <c r="P40" s="136"/>
    </row>
    <row r="41" spans="1:16" x14ac:dyDescent="0.2">
      <c r="A41" s="136"/>
      <c r="B41" s="136" t="s">
        <v>53</v>
      </c>
      <c r="C41" s="136"/>
      <c r="D41" s="136" t="s">
        <v>54</v>
      </c>
      <c r="E41" s="136" t="s">
        <v>53</v>
      </c>
      <c r="F41" s="136"/>
      <c r="G41" s="136" t="s">
        <v>54</v>
      </c>
      <c r="H41" s="136" t="s">
        <v>53</v>
      </c>
      <c r="I41" s="136"/>
      <c r="J41" s="136" t="s">
        <v>54</v>
      </c>
      <c r="K41" s="136" t="s">
        <v>53</v>
      </c>
      <c r="L41" s="136"/>
      <c r="M41" s="136" t="s">
        <v>54</v>
      </c>
      <c r="N41" s="136" t="s">
        <v>53</v>
      </c>
      <c r="O41" s="136"/>
      <c r="P41" s="136" t="s">
        <v>54</v>
      </c>
    </row>
    <row r="42" spans="1:16" x14ac:dyDescent="0.2">
      <c r="A42" s="136" t="s">
        <v>55</v>
      </c>
      <c r="B42" s="136"/>
      <c r="C42" s="136"/>
      <c r="D42" s="136">
        <f>'実質公債費比率（分子）の構造'!K$52</f>
        <v>164822</v>
      </c>
      <c r="E42" s="136"/>
      <c r="F42" s="136"/>
      <c r="G42" s="136">
        <f>'実質公債費比率（分子）の構造'!L$52</f>
        <v>169145</v>
      </c>
      <c r="H42" s="136"/>
      <c r="I42" s="136"/>
      <c r="J42" s="136">
        <f>'実質公債費比率（分子）の構造'!M$52</f>
        <v>174897</v>
      </c>
      <c r="K42" s="136"/>
      <c r="L42" s="136"/>
      <c r="M42" s="136">
        <f>'実質公債費比率（分子）の構造'!N$52</f>
        <v>176741</v>
      </c>
      <c r="N42" s="136"/>
      <c r="O42" s="136"/>
      <c r="P42" s="136">
        <f>'実質公債費比率（分子）の構造'!O$52</f>
        <v>183460</v>
      </c>
    </row>
    <row r="43" spans="1:16" x14ac:dyDescent="0.2">
      <c r="A43" s="136" t="s">
        <v>56</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2">
      <c r="A44" s="136" t="s">
        <v>57</v>
      </c>
      <c r="B44" s="136">
        <f>'実質公債費比率（分子）の構造'!K$50</f>
        <v>3683</v>
      </c>
      <c r="C44" s="136"/>
      <c r="D44" s="136"/>
      <c r="E44" s="136">
        <f>'実質公債費比率（分子）の構造'!L$50</f>
        <v>3384</v>
      </c>
      <c r="F44" s="136"/>
      <c r="G44" s="136"/>
      <c r="H44" s="136">
        <f>'実質公債費比率（分子）の構造'!M$50</f>
        <v>3131</v>
      </c>
      <c r="I44" s="136"/>
      <c r="J44" s="136"/>
      <c r="K44" s="136">
        <f>'実質公債費比率（分子）の構造'!N$50</f>
        <v>2687</v>
      </c>
      <c r="L44" s="136"/>
      <c r="M44" s="136"/>
      <c r="N44" s="136">
        <f>'実質公債費比率（分子）の構造'!O$50</f>
        <v>2315</v>
      </c>
      <c r="O44" s="136"/>
      <c r="P44" s="136"/>
    </row>
    <row r="45" spans="1:16" x14ac:dyDescent="0.2">
      <c r="A45" s="136" t="s">
        <v>58</v>
      </c>
      <c r="B45" s="136">
        <f>'実質公債費比率（分子）の構造'!K$49</f>
        <v>926</v>
      </c>
      <c r="C45" s="136"/>
      <c r="D45" s="136"/>
      <c r="E45" s="136">
        <f>'実質公債費比率（分子）の構造'!L$49</f>
        <v>838</v>
      </c>
      <c r="F45" s="136"/>
      <c r="G45" s="136"/>
      <c r="H45" s="136">
        <f>'実質公債費比率（分子）の構造'!M$49</f>
        <v>720</v>
      </c>
      <c r="I45" s="136"/>
      <c r="J45" s="136"/>
      <c r="K45" s="136">
        <f>'実質公債費比率（分子）の構造'!N$49</f>
        <v>560</v>
      </c>
      <c r="L45" s="136"/>
      <c r="M45" s="136"/>
      <c r="N45" s="136">
        <f>'実質公債費比率（分子）の構造'!O$49</f>
        <v>410</v>
      </c>
      <c r="O45" s="136"/>
      <c r="P45" s="136"/>
    </row>
    <row r="46" spans="1:16" x14ac:dyDescent="0.2">
      <c r="A46" s="136" t="s">
        <v>59</v>
      </c>
      <c r="B46" s="136">
        <f>'実質公債費比率（分子）の構造'!K$48</f>
        <v>3993</v>
      </c>
      <c r="C46" s="136"/>
      <c r="D46" s="136"/>
      <c r="E46" s="136">
        <f>'実質公債費比率（分子）の構造'!L$48</f>
        <v>4396</v>
      </c>
      <c r="F46" s="136"/>
      <c r="G46" s="136"/>
      <c r="H46" s="136">
        <f>'実質公債費比率（分子）の構造'!M$48</f>
        <v>3924</v>
      </c>
      <c r="I46" s="136"/>
      <c r="J46" s="136"/>
      <c r="K46" s="136">
        <f>'実質公債費比率（分子）の構造'!N$48</f>
        <v>3465</v>
      </c>
      <c r="L46" s="136"/>
      <c r="M46" s="136"/>
      <c r="N46" s="136">
        <f>'実質公債費比率（分子）の構造'!O$48</f>
        <v>3267</v>
      </c>
      <c r="O46" s="136"/>
      <c r="P46" s="136"/>
    </row>
    <row r="47" spans="1:16" x14ac:dyDescent="0.2">
      <c r="A47" s="136" t="s">
        <v>60</v>
      </c>
      <c r="B47" s="136">
        <f>'実質公債費比率（分子）の構造'!K$47</f>
        <v>154267</v>
      </c>
      <c r="C47" s="136"/>
      <c r="D47" s="136"/>
      <c r="E47" s="136">
        <f>'実質公債費比率（分子）の構造'!L$47</f>
        <v>155043</v>
      </c>
      <c r="F47" s="136"/>
      <c r="G47" s="136"/>
      <c r="H47" s="136">
        <f>'実質公債費比率（分子）の構造'!M$47</f>
        <v>154179</v>
      </c>
      <c r="I47" s="136"/>
      <c r="J47" s="136"/>
      <c r="K47" s="136">
        <f>'実質公債費比率（分子）の構造'!N$47</f>
        <v>154652</v>
      </c>
      <c r="L47" s="136"/>
      <c r="M47" s="136"/>
      <c r="N47" s="136">
        <f>'実質公債費比率（分子）の構造'!O$47</f>
        <v>155807</v>
      </c>
      <c r="O47" s="136"/>
      <c r="P47" s="136"/>
    </row>
    <row r="48" spans="1:16" x14ac:dyDescent="0.2">
      <c r="A48" s="136" t="s">
        <v>61</v>
      </c>
      <c r="B48" s="136">
        <f>'実質公債費比率（分子）の構造'!K$46</f>
        <v>33370</v>
      </c>
      <c r="C48" s="136"/>
      <c r="D48" s="136"/>
      <c r="E48" s="136">
        <f>'実質公債費比率（分子）の構造'!L$46</f>
        <v>38931</v>
      </c>
      <c r="F48" s="136"/>
      <c r="G48" s="136"/>
      <c r="H48" s="136">
        <f>'実質公債費比率（分子）の構造'!M$46</f>
        <v>31171</v>
      </c>
      <c r="I48" s="136"/>
      <c r="J48" s="136"/>
      <c r="K48" s="136">
        <f>'実質公債費比率（分子）の構造'!N$46</f>
        <v>24593</v>
      </c>
      <c r="L48" s="136"/>
      <c r="M48" s="136"/>
      <c r="N48" s="136">
        <f>'実質公債費比率（分子）の構造'!O$46</f>
        <v>18641</v>
      </c>
      <c r="O48" s="136"/>
      <c r="P48" s="136"/>
    </row>
    <row r="49" spans="1:16" x14ac:dyDescent="0.2">
      <c r="A49" s="136" t="s">
        <v>62</v>
      </c>
      <c r="B49" s="136">
        <f>'実質公債費比率（分子）の構造'!K$45</f>
        <v>113481</v>
      </c>
      <c r="C49" s="136"/>
      <c r="D49" s="136"/>
      <c r="E49" s="136">
        <f>'実質公債費比率（分子）の構造'!L$45</f>
        <v>123715</v>
      </c>
      <c r="F49" s="136"/>
      <c r="G49" s="136"/>
      <c r="H49" s="136">
        <f>'実質公債費比率（分子）の構造'!M$45</f>
        <v>120768</v>
      </c>
      <c r="I49" s="136"/>
      <c r="J49" s="136"/>
      <c r="K49" s="136">
        <f>'実質公債費比率（分子）の構造'!N$45</f>
        <v>120028</v>
      </c>
      <c r="L49" s="136"/>
      <c r="M49" s="136"/>
      <c r="N49" s="136">
        <f>'実質公債費比率（分子）の構造'!O$45</f>
        <v>118519</v>
      </c>
      <c r="O49" s="136"/>
      <c r="P49" s="136"/>
    </row>
    <row r="50" spans="1:16" x14ac:dyDescent="0.2">
      <c r="A50" s="136" t="s">
        <v>63</v>
      </c>
      <c r="B50" s="136" t="e">
        <f>NA()</f>
        <v>#N/A</v>
      </c>
      <c r="C50" s="136">
        <f>IF(ISNUMBER('実質公債費比率（分子）の構造'!K$53),'実質公債費比率（分子）の構造'!K$53,NA())</f>
        <v>144898</v>
      </c>
      <c r="D50" s="136" t="e">
        <f>NA()</f>
        <v>#N/A</v>
      </c>
      <c r="E50" s="136" t="e">
        <f>NA()</f>
        <v>#N/A</v>
      </c>
      <c r="F50" s="136">
        <f>IF(ISNUMBER('実質公債費比率（分子）の構造'!L$53),'実質公債費比率（分子）の構造'!L$53,NA())</f>
        <v>157162</v>
      </c>
      <c r="G50" s="136" t="e">
        <f>NA()</f>
        <v>#N/A</v>
      </c>
      <c r="H50" s="136" t="e">
        <f>NA()</f>
        <v>#N/A</v>
      </c>
      <c r="I50" s="136">
        <f>IF(ISNUMBER('実質公債費比率（分子）の構造'!M$53),'実質公債費比率（分子）の構造'!M$53,NA())</f>
        <v>138996</v>
      </c>
      <c r="J50" s="136" t="e">
        <f>NA()</f>
        <v>#N/A</v>
      </c>
      <c r="K50" s="136" t="e">
        <f>NA()</f>
        <v>#N/A</v>
      </c>
      <c r="L50" s="136">
        <f>IF(ISNUMBER('実質公債費比率（分子）の構造'!N$53),'実質公債費比率（分子）の構造'!N$53,NA())</f>
        <v>129244</v>
      </c>
      <c r="M50" s="136" t="e">
        <f>NA()</f>
        <v>#N/A</v>
      </c>
      <c r="N50" s="136" t="e">
        <f>NA()</f>
        <v>#N/A</v>
      </c>
      <c r="O50" s="136">
        <f>IF(ISNUMBER('実質公債費比率（分子）の構造'!O$53),'実質公債費比率（分子）の構造'!O$53,NA())</f>
        <v>115499</v>
      </c>
      <c r="P50" s="136" t="e">
        <f>NA()</f>
        <v>#N/A</v>
      </c>
    </row>
    <row r="53" spans="1:16" x14ac:dyDescent="0.2">
      <c r="A53" s="104" t="s">
        <v>64</v>
      </c>
    </row>
    <row r="54" spans="1:16" x14ac:dyDescent="0.2">
      <c r="A54" s="135"/>
      <c r="B54" s="135" t="str">
        <f>'将来負担比率（分子）の構造'!I$40</f>
        <v>H25</v>
      </c>
      <c r="C54" s="135"/>
      <c r="D54" s="135"/>
      <c r="E54" s="135" t="str">
        <f>'将来負担比率（分子）の構造'!J$40</f>
        <v>H26</v>
      </c>
      <c r="F54" s="135"/>
      <c r="G54" s="135"/>
      <c r="H54" s="135" t="str">
        <f>'将来負担比率（分子）の構造'!K$40</f>
        <v>H27</v>
      </c>
      <c r="I54" s="135"/>
      <c r="J54" s="135"/>
      <c r="K54" s="135" t="str">
        <f>'将来負担比率（分子）の構造'!L$40</f>
        <v>H28</v>
      </c>
      <c r="L54" s="135"/>
      <c r="M54" s="135"/>
      <c r="N54" s="135" t="str">
        <f>'将来負担比率（分子）の構造'!M$40</f>
        <v>H29</v>
      </c>
      <c r="O54" s="135"/>
      <c r="P54" s="135"/>
    </row>
    <row r="55" spans="1:16" x14ac:dyDescent="0.2">
      <c r="A55" s="135"/>
      <c r="B55" s="135" t="s">
        <v>65</v>
      </c>
      <c r="C55" s="135"/>
      <c r="D55" s="135" t="s">
        <v>66</v>
      </c>
      <c r="E55" s="135" t="s">
        <v>65</v>
      </c>
      <c r="F55" s="135"/>
      <c r="G55" s="135" t="s">
        <v>66</v>
      </c>
      <c r="H55" s="135" t="s">
        <v>65</v>
      </c>
      <c r="I55" s="135"/>
      <c r="J55" s="135" t="s">
        <v>66</v>
      </c>
      <c r="K55" s="135" t="s">
        <v>65</v>
      </c>
      <c r="L55" s="135"/>
      <c r="M55" s="135" t="s">
        <v>66</v>
      </c>
      <c r="N55" s="135" t="s">
        <v>65</v>
      </c>
      <c r="O55" s="135"/>
      <c r="P55" s="135" t="s">
        <v>66</v>
      </c>
    </row>
    <row r="56" spans="1:16" x14ac:dyDescent="0.2">
      <c r="A56" s="135" t="s">
        <v>35</v>
      </c>
      <c r="B56" s="135"/>
      <c r="C56" s="135"/>
      <c r="D56" s="135">
        <f>'将来負担比率（分子）の構造'!I$52</f>
        <v>2284369</v>
      </c>
      <c r="E56" s="135"/>
      <c r="F56" s="135"/>
      <c r="G56" s="135">
        <f>'将来負担比率（分子）の構造'!J$52</f>
        <v>2392739</v>
      </c>
      <c r="H56" s="135"/>
      <c r="I56" s="135"/>
      <c r="J56" s="135">
        <f>'将来負担比率（分子）の構造'!K$52</f>
        <v>2410432</v>
      </c>
      <c r="K56" s="135"/>
      <c r="L56" s="135"/>
      <c r="M56" s="135">
        <f>'将来負担比率（分子）の構造'!L$52</f>
        <v>2422781</v>
      </c>
      <c r="N56" s="135"/>
      <c r="O56" s="135"/>
      <c r="P56" s="135">
        <f>'将来負担比率（分子）の構造'!M$52</f>
        <v>2414161</v>
      </c>
    </row>
    <row r="57" spans="1:16" x14ac:dyDescent="0.2">
      <c r="A57" s="135" t="s">
        <v>34</v>
      </c>
      <c r="B57" s="135"/>
      <c r="C57" s="135"/>
      <c r="D57" s="135">
        <f>'将来負担比率（分子）の構造'!I$51</f>
        <v>133588</v>
      </c>
      <c r="E57" s="135"/>
      <c r="F57" s="135"/>
      <c r="G57" s="135">
        <f>'将来負担比率（分子）の構造'!J$51</f>
        <v>128078</v>
      </c>
      <c r="H57" s="135"/>
      <c r="I57" s="135"/>
      <c r="J57" s="135">
        <f>'将来負担比率（分子）の構造'!K$51</f>
        <v>115142</v>
      </c>
      <c r="K57" s="135"/>
      <c r="L57" s="135"/>
      <c r="M57" s="135">
        <f>'将来負担比率（分子）の構造'!L$51</f>
        <v>107932</v>
      </c>
      <c r="N57" s="135"/>
      <c r="O57" s="135"/>
      <c r="P57" s="135">
        <f>'将来負担比率（分子）の構造'!M$51</f>
        <v>97209</v>
      </c>
    </row>
    <row r="58" spans="1:16" x14ac:dyDescent="0.2">
      <c r="A58" s="135" t="s">
        <v>33</v>
      </c>
      <c r="B58" s="135"/>
      <c r="C58" s="135"/>
      <c r="D58" s="135">
        <f>'将来負担比率（分子）の構造'!I$50</f>
        <v>582809</v>
      </c>
      <c r="E58" s="135"/>
      <c r="F58" s="135"/>
      <c r="G58" s="135">
        <f>'将来負担比率（分子）の構造'!J$50</f>
        <v>640582</v>
      </c>
      <c r="H58" s="135"/>
      <c r="I58" s="135"/>
      <c r="J58" s="135">
        <f>'将来負担比率（分子）の構造'!K$50</f>
        <v>667619</v>
      </c>
      <c r="K58" s="135"/>
      <c r="L58" s="135"/>
      <c r="M58" s="135">
        <f>'将来負担比率（分子）の構造'!L$50</f>
        <v>693780</v>
      </c>
      <c r="N58" s="135"/>
      <c r="O58" s="135"/>
      <c r="P58" s="135">
        <f>'将来負担比率（分子）の構造'!M$50</f>
        <v>749957</v>
      </c>
    </row>
    <row r="59" spans="1:16" x14ac:dyDescent="0.2">
      <c r="A59" s="135" t="s">
        <v>31</v>
      </c>
      <c r="B59" s="135">
        <f>'将来負担比率（分子）の構造'!I$49</f>
        <v>2588</v>
      </c>
      <c r="C59" s="135"/>
      <c r="D59" s="135"/>
      <c r="E59" s="135" t="str">
        <f>'将来負担比率（分子）の構造'!J$49</f>
        <v>-</v>
      </c>
      <c r="F59" s="135"/>
      <c r="G59" s="135"/>
      <c r="H59" s="135" t="str">
        <f>'将来負担比率（分子）の構造'!K$49</f>
        <v>-</v>
      </c>
      <c r="I59" s="135"/>
      <c r="J59" s="135"/>
      <c r="K59" s="135" t="str">
        <f>'将来負担比率（分子）の構造'!L$49</f>
        <v>-</v>
      </c>
      <c r="L59" s="135"/>
      <c r="M59" s="135"/>
      <c r="N59" s="135" t="str">
        <f>'将来負担比率（分子）の構造'!M$49</f>
        <v>-</v>
      </c>
      <c r="O59" s="135"/>
      <c r="P59" s="135"/>
    </row>
    <row r="60" spans="1:16" x14ac:dyDescent="0.2">
      <c r="A60" s="135" t="s">
        <v>30</v>
      </c>
      <c r="B60" s="135" t="str">
        <f>'将来負担比率（分子）の構造'!I$48</f>
        <v>-</v>
      </c>
      <c r="C60" s="135"/>
      <c r="D60" s="135"/>
      <c r="E60" s="135" t="str">
        <f>'将来負担比率（分子）の構造'!J$48</f>
        <v>-</v>
      </c>
      <c r="F60" s="135"/>
      <c r="G60" s="135"/>
      <c r="H60" s="135" t="str">
        <f>'将来負担比率（分子）の構造'!K$48</f>
        <v>-</v>
      </c>
      <c r="I60" s="135"/>
      <c r="J60" s="135"/>
      <c r="K60" s="135" t="str">
        <f>'将来負担比率（分子）の構造'!L$48</f>
        <v>-</v>
      </c>
      <c r="L60" s="135"/>
      <c r="M60" s="135"/>
      <c r="N60" s="135" t="str">
        <f>'将来負担比率（分子）の構造'!M$48</f>
        <v>-</v>
      </c>
      <c r="O60" s="135"/>
      <c r="P60" s="135"/>
    </row>
    <row r="61" spans="1:16" x14ac:dyDescent="0.2">
      <c r="A61" s="135" t="s">
        <v>28</v>
      </c>
      <c r="B61" s="135">
        <f>'将来負担比率（分子）の構造'!I$46</f>
        <v>12270</v>
      </c>
      <c r="C61" s="135"/>
      <c r="D61" s="135"/>
      <c r="E61" s="135">
        <f>'将来負担比率（分子）の構造'!J$46</f>
        <v>12070</v>
      </c>
      <c r="F61" s="135"/>
      <c r="G61" s="135"/>
      <c r="H61" s="135">
        <f>'将来負担比率（分子）の構造'!K$46</f>
        <v>11709</v>
      </c>
      <c r="I61" s="135"/>
      <c r="J61" s="135"/>
      <c r="K61" s="135">
        <f>'将来負担比率（分子）の構造'!L$46</f>
        <v>12962</v>
      </c>
      <c r="L61" s="135"/>
      <c r="M61" s="135"/>
      <c r="N61" s="135">
        <f>'将来負担比率（分子）の構造'!M$46</f>
        <v>14599</v>
      </c>
      <c r="O61" s="135"/>
      <c r="P61" s="135"/>
    </row>
    <row r="62" spans="1:16" x14ac:dyDescent="0.2">
      <c r="A62" s="135" t="s">
        <v>27</v>
      </c>
      <c r="B62" s="135">
        <f>'将来負担比率（分子）の構造'!I$45</f>
        <v>587961</v>
      </c>
      <c r="C62" s="135"/>
      <c r="D62" s="135"/>
      <c r="E62" s="135">
        <f>'将来負担比率（分子）の構造'!J$45</f>
        <v>537849</v>
      </c>
      <c r="F62" s="135"/>
      <c r="G62" s="135"/>
      <c r="H62" s="135">
        <f>'将来負担比率（分子）の構造'!K$45</f>
        <v>529962</v>
      </c>
      <c r="I62" s="135"/>
      <c r="J62" s="135"/>
      <c r="K62" s="135">
        <f>'将来負担比率（分子）の構造'!L$45</f>
        <v>508823</v>
      </c>
      <c r="L62" s="135"/>
      <c r="M62" s="135"/>
      <c r="N62" s="135">
        <f>'将来負担比率（分子）の構造'!M$45</f>
        <v>344444</v>
      </c>
      <c r="O62" s="135"/>
      <c r="P62" s="135"/>
    </row>
    <row r="63" spans="1:16" x14ac:dyDescent="0.2">
      <c r="A63" s="135" t="s">
        <v>26</v>
      </c>
      <c r="B63" s="135">
        <f>'将来負担比率（分子）の構造'!I$44</f>
        <v>2681</v>
      </c>
      <c r="C63" s="135"/>
      <c r="D63" s="135"/>
      <c r="E63" s="135">
        <f>'将来負担比率（分子）の構造'!J$44</f>
        <v>1941</v>
      </c>
      <c r="F63" s="135"/>
      <c r="G63" s="135"/>
      <c r="H63" s="135">
        <f>'将来負担比率（分子）の構造'!K$44</f>
        <v>1290</v>
      </c>
      <c r="I63" s="135"/>
      <c r="J63" s="135"/>
      <c r="K63" s="135">
        <f>'将来負担比率（分子）の構造'!L$44</f>
        <v>774</v>
      </c>
      <c r="L63" s="135"/>
      <c r="M63" s="135"/>
      <c r="N63" s="135">
        <f>'将来負担比率（分子）の構造'!M$44</f>
        <v>388</v>
      </c>
      <c r="O63" s="135"/>
      <c r="P63" s="135"/>
    </row>
    <row r="64" spans="1:16" x14ac:dyDescent="0.2">
      <c r="A64" s="135" t="s">
        <v>25</v>
      </c>
      <c r="B64" s="135">
        <f>'将来負担比率（分子）の構造'!I$43</f>
        <v>40237</v>
      </c>
      <c r="C64" s="135"/>
      <c r="D64" s="135"/>
      <c r="E64" s="135">
        <f>'将来負担比率（分子）の構造'!J$43</f>
        <v>37507</v>
      </c>
      <c r="F64" s="135"/>
      <c r="G64" s="135"/>
      <c r="H64" s="135">
        <f>'将来負担比率（分子）の構造'!K$43</f>
        <v>34916</v>
      </c>
      <c r="I64" s="135"/>
      <c r="J64" s="135"/>
      <c r="K64" s="135">
        <f>'将来負担比率（分子）の構造'!L$43</f>
        <v>32713</v>
      </c>
      <c r="L64" s="135"/>
      <c r="M64" s="135"/>
      <c r="N64" s="135">
        <f>'将来負担比率（分子）の構造'!M$43</f>
        <v>29808</v>
      </c>
      <c r="O64" s="135"/>
      <c r="P64" s="135"/>
    </row>
    <row r="65" spans="1:16" x14ac:dyDescent="0.2">
      <c r="A65" s="135" t="s">
        <v>24</v>
      </c>
      <c r="B65" s="135">
        <f>'将来負担比率（分子）の構造'!I$42</f>
        <v>27860</v>
      </c>
      <c r="C65" s="135"/>
      <c r="D65" s="135"/>
      <c r="E65" s="135">
        <f>'将来負担比率（分子）の構造'!J$42</f>
        <v>25119</v>
      </c>
      <c r="F65" s="135"/>
      <c r="G65" s="135"/>
      <c r="H65" s="135">
        <f>'将来負担比率（分子）の構造'!K$42</f>
        <v>22565</v>
      </c>
      <c r="I65" s="135"/>
      <c r="J65" s="135"/>
      <c r="K65" s="135">
        <f>'将来負担比率（分子）の構造'!L$42</f>
        <v>20396</v>
      </c>
      <c r="L65" s="135"/>
      <c r="M65" s="135"/>
      <c r="N65" s="135">
        <f>'将来負担比率（分子）の構造'!M$42</f>
        <v>18548</v>
      </c>
      <c r="O65" s="135"/>
      <c r="P65" s="135"/>
    </row>
    <row r="66" spans="1:16" x14ac:dyDescent="0.2">
      <c r="A66" s="135" t="s">
        <v>23</v>
      </c>
      <c r="B66" s="135">
        <f>'将来負担比率（分子）の構造'!I$41</f>
        <v>4248705</v>
      </c>
      <c r="C66" s="135"/>
      <c r="D66" s="135"/>
      <c r="E66" s="135">
        <f>'将来負担比率（分子）の構造'!J$41</f>
        <v>4280180</v>
      </c>
      <c r="F66" s="135"/>
      <c r="G66" s="135"/>
      <c r="H66" s="135">
        <f>'将来負担比率（分子）の構造'!K$41</f>
        <v>4251894</v>
      </c>
      <c r="I66" s="135"/>
      <c r="J66" s="135"/>
      <c r="K66" s="135">
        <f>'将来負担比率（分子）の構造'!L$41</f>
        <v>4255419</v>
      </c>
      <c r="L66" s="135"/>
      <c r="M66" s="135"/>
      <c r="N66" s="135">
        <f>'将来負担比率（分子）の構造'!M$41</f>
        <v>4256599</v>
      </c>
      <c r="O66" s="135"/>
      <c r="P66" s="135"/>
    </row>
    <row r="67" spans="1:16" x14ac:dyDescent="0.2">
      <c r="A67" s="135" t="s">
        <v>67</v>
      </c>
      <c r="B67" s="135" t="e">
        <f>NA()</f>
        <v>#N/A</v>
      </c>
      <c r="C67" s="135">
        <f>IF(ISNUMBER('将来負担比率（分子）の構造'!I$53), IF('将来負担比率（分子）の構造'!I$53 &lt; 0, 0, '将来負担比率（分子）の構造'!I$53), NA())</f>
        <v>1921536</v>
      </c>
      <c r="D67" s="135" t="e">
        <f>NA()</f>
        <v>#N/A</v>
      </c>
      <c r="E67" s="135" t="e">
        <f>NA()</f>
        <v>#N/A</v>
      </c>
      <c r="F67" s="135">
        <f>IF(ISNUMBER('将来負担比率（分子）の構造'!J$53), IF('将来負担比率（分子）の構造'!J$53 &lt; 0, 0, '将来負担比率（分子）の構造'!J$53), NA())</f>
        <v>1733266</v>
      </c>
      <c r="G67" s="135" t="e">
        <f>NA()</f>
        <v>#N/A</v>
      </c>
      <c r="H67" s="135" t="e">
        <f>NA()</f>
        <v>#N/A</v>
      </c>
      <c r="I67" s="135">
        <f>IF(ISNUMBER('将来負担比率（分子）の構造'!K$53), IF('将来負担比率（分子）の構造'!K$53 &lt; 0, 0, '将来負担比率（分子）の構造'!K$53), NA())</f>
        <v>1659143</v>
      </c>
      <c r="J67" s="135" t="e">
        <f>NA()</f>
        <v>#N/A</v>
      </c>
      <c r="K67" s="135" t="e">
        <f>NA()</f>
        <v>#N/A</v>
      </c>
      <c r="L67" s="135">
        <f>IF(ISNUMBER('将来負担比率（分子）の構造'!L$53), IF('将来負担比率（分子）の構造'!L$53 &lt; 0, 0, '将来負担比率（分子）の構造'!L$53), NA())</f>
        <v>1606592</v>
      </c>
      <c r="M67" s="135" t="e">
        <f>NA()</f>
        <v>#N/A</v>
      </c>
      <c r="N67" s="135" t="e">
        <f>NA()</f>
        <v>#N/A</v>
      </c>
      <c r="O67" s="135">
        <f>IF(ISNUMBER('将来負担比率（分子）の構造'!M$53), IF('将来負担比率（分子）の構造'!M$53 &lt; 0, 0, '将来負担比率（分子）の構造'!M$53), NA())</f>
        <v>1403060</v>
      </c>
      <c r="P67" s="135" t="e">
        <f>NA()</f>
        <v>#N/A</v>
      </c>
    </row>
    <row r="70" spans="1:16" x14ac:dyDescent="0.2">
      <c r="A70" s="137" t="s">
        <v>68</v>
      </c>
      <c r="B70" s="137"/>
      <c r="C70" s="137"/>
      <c r="D70" s="137"/>
      <c r="E70" s="137"/>
      <c r="F70" s="137"/>
    </row>
    <row r="71" spans="1:16" x14ac:dyDescent="0.2">
      <c r="A71" s="138"/>
      <c r="B71" s="138" t="str">
        <f>基金残高に係る経年分析!F54</f>
        <v>H27</v>
      </c>
      <c r="C71" s="138" t="str">
        <f>基金残高に係る経年分析!G54</f>
        <v>H28</v>
      </c>
      <c r="D71" s="138" t="str">
        <f>基金残高に係る経年分析!H54</f>
        <v>H29</v>
      </c>
    </row>
    <row r="72" spans="1:16" x14ac:dyDescent="0.2">
      <c r="A72" s="138" t="s">
        <v>69</v>
      </c>
      <c r="B72" s="139">
        <f>基金残高に係る経年分析!F55</f>
        <v>72504</v>
      </c>
      <c r="C72" s="139">
        <f>基金残高に係る経年分析!G55</f>
        <v>70810</v>
      </c>
      <c r="D72" s="139">
        <f>基金残高に係る経年分析!H55</f>
        <v>55614</v>
      </c>
    </row>
    <row r="73" spans="1:16" x14ac:dyDescent="0.2">
      <c r="A73" s="138" t="s">
        <v>70</v>
      </c>
      <c r="B73" s="139">
        <f>基金残高に係る経年分析!F56</f>
        <v>72646</v>
      </c>
      <c r="C73" s="139">
        <f>基金残高に係る経年分析!G56</f>
        <v>50850</v>
      </c>
      <c r="D73" s="139">
        <f>基金残高に係る経年分析!H56</f>
        <v>50853</v>
      </c>
    </row>
    <row r="74" spans="1:16" x14ac:dyDescent="0.2">
      <c r="A74" s="138" t="s">
        <v>71</v>
      </c>
      <c r="B74" s="139">
        <f>基金残高に係る経年分析!F57</f>
        <v>76191</v>
      </c>
      <c r="C74" s="139">
        <f>基金残高に係る経年分析!G57</f>
        <v>72998</v>
      </c>
      <c r="D74" s="139">
        <f>基金残高に係る経年分析!H57</f>
        <v>84732</v>
      </c>
    </row>
  </sheetData>
  <sheetProtection algorithmName="SHA-512" hashValue="kXXTDnffkX3vFK2zjOZ6yiR6Xi4ikqgDaj/9AekqYDgNqLdVmZeyvPMlwDFArhm3Y7amHcJ699EPjPhGuvPCpQ==" saltValue="OWrP9TL8VyiMZW+u+fMs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9"/>
  <sheetViews>
    <sheetView showGridLines="0" workbookViewId="0"/>
  </sheetViews>
  <sheetFormatPr defaultColWidth="0" defaultRowHeight="0" customHeight="1" zeroHeight="1" x14ac:dyDescent="0.2"/>
  <cols>
    <col min="1" max="138" width="1.66406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72" t="s">
        <v>179</v>
      </c>
      <c r="DD1" s="573"/>
      <c r="DE1" s="573"/>
      <c r="DF1" s="573"/>
      <c r="DG1" s="573"/>
      <c r="DH1" s="573"/>
      <c r="DI1" s="574"/>
      <c r="DK1" s="572" t="s">
        <v>180</v>
      </c>
      <c r="DL1" s="573"/>
      <c r="DM1" s="573"/>
      <c r="DN1" s="573"/>
      <c r="DO1" s="573"/>
      <c r="DP1" s="573"/>
      <c r="DQ1" s="573"/>
      <c r="DR1" s="573"/>
      <c r="DS1" s="573"/>
      <c r="DT1" s="573"/>
      <c r="DU1" s="573"/>
      <c r="DV1" s="573"/>
      <c r="DW1" s="573"/>
      <c r="DX1" s="574"/>
      <c r="DY1" s="190"/>
      <c r="DZ1" s="190"/>
      <c r="EA1" s="190"/>
      <c r="EB1" s="190"/>
      <c r="EC1" s="190"/>
      <c r="ED1" s="190"/>
      <c r="EE1" s="190"/>
      <c r="EF1" s="190"/>
      <c r="EG1" s="190"/>
      <c r="EH1" s="190"/>
    </row>
    <row r="2" spans="2:138" ht="22.5" customHeight="1" x14ac:dyDescent="0.2">
      <c r="B2" s="192" t="s">
        <v>181</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575" t="s">
        <v>182</v>
      </c>
      <c r="C3" s="576"/>
      <c r="D3" s="576"/>
      <c r="E3" s="576"/>
      <c r="F3" s="576"/>
      <c r="G3" s="576"/>
      <c r="H3" s="576"/>
      <c r="I3" s="576"/>
      <c r="J3" s="576"/>
      <c r="K3" s="576"/>
      <c r="L3" s="576"/>
      <c r="M3" s="576"/>
      <c r="N3" s="576"/>
      <c r="O3" s="576"/>
      <c r="P3" s="576"/>
      <c r="Q3" s="576"/>
      <c r="R3" s="576"/>
      <c r="S3" s="576"/>
      <c r="T3" s="576"/>
      <c r="U3" s="576"/>
      <c r="V3" s="576"/>
      <c r="W3" s="576"/>
      <c r="X3" s="576"/>
      <c r="Y3" s="576"/>
      <c r="Z3" s="576"/>
      <c r="AA3" s="576"/>
      <c r="AB3" s="576"/>
      <c r="AC3" s="576"/>
      <c r="AD3" s="576"/>
      <c r="AE3" s="576"/>
      <c r="AF3" s="576"/>
      <c r="AG3" s="576"/>
      <c r="AH3" s="576"/>
      <c r="AI3" s="576"/>
      <c r="AJ3" s="576"/>
      <c r="AK3" s="576"/>
      <c r="AL3" s="576"/>
      <c r="AM3" s="576"/>
      <c r="AN3" s="576"/>
      <c r="AO3" s="576"/>
      <c r="AP3" s="575" t="s">
        <v>183</v>
      </c>
      <c r="AQ3" s="576"/>
      <c r="AR3" s="576"/>
      <c r="AS3" s="576"/>
      <c r="AT3" s="576"/>
      <c r="AU3" s="576"/>
      <c r="AV3" s="576"/>
      <c r="AW3" s="576"/>
      <c r="AX3" s="576"/>
      <c r="AY3" s="576"/>
      <c r="AZ3" s="576"/>
      <c r="BA3" s="576"/>
      <c r="BB3" s="576"/>
      <c r="BC3" s="576"/>
      <c r="BD3" s="576"/>
      <c r="BE3" s="576"/>
      <c r="BF3" s="576"/>
      <c r="BG3" s="576"/>
      <c r="BH3" s="576"/>
      <c r="BI3" s="576"/>
      <c r="BJ3" s="576"/>
      <c r="BK3" s="576"/>
      <c r="BL3" s="576"/>
      <c r="BM3" s="576"/>
      <c r="BN3" s="576"/>
      <c r="BO3" s="576"/>
      <c r="BP3" s="576"/>
      <c r="BQ3" s="576"/>
      <c r="BR3" s="576"/>
      <c r="BS3" s="576"/>
      <c r="BT3" s="576"/>
      <c r="BU3" s="576"/>
      <c r="BV3" s="576"/>
      <c r="BW3" s="577"/>
      <c r="BY3" s="575" t="s">
        <v>184</v>
      </c>
      <c r="BZ3" s="576"/>
      <c r="CA3" s="576"/>
      <c r="CB3" s="576"/>
      <c r="CC3" s="576"/>
      <c r="CD3" s="576"/>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7"/>
    </row>
    <row r="4" spans="2:138" ht="11.25" customHeight="1" x14ac:dyDescent="0.2">
      <c r="B4" s="575" t="s">
        <v>1</v>
      </c>
      <c r="C4" s="576"/>
      <c r="D4" s="576"/>
      <c r="E4" s="576"/>
      <c r="F4" s="576"/>
      <c r="G4" s="576"/>
      <c r="H4" s="576"/>
      <c r="I4" s="576"/>
      <c r="J4" s="576"/>
      <c r="K4" s="576"/>
      <c r="L4" s="576"/>
      <c r="M4" s="576"/>
      <c r="N4" s="576"/>
      <c r="O4" s="576"/>
      <c r="P4" s="576"/>
      <c r="Q4" s="577"/>
      <c r="R4" s="575" t="s">
        <v>185</v>
      </c>
      <c r="S4" s="576"/>
      <c r="T4" s="576"/>
      <c r="U4" s="576"/>
      <c r="V4" s="576"/>
      <c r="W4" s="576"/>
      <c r="X4" s="576"/>
      <c r="Y4" s="577"/>
      <c r="Z4" s="575" t="s">
        <v>186</v>
      </c>
      <c r="AA4" s="576"/>
      <c r="AB4" s="576"/>
      <c r="AC4" s="577"/>
      <c r="AD4" s="575" t="s">
        <v>187</v>
      </c>
      <c r="AE4" s="576"/>
      <c r="AF4" s="576"/>
      <c r="AG4" s="576"/>
      <c r="AH4" s="576"/>
      <c r="AI4" s="576"/>
      <c r="AJ4" s="576"/>
      <c r="AK4" s="577"/>
      <c r="AL4" s="575" t="s">
        <v>186</v>
      </c>
      <c r="AM4" s="576"/>
      <c r="AN4" s="576"/>
      <c r="AO4" s="577"/>
      <c r="AP4" s="578" t="s">
        <v>188</v>
      </c>
      <c r="AQ4" s="578"/>
      <c r="AR4" s="578"/>
      <c r="AS4" s="578"/>
      <c r="AT4" s="578"/>
      <c r="AU4" s="578"/>
      <c r="AV4" s="578"/>
      <c r="AW4" s="578"/>
      <c r="AX4" s="578"/>
      <c r="AY4" s="578"/>
      <c r="AZ4" s="578"/>
      <c r="BA4" s="578"/>
      <c r="BB4" s="578"/>
      <c r="BC4" s="578"/>
      <c r="BD4" s="578" t="s">
        <v>189</v>
      </c>
      <c r="BE4" s="578"/>
      <c r="BF4" s="578"/>
      <c r="BG4" s="578"/>
      <c r="BH4" s="578"/>
      <c r="BI4" s="578"/>
      <c r="BJ4" s="578"/>
      <c r="BK4" s="578"/>
      <c r="BL4" s="578" t="s">
        <v>186</v>
      </c>
      <c r="BM4" s="578"/>
      <c r="BN4" s="578"/>
      <c r="BO4" s="578"/>
      <c r="BP4" s="578" t="s">
        <v>190</v>
      </c>
      <c r="BQ4" s="578"/>
      <c r="BR4" s="578"/>
      <c r="BS4" s="578"/>
      <c r="BT4" s="578"/>
      <c r="BU4" s="578"/>
      <c r="BV4" s="578"/>
      <c r="BW4" s="578"/>
      <c r="BY4" s="575" t="s">
        <v>191</v>
      </c>
      <c r="BZ4" s="576"/>
      <c r="CA4" s="576"/>
      <c r="CB4" s="576"/>
      <c r="CC4" s="576"/>
      <c r="CD4" s="576"/>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7"/>
    </row>
    <row r="5" spans="2:138" s="195" customFormat="1" ht="11.25" customHeight="1" x14ac:dyDescent="0.2">
      <c r="B5" s="579" t="s">
        <v>192</v>
      </c>
      <c r="C5" s="580"/>
      <c r="D5" s="580"/>
      <c r="E5" s="580"/>
      <c r="F5" s="580"/>
      <c r="G5" s="580"/>
      <c r="H5" s="580"/>
      <c r="I5" s="580"/>
      <c r="J5" s="580"/>
      <c r="K5" s="580"/>
      <c r="L5" s="580"/>
      <c r="M5" s="580"/>
      <c r="N5" s="580"/>
      <c r="O5" s="580"/>
      <c r="P5" s="580"/>
      <c r="Q5" s="581"/>
      <c r="R5" s="582">
        <v>1295865290</v>
      </c>
      <c r="S5" s="583"/>
      <c r="T5" s="583"/>
      <c r="U5" s="583"/>
      <c r="V5" s="583"/>
      <c r="W5" s="583"/>
      <c r="X5" s="583"/>
      <c r="Y5" s="584"/>
      <c r="Z5" s="585">
        <v>65.2</v>
      </c>
      <c r="AA5" s="585"/>
      <c r="AB5" s="585"/>
      <c r="AC5" s="585"/>
      <c r="AD5" s="586">
        <v>917207579</v>
      </c>
      <c r="AE5" s="586"/>
      <c r="AF5" s="586"/>
      <c r="AG5" s="586"/>
      <c r="AH5" s="586"/>
      <c r="AI5" s="586"/>
      <c r="AJ5" s="586"/>
      <c r="AK5" s="586"/>
      <c r="AL5" s="587">
        <v>80.400000000000006</v>
      </c>
      <c r="AM5" s="588"/>
      <c r="AN5" s="588"/>
      <c r="AO5" s="589"/>
      <c r="AP5" s="579" t="s">
        <v>193</v>
      </c>
      <c r="AQ5" s="580"/>
      <c r="AR5" s="580"/>
      <c r="AS5" s="580"/>
      <c r="AT5" s="580"/>
      <c r="AU5" s="580"/>
      <c r="AV5" s="580"/>
      <c r="AW5" s="580"/>
      <c r="AX5" s="580"/>
      <c r="AY5" s="580"/>
      <c r="AZ5" s="580"/>
      <c r="BA5" s="580"/>
      <c r="BB5" s="580"/>
      <c r="BC5" s="581"/>
      <c r="BD5" s="593">
        <v>1295848753</v>
      </c>
      <c r="BE5" s="594"/>
      <c r="BF5" s="594"/>
      <c r="BG5" s="594"/>
      <c r="BH5" s="594"/>
      <c r="BI5" s="594"/>
      <c r="BJ5" s="594"/>
      <c r="BK5" s="595"/>
      <c r="BL5" s="596">
        <v>100</v>
      </c>
      <c r="BM5" s="596"/>
      <c r="BN5" s="596"/>
      <c r="BO5" s="596"/>
      <c r="BP5" s="597">
        <v>25866067</v>
      </c>
      <c r="BQ5" s="597"/>
      <c r="BR5" s="597"/>
      <c r="BS5" s="597"/>
      <c r="BT5" s="597"/>
      <c r="BU5" s="597"/>
      <c r="BV5" s="597"/>
      <c r="BW5" s="601"/>
      <c r="BY5" s="575" t="s">
        <v>188</v>
      </c>
      <c r="BZ5" s="576"/>
      <c r="CA5" s="576"/>
      <c r="CB5" s="576"/>
      <c r="CC5" s="576"/>
      <c r="CD5" s="576"/>
      <c r="CE5" s="576"/>
      <c r="CF5" s="576"/>
      <c r="CG5" s="576"/>
      <c r="CH5" s="576"/>
      <c r="CI5" s="576"/>
      <c r="CJ5" s="576"/>
      <c r="CK5" s="576"/>
      <c r="CL5" s="577"/>
      <c r="CM5" s="575" t="s">
        <v>194</v>
      </c>
      <c r="CN5" s="576"/>
      <c r="CO5" s="576"/>
      <c r="CP5" s="576"/>
      <c r="CQ5" s="576"/>
      <c r="CR5" s="576"/>
      <c r="CS5" s="576"/>
      <c r="CT5" s="577"/>
      <c r="CU5" s="575" t="s">
        <v>186</v>
      </c>
      <c r="CV5" s="576"/>
      <c r="CW5" s="576"/>
      <c r="CX5" s="577"/>
      <c r="CY5" s="575" t="s">
        <v>195</v>
      </c>
      <c r="CZ5" s="576"/>
      <c r="DA5" s="576"/>
      <c r="DB5" s="576"/>
      <c r="DC5" s="576"/>
      <c r="DD5" s="576"/>
      <c r="DE5" s="576"/>
      <c r="DF5" s="576"/>
      <c r="DG5" s="576"/>
      <c r="DH5" s="576"/>
      <c r="DI5" s="576"/>
      <c r="DJ5" s="576"/>
      <c r="DK5" s="577"/>
      <c r="DL5" s="575" t="s">
        <v>196</v>
      </c>
      <c r="DM5" s="576"/>
      <c r="DN5" s="576"/>
      <c r="DO5" s="576"/>
      <c r="DP5" s="576"/>
      <c r="DQ5" s="576"/>
      <c r="DR5" s="576"/>
      <c r="DS5" s="576"/>
      <c r="DT5" s="576"/>
      <c r="DU5" s="576"/>
      <c r="DV5" s="576"/>
      <c r="DW5" s="576"/>
      <c r="DX5" s="577"/>
    </row>
    <row r="6" spans="2:138" ht="11.25" customHeight="1" x14ac:dyDescent="0.2">
      <c r="B6" s="590" t="s">
        <v>197</v>
      </c>
      <c r="C6" s="591"/>
      <c r="D6" s="591"/>
      <c r="E6" s="591"/>
      <c r="F6" s="591"/>
      <c r="G6" s="591"/>
      <c r="H6" s="591"/>
      <c r="I6" s="591"/>
      <c r="J6" s="591"/>
      <c r="K6" s="591"/>
      <c r="L6" s="591"/>
      <c r="M6" s="591"/>
      <c r="N6" s="591"/>
      <c r="O6" s="591"/>
      <c r="P6" s="591"/>
      <c r="Q6" s="592"/>
      <c r="R6" s="593">
        <v>123797397</v>
      </c>
      <c r="S6" s="594"/>
      <c r="T6" s="594"/>
      <c r="U6" s="594"/>
      <c r="V6" s="594"/>
      <c r="W6" s="594"/>
      <c r="X6" s="594"/>
      <c r="Y6" s="595"/>
      <c r="Z6" s="596">
        <v>6.2</v>
      </c>
      <c r="AA6" s="596"/>
      <c r="AB6" s="596"/>
      <c r="AC6" s="596"/>
      <c r="AD6" s="597">
        <v>123797397</v>
      </c>
      <c r="AE6" s="597"/>
      <c r="AF6" s="597"/>
      <c r="AG6" s="597"/>
      <c r="AH6" s="597"/>
      <c r="AI6" s="597"/>
      <c r="AJ6" s="597"/>
      <c r="AK6" s="597"/>
      <c r="AL6" s="598">
        <v>10.9</v>
      </c>
      <c r="AM6" s="599"/>
      <c r="AN6" s="599"/>
      <c r="AO6" s="600"/>
      <c r="AP6" s="590" t="s">
        <v>198</v>
      </c>
      <c r="AQ6" s="591"/>
      <c r="AR6" s="591"/>
      <c r="AS6" s="591"/>
      <c r="AT6" s="591"/>
      <c r="AU6" s="591"/>
      <c r="AV6" s="591"/>
      <c r="AW6" s="591"/>
      <c r="AX6" s="591"/>
      <c r="AY6" s="591"/>
      <c r="AZ6" s="591"/>
      <c r="BA6" s="591"/>
      <c r="BB6" s="591"/>
      <c r="BC6" s="592"/>
      <c r="BD6" s="593">
        <v>1295848753</v>
      </c>
      <c r="BE6" s="594"/>
      <c r="BF6" s="594"/>
      <c r="BG6" s="594"/>
      <c r="BH6" s="594"/>
      <c r="BI6" s="594"/>
      <c r="BJ6" s="594"/>
      <c r="BK6" s="595"/>
      <c r="BL6" s="596">
        <v>100</v>
      </c>
      <c r="BM6" s="596"/>
      <c r="BN6" s="596"/>
      <c r="BO6" s="596"/>
      <c r="BP6" s="597">
        <v>25866067</v>
      </c>
      <c r="BQ6" s="597"/>
      <c r="BR6" s="597"/>
      <c r="BS6" s="597"/>
      <c r="BT6" s="597"/>
      <c r="BU6" s="597"/>
      <c r="BV6" s="597"/>
      <c r="BW6" s="601"/>
      <c r="BY6" s="579" t="s">
        <v>199</v>
      </c>
      <c r="BZ6" s="580"/>
      <c r="CA6" s="580"/>
      <c r="CB6" s="580"/>
      <c r="CC6" s="580"/>
      <c r="CD6" s="580"/>
      <c r="CE6" s="580"/>
      <c r="CF6" s="580"/>
      <c r="CG6" s="580"/>
      <c r="CH6" s="580"/>
      <c r="CI6" s="580"/>
      <c r="CJ6" s="580"/>
      <c r="CK6" s="580"/>
      <c r="CL6" s="581"/>
      <c r="CM6" s="593">
        <v>3565224</v>
      </c>
      <c r="CN6" s="594"/>
      <c r="CO6" s="594"/>
      <c r="CP6" s="594"/>
      <c r="CQ6" s="594"/>
      <c r="CR6" s="594"/>
      <c r="CS6" s="594"/>
      <c r="CT6" s="595"/>
      <c r="CU6" s="596">
        <v>0.2</v>
      </c>
      <c r="CV6" s="596"/>
      <c r="CW6" s="596"/>
      <c r="CX6" s="596"/>
      <c r="CY6" s="602">
        <v>11394</v>
      </c>
      <c r="CZ6" s="594"/>
      <c r="DA6" s="594"/>
      <c r="DB6" s="594"/>
      <c r="DC6" s="594"/>
      <c r="DD6" s="594"/>
      <c r="DE6" s="594"/>
      <c r="DF6" s="594"/>
      <c r="DG6" s="594"/>
      <c r="DH6" s="594"/>
      <c r="DI6" s="594"/>
      <c r="DJ6" s="594"/>
      <c r="DK6" s="595"/>
      <c r="DL6" s="602">
        <v>3565224</v>
      </c>
      <c r="DM6" s="594"/>
      <c r="DN6" s="594"/>
      <c r="DO6" s="594"/>
      <c r="DP6" s="594"/>
      <c r="DQ6" s="594"/>
      <c r="DR6" s="594"/>
      <c r="DS6" s="594"/>
      <c r="DT6" s="594"/>
      <c r="DU6" s="594"/>
      <c r="DV6" s="594"/>
      <c r="DW6" s="594"/>
      <c r="DX6" s="603"/>
    </row>
    <row r="7" spans="2:138" ht="11.25" customHeight="1" x14ac:dyDescent="0.2">
      <c r="B7" s="590" t="s">
        <v>200</v>
      </c>
      <c r="C7" s="591"/>
      <c r="D7" s="591"/>
      <c r="E7" s="591"/>
      <c r="F7" s="591"/>
      <c r="G7" s="591"/>
      <c r="H7" s="591"/>
      <c r="I7" s="591"/>
      <c r="J7" s="591"/>
      <c r="K7" s="591"/>
      <c r="L7" s="591"/>
      <c r="M7" s="591"/>
      <c r="N7" s="591"/>
      <c r="O7" s="591"/>
      <c r="P7" s="591"/>
      <c r="Q7" s="592"/>
      <c r="R7" s="593">
        <v>1841488</v>
      </c>
      <c r="S7" s="594"/>
      <c r="T7" s="594"/>
      <c r="U7" s="594"/>
      <c r="V7" s="594"/>
      <c r="W7" s="594"/>
      <c r="X7" s="594"/>
      <c r="Y7" s="595"/>
      <c r="Z7" s="596">
        <v>0.1</v>
      </c>
      <c r="AA7" s="596"/>
      <c r="AB7" s="596"/>
      <c r="AC7" s="596"/>
      <c r="AD7" s="597">
        <v>1841488</v>
      </c>
      <c r="AE7" s="597"/>
      <c r="AF7" s="597"/>
      <c r="AG7" s="597"/>
      <c r="AH7" s="597"/>
      <c r="AI7" s="597"/>
      <c r="AJ7" s="597"/>
      <c r="AK7" s="597"/>
      <c r="AL7" s="598">
        <v>0.2</v>
      </c>
      <c r="AM7" s="599"/>
      <c r="AN7" s="599"/>
      <c r="AO7" s="600"/>
      <c r="AP7" s="590" t="s">
        <v>201</v>
      </c>
      <c r="AQ7" s="591"/>
      <c r="AR7" s="591"/>
      <c r="AS7" s="591"/>
      <c r="AT7" s="591"/>
      <c r="AU7" s="591"/>
      <c r="AV7" s="591"/>
      <c r="AW7" s="591"/>
      <c r="AX7" s="591"/>
      <c r="AY7" s="591"/>
      <c r="AZ7" s="591"/>
      <c r="BA7" s="591"/>
      <c r="BB7" s="591"/>
      <c r="BC7" s="592"/>
      <c r="BD7" s="593">
        <v>530603162</v>
      </c>
      <c r="BE7" s="594"/>
      <c r="BF7" s="594"/>
      <c r="BG7" s="594"/>
      <c r="BH7" s="594"/>
      <c r="BI7" s="594"/>
      <c r="BJ7" s="594"/>
      <c r="BK7" s="595"/>
      <c r="BL7" s="596">
        <v>40.9</v>
      </c>
      <c r="BM7" s="596"/>
      <c r="BN7" s="596"/>
      <c r="BO7" s="596"/>
      <c r="BP7" s="597">
        <v>10359659</v>
      </c>
      <c r="BQ7" s="597"/>
      <c r="BR7" s="597"/>
      <c r="BS7" s="597"/>
      <c r="BT7" s="597"/>
      <c r="BU7" s="597"/>
      <c r="BV7" s="597"/>
      <c r="BW7" s="601"/>
      <c r="BY7" s="590" t="s">
        <v>202</v>
      </c>
      <c r="BZ7" s="591"/>
      <c r="CA7" s="591"/>
      <c r="CB7" s="591"/>
      <c r="CC7" s="591"/>
      <c r="CD7" s="591"/>
      <c r="CE7" s="591"/>
      <c r="CF7" s="591"/>
      <c r="CG7" s="591"/>
      <c r="CH7" s="591"/>
      <c r="CI7" s="591"/>
      <c r="CJ7" s="591"/>
      <c r="CK7" s="591"/>
      <c r="CL7" s="592"/>
      <c r="CM7" s="593">
        <v>112473348</v>
      </c>
      <c r="CN7" s="594"/>
      <c r="CO7" s="594"/>
      <c r="CP7" s="594"/>
      <c r="CQ7" s="594"/>
      <c r="CR7" s="594"/>
      <c r="CS7" s="594"/>
      <c r="CT7" s="595"/>
      <c r="CU7" s="596">
        <v>5.7</v>
      </c>
      <c r="CV7" s="596"/>
      <c r="CW7" s="596"/>
      <c r="CX7" s="596"/>
      <c r="CY7" s="602">
        <v>15952700</v>
      </c>
      <c r="CZ7" s="594"/>
      <c r="DA7" s="594"/>
      <c r="DB7" s="594"/>
      <c r="DC7" s="594"/>
      <c r="DD7" s="594"/>
      <c r="DE7" s="594"/>
      <c r="DF7" s="594"/>
      <c r="DG7" s="594"/>
      <c r="DH7" s="594"/>
      <c r="DI7" s="594"/>
      <c r="DJ7" s="594"/>
      <c r="DK7" s="595"/>
      <c r="DL7" s="602">
        <v>85420645</v>
      </c>
      <c r="DM7" s="594"/>
      <c r="DN7" s="594"/>
      <c r="DO7" s="594"/>
      <c r="DP7" s="594"/>
      <c r="DQ7" s="594"/>
      <c r="DR7" s="594"/>
      <c r="DS7" s="594"/>
      <c r="DT7" s="594"/>
      <c r="DU7" s="594"/>
      <c r="DV7" s="594"/>
      <c r="DW7" s="594"/>
      <c r="DX7" s="603"/>
    </row>
    <row r="8" spans="2:138" ht="11.25" customHeight="1" x14ac:dyDescent="0.2">
      <c r="B8" s="590" t="s">
        <v>203</v>
      </c>
      <c r="C8" s="591"/>
      <c r="D8" s="591"/>
      <c r="E8" s="591"/>
      <c r="F8" s="591"/>
      <c r="G8" s="591"/>
      <c r="H8" s="591"/>
      <c r="I8" s="591"/>
      <c r="J8" s="591"/>
      <c r="K8" s="591"/>
      <c r="L8" s="591"/>
      <c r="M8" s="591"/>
      <c r="N8" s="591"/>
      <c r="O8" s="591"/>
      <c r="P8" s="591"/>
      <c r="Q8" s="592"/>
      <c r="R8" s="593" t="s">
        <v>204</v>
      </c>
      <c r="S8" s="594"/>
      <c r="T8" s="594"/>
      <c r="U8" s="594"/>
      <c r="V8" s="594"/>
      <c r="W8" s="594"/>
      <c r="X8" s="594"/>
      <c r="Y8" s="595"/>
      <c r="Z8" s="596" t="s">
        <v>204</v>
      </c>
      <c r="AA8" s="596"/>
      <c r="AB8" s="596"/>
      <c r="AC8" s="596"/>
      <c r="AD8" s="597" t="s">
        <v>114</v>
      </c>
      <c r="AE8" s="597"/>
      <c r="AF8" s="597"/>
      <c r="AG8" s="597"/>
      <c r="AH8" s="597"/>
      <c r="AI8" s="597"/>
      <c r="AJ8" s="597"/>
      <c r="AK8" s="597"/>
      <c r="AL8" s="598" t="s">
        <v>123</v>
      </c>
      <c r="AM8" s="599"/>
      <c r="AN8" s="599"/>
      <c r="AO8" s="600"/>
      <c r="AP8" s="590" t="s">
        <v>205</v>
      </c>
      <c r="AQ8" s="591"/>
      <c r="AR8" s="591"/>
      <c r="AS8" s="591"/>
      <c r="AT8" s="591"/>
      <c r="AU8" s="591"/>
      <c r="AV8" s="591"/>
      <c r="AW8" s="591"/>
      <c r="AX8" s="591"/>
      <c r="AY8" s="591"/>
      <c r="AZ8" s="591"/>
      <c r="BA8" s="591"/>
      <c r="BB8" s="591"/>
      <c r="BC8" s="592"/>
      <c r="BD8" s="593">
        <v>8359022</v>
      </c>
      <c r="BE8" s="594"/>
      <c r="BF8" s="594"/>
      <c r="BG8" s="594"/>
      <c r="BH8" s="594"/>
      <c r="BI8" s="594"/>
      <c r="BJ8" s="594"/>
      <c r="BK8" s="595"/>
      <c r="BL8" s="596">
        <v>0.6</v>
      </c>
      <c r="BM8" s="596"/>
      <c r="BN8" s="596"/>
      <c r="BO8" s="596"/>
      <c r="BP8" s="597">
        <v>1377976</v>
      </c>
      <c r="BQ8" s="597"/>
      <c r="BR8" s="597"/>
      <c r="BS8" s="597"/>
      <c r="BT8" s="597"/>
      <c r="BU8" s="597"/>
      <c r="BV8" s="597"/>
      <c r="BW8" s="601"/>
      <c r="BY8" s="590" t="s">
        <v>206</v>
      </c>
      <c r="BZ8" s="591"/>
      <c r="CA8" s="591"/>
      <c r="CB8" s="591"/>
      <c r="CC8" s="591"/>
      <c r="CD8" s="591"/>
      <c r="CE8" s="591"/>
      <c r="CF8" s="591"/>
      <c r="CG8" s="591"/>
      <c r="CH8" s="591"/>
      <c r="CI8" s="591"/>
      <c r="CJ8" s="591"/>
      <c r="CK8" s="591"/>
      <c r="CL8" s="592"/>
      <c r="CM8" s="593">
        <v>402313173</v>
      </c>
      <c r="CN8" s="594"/>
      <c r="CO8" s="594"/>
      <c r="CP8" s="594"/>
      <c r="CQ8" s="594"/>
      <c r="CR8" s="594"/>
      <c r="CS8" s="594"/>
      <c r="CT8" s="595"/>
      <c r="CU8" s="596">
        <v>20.5</v>
      </c>
      <c r="CV8" s="596"/>
      <c r="CW8" s="596"/>
      <c r="CX8" s="596"/>
      <c r="CY8" s="602">
        <v>5671761</v>
      </c>
      <c r="CZ8" s="594"/>
      <c r="DA8" s="594"/>
      <c r="DB8" s="594"/>
      <c r="DC8" s="594"/>
      <c r="DD8" s="594"/>
      <c r="DE8" s="594"/>
      <c r="DF8" s="594"/>
      <c r="DG8" s="594"/>
      <c r="DH8" s="594"/>
      <c r="DI8" s="594"/>
      <c r="DJ8" s="594"/>
      <c r="DK8" s="595"/>
      <c r="DL8" s="602">
        <v>364197001</v>
      </c>
      <c r="DM8" s="594"/>
      <c r="DN8" s="594"/>
      <c r="DO8" s="594"/>
      <c r="DP8" s="594"/>
      <c r="DQ8" s="594"/>
      <c r="DR8" s="594"/>
      <c r="DS8" s="594"/>
      <c r="DT8" s="594"/>
      <c r="DU8" s="594"/>
      <c r="DV8" s="594"/>
      <c r="DW8" s="594"/>
      <c r="DX8" s="603"/>
    </row>
    <row r="9" spans="2:138" ht="11.25" customHeight="1" x14ac:dyDescent="0.2">
      <c r="B9" s="590" t="s">
        <v>207</v>
      </c>
      <c r="C9" s="591"/>
      <c r="D9" s="591"/>
      <c r="E9" s="591"/>
      <c r="F9" s="591"/>
      <c r="G9" s="591"/>
      <c r="H9" s="591"/>
      <c r="I9" s="591"/>
      <c r="J9" s="591"/>
      <c r="K9" s="591"/>
      <c r="L9" s="591"/>
      <c r="M9" s="591"/>
      <c r="N9" s="591"/>
      <c r="O9" s="591"/>
      <c r="P9" s="591"/>
      <c r="Q9" s="592"/>
      <c r="R9" s="593" t="s">
        <v>204</v>
      </c>
      <c r="S9" s="594"/>
      <c r="T9" s="594"/>
      <c r="U9" s="594"/>
      <c r="V9" s="594"/>
      <c r="W9" s="594"/>
      <c r="X9" s="594"/>
      <c r="Y9" s="595"/>
      <c r="Z9" s="596" t="s">
        <v>204</v>
      </c>
      <c r="AA9" s="596"/>
      <c r="AB9" s="596"/>
      <c r="AC9" s="596"/>
      <c r="AD9" s="597" t="s">
        <v>204</v>
      </c>
      <c r="AE9" s="597"/>
      <c r="AF9" s="597"/>
      <c r="AG9" s="597"/>
      <c r="AH9" s="597"/>
      <c r="AI9" s="597"/>
      <c r="AJ9" s="597"/>
      <c r="AK9" s="597"/>
      <c r="AL9" s="598" t="s">
        <v>114</v>
      </c>
      <c r="AM9" s="599"/>
      <c r="AN9" s="599"/>
      <c r="AO9" s="600"/>
      <c r="AP9" s="590" t="s">
        <v>208</v>
      </c>
      <c r="AQ9" s="591"/>
      <c r="AR9" s="591"/>
      <c r="AS9" s="591"/>
      <c r="AT9" s="591"/>
      <c r="AU9" s="591"/>
      <c r="AV9" s="591"/>
      <c r="AW9" s="591"/>
      <c r="AX9" s="591"/>
      <c r="AY9" s="591"/>
      <c r="AZ9" s="591"/>
      <c r="BA9" s="591"/>
      <c r="BB9" s="591"/>
      <c r="BC9" s="592"/>
      <c r="BD9" s="593">
        <v>443007514</v>
      </c>
      <c r="BE9" s="594"/>
      <c r="BF9" s="594"/>
      <c r="BG9" s="594"/>
      <c r="BH9" s="594"/>
      <c r="BI9" s="594"/>
      <c r="BJ9" s="594"/>
      <c r="BK9" s="595"/>
      <c r="BL9" s="596">
        <v>34.200000000000003</v>
      </c>
      <c r="BM9" s="596"/>
      <c r="BN9" s="596"/>
      <c r="BO9" s="596"/>
      <c r="BP9" s="597">
        <v>2647470</v>
      </c>
      <c r="BQ9" s="597"/>
      <c r="BR9" s="597"/>
      <c r="BS9" s="597"/>
      <c r="BT9" s="597"/>
      <c r="BU9" s="597"/>
      <c r="BV9" s="597"/>
      <c r="BW9" s="601"/>
      <c r="BY9" s="590" t="s">
        <v>209</v>
      </c>
      <c r="BZ9" s="591"/>
      <c r="CA9" s="591"/>
      <c r="CB9" s="591"/>
      <c r="CC9" s="591"/>
      <c r="CD9" s="591"/>
      <c r="CE9" s="591"/>
      <c r="CF9" s="591"/>
      <c r="CG9" s="591"/>
      <c r="CH9" s="591"/>
      <c r="CI9" s="591"/>
      <c r="CJ9" s="591"/>
      <c r="CK9" s="591"/>
      <c r="CL9" s="592"/>
      <c r="CM9" s="593">
        <v>61205061</v>
      </c>
      <c r="CN9" s="594"/>
      <c r="CO9" s="594"/>
      <c r="CP9" s="594"/>
      <c r="CQ9" s="594"/>
      <c r="CR9" s="594"/>
      <c r="CS9" s="594"/>
      <c r="CT9" s="595"/>
      <c r="CU9" s="596">
        <v>3.1</v>
      </c>
      <c r="CV9" s="596"/>
      <c r="CW9" s="596"/>
      <c r="CX9" s="596"/>
      <c r="CY9" s="602">
        <v>9097100</v>
      </c>
      <c r="CZ9" s="594"/>
      <c r="DA9" s="594"/>
      <c r="DB9" s="594"/>
      <c r="DC9" s="594"/>
      <c r="DD9" s="594"/>
      <c r="DE9" s="594"/>
      <c r="DF9" s="594"/>
      <c r="DG9" s="594"/>
      <c r="DH9" s="594"/>
      <c r="DI9" s="594"/>
      <c r="DJ9" s="594"/>
      <c r="DK9" s="595"/>
      <c r="DL9" s="602">
        <v>37386731</v>
      </c>
      <c r="DM9" s="594"/>
      <c r="DN9" s="594"/>
      <c r="DO9" s="594"/>
      <c r="DP9" s="594"/>
      <c r="DQ9" s="594"/>
      <c r="DR9" s="594"/>
      <c r="DS9" s="594"/>
      <c r="DT9" s="594"/>
      <c r="DU9" s="594"/>
      <c r="DV9" s="594"/>
      <c r="DW9" s="594"/>
      <c r="DX9" s="603"/>
    </row>
    <row r="10" spans="2:138" ht="11.25" customHeight="1" x14ac:dyDescent="0.2">
      <c r="B10" s="590" t="s">
        <v>210</v>
      </c>
      <c r="C10" s="591"/>
      <c r="D10" s="591"/>
      <c r="E10" s="591"/>
      <c r="F10" s="591"/>
      <c r="G10" s="591"/>
      <c r="H10" s="591"/>
      <c r="I10" s="591"/>
      <c r="J10" s="591"/>
      <c r="K10" s="591"/>
      <c r="L10" s="591"/>
      <c r="M10" s="591"/>
      <c r="N10" s="591"/>
      <c r="O10" s="591"/>
      <c r="P10" s="591"/>
      <c r="Q10" s="592"/>
      <c r="R10" s="593">
        <v>75414</v>
      </c>
      <c r="S10" s="594"/>
      <c r="T10" s="594"/>
      <c r="U10" s="594"/>
      <c r="V10" s="594"/>
      <c r="W10" s="594"/>
      <c r="X10" s="594"/>
      <c r="Y10" s="595"/>
      <c r="Z10" s="596">
        <v>0</v>
      </c>
      <c r="AA10" s="596"/>
      <c r="AB10" s="596"/>
      <c r="AC10" s="596"/>
      <c r="AD10" s="597">
        <v>75414</v>
      </c>
      <c r="AE10" s="597"/>
      <c r="AF10" s="597"/>
      <c r="AG10" s="597"/>
      <c r="AH10" s="597"/>
      <c r="AI10" s="597"/>
      <c r="AJ10" s="597"/>
      <c r="AK10" s="597"/>
      <c r="AL10" s="598">
        <v>0</v>
      </c>
      <c r="AM10" s="599"/>
      <c r="AN10" s="599"/>
      <c r="AO10" s="600"/>
      <c r="AP10" s="590" t="s">
        <v>211</v>
      </c>
      <c r="AQ10" s="591"/>
      <c r="AR10" s="591"/>
      <c r="AS10" s="591"/>
      <c r="AT10" s="591"/>
      <c r="AU10" s="591"/>
      <c r="AV10" s="591"/>
      <c r="AW10" s="591"/>
      <c r="AX10" s="591"/>
      <c r="AY10" s="591"/>
      <c r="AZ10" s="591"/>
      <c r="BA10" s="591"/>
      <c r="BB10" s="591"/>
      <c r="BC10" s="592"/>
      <c r="BD10" s="593">
        <v>7374024</v>
      </c>
      <c r="BE10" s="594"/>
      <c r="BF10" s="594"/>
      <c r="BG10" s="594"/>
      <c r="BH10" s="594"/>
      <c r="BI10" s="594"/>
      <c r="BJ10" s="594"/>
      <c r="BK10" s="595"/>
      <c r="BL10" s="596">
        <v>0.6</v>
      </c>
      <c r="BM10" s="596"/>
      <c r="BN10" s="596"/>
      <c r="BO10" s="596"/>
      <c r="BP10" s="597" t="s">
        <v>204</v>
      </c>
      <c r="BQ10" s="597"/>
      <c r="BR10" s="597"/>
      <c r="BS10" s="597"/>
      <c r="BT10" s="597"/>
      <c r="BU10" s="597"/>
      <c r="BV10" s="597"/>
      <c r="BW10" s="601"/>
      <c r="BY10" s="590" t="s">
        <v>212</v>
      </c>
      <c r="BZ10" s="591"/>
      <c r="CA10" s="591"/>
      <c r="CB10" s="591"/>
      <c r="CC10" s="591"/>
      <c r="CD10" s="591"/>
      <c r="CE10" s="591"/>
      <c r="CF10" s="591"/>
      <c r="CG10" s="591"/>
      <c r="CH10" s="591"/>
      <c r="CI10" s="591"/>
      <c r="CJ10" s="591"/>
      <c r="CK10" s="591"/>
      <c r="CL10" s="592"/>
      <c r="CM10" s="593">
        <v>5268814</v>
      </c>
      <c r="CN10" s="594"/>
      <c r="CO10" s="594"/>
      <c r="CP10" s="594"/>
      <c r="CQ10" s="594"/>
      <c r="CR10" s="594"/>
      <c r="CS10" s="594"/>
      <c r="CT10" s="595"/>
      <c r="CU10" s="596">
        <v>0.3</v>
      </c>
      <c r="CV10" s="596"/>
      <c r="CW10" s="596"/>
      <c r="CX10" s="596"/>
      <c r="CY10" s="602">
        <v>25344</v>
      </c>
      <c r="CZ10" s="594"/>
      <c r="DA10" s="594"/>
      <c r="DB10" s="594"/>
      <c r="DC10" s="594"/>
      <c r="DD10" s="594"/>
      <c r="DE10" s="594"/>
      <c r="DF10" s="594"/>
      <c r="DG10" s="594"/>
      <c r="DH10" s="594"/>
      <c r="DI10" s="594"/>
      <c r="DJ10" s="594"/>
      <c r="DK10" s="595"/>
      <c r="DL10" s="602">
        <v>3218481</v>
      </c>
      <c r="DM10" s="594"/>
      <c r="DN10" s="594"/>
      <c r="DO10" s="594"/>
      <c r="DP10" s="594"/>
      <c r="DQ10" s="594"/>
      <c r="DR10" s="594"/>
      <c r="DS10" s="594"/>
      <c r="DT10" s="594"/>
      <c r="DU10" s="594"/>
      <c r="DV10" s="594"/>
      <c r="DW10" s="594"/>
      <c r="DX10" s="603"/>
    </row>
    <row r="11" spans="2:138" ht="11.25" customHeight="1" x14ac:dyDescent="0.2">
      <c r="B11" s="590" t="s">
        <v>213</v>
      </c>
      <c r="C11" s="591"/>
      <c r="D11" s="591"/>
      <c r="E11" s="591"/>
      <c r="F11" s="591"/>
      <c r="G11" s="591"/>
      <c r="H11" s="591"/>
      <c r="I11" s="591"/>
      <c r="J11" s="591"/>
      <c r="K11" s="591"/>
      <c r="L11" s="591"/>
      <c r="M11" s="591"/>
      <c r="N11" s="591"/>
      <c r="O11" s="591"/>
      <c r="P11" s="591"/>
      <c r="Q11" s="592"/>
      <c r="R11" s="593" t="s">
        <v>204</v>
      </c>
      <c r="S11" s="594"/>
      <c r="T11" s="594"/>
      <c r="U11" s="594"/>
      <c r="V11" s="594"/>
      <c r="W11" s="594"/>
      <c r="X11" s="594"/>
      <c r="Y11" s="595"/>
      <c r="Z11" s="596" t="s">
        <v>114</v>
      </c>
      <c r="AA11" s="596"/>
      <c r="AB11" s="596"/>
      <c r="AC11" s="596"/>
      <c r="AD11" s="597" t="s">
        <v>204</v>
      </c>
      <c r="AE11" s="597"/>
      <c r="AF11" s="597"/>
      <c r="AG11" s="597"/>
      <c r="AH11" s="597"/>
      <c r="AI11" s="597"/>
      <c r="AJ11" s="597"/>
      <c r="AK11" s="597"/>
      <c r="AL11" s="598" t="s">
        <v>114</v>
      </c>
      <c r="AM11" s="599"/>
      <c r="AN11" s="599"/>
      <c r="AO11" s="600"/>
      <c r="AP11" s="590" t="s">
        <v>214</v>
      </c>
      <c r="AQ11" s="591"/>
      <c r="AR11" s="591"/>
      <c r="AS11" s="591"/>
      <c r="AT11" s="591"/>
      <c r="AU11" s="591"/>
      <c r="AV11" s="591"/>
      <c r="AW11" s="591"/>
      <c r="AX11" s="591"/>
      <c r="AY11" s="591"/>
      <c r="AZ11" s="591"/>
      <c r="BA11" s="591"/>
      <c r="BB11" s="591"/>
      <c r="BC11" s="592"/>
      <c r="BD11" s="593">
        <v>35048600</v>
      </c>
      <c r="BE11" s="594"/>
      <c r="BF11" s="594"/>
      <c r="BG11" s="594"/>
      <c r="BH11" s="594"/>
      <c r="BI11" s="594"/>
      <c r="BJ11" s="594"/>
      <c r="BK11" s="595"/>
      <c r="BL11" s="596">
        <v>2.7</v>
      </c>
      <c r="BM11" s="596"/>
      <c r="BN11" s="596"/>
      <c r="BO11" s="596"/>
      <c r="BP11" s="597">
        <v>6334213</v>
      </c>
      <c r="BQ11" s="597"/>
      <c r="BR11" s="597"/>
      <c r="BS11" s="597"/>
      <c r="BT11" s="597"/>
      <c r="BU11" s="597"/>
      <c r="BV11" s="597"/>
      <c r="BW11" s="601"/>
      <c r="BY11" s="590" t="s">
        <v>215</v>
      </c>
      <c r="BZ11" s="591"/>
      <c r="CA11" s="591"/>
      <c r="CB11" s="591"/>
      <c r="CC11" s="591"/>
      <c r="CD11" s="591"/>
      <c r="CE11" s="591"/>
      <c r="CF11" s="591"/>
      <c r="CG11" s="591"/>
      <c r="CH11" s="591"/>
      <c r="CI11" s="591"/>
      <c r="CJ11" s="591"/>
      <c r="CK11" s="591"/>
      <c r="CL11" s="592"/>
      <c r="CM11" s="593">
        <v>24538796</v>
      </c>
      <c r="CN11" s="594"/>
      <c r="CO11" s="594"/>
      <c r="CP11" s="594"/>
      <c r="CQ11" s="594"/>
      <c r="CR11" s="594"/>
      <c r="CS11" s="594"/>
      <c r="CT11" s="595"/>
      <c r="CU11" s="596">
        <v>1.3</v>
      </c>
      <c r="CV11" s="596"/>
      <c r="CW11" s="596"/>
      <c r="CX11" s="596"/>
      <c r="CY11" s="602">
        <v>11886448</v>
      </c>
      <c r="CZ11" s="594"/>
      <c r="DA11" s="594"/>
      <c r="DB11" s="594"/>
      <c r="DC11" s="594"/>
      <c r="DD11" s="594"/>
      <c r="DE11" s="594"/>
      <c r="DF11" s="594"/>
      <c r="DG11" s="594"/>
      <c r="DH11" s="594"/>
      <c r="DI11" s="594"/>
      <c r="DJ11" s="594"/>
      <c r="DK11" s="595"/>
      <c r="DL11" s="602">
        <v>15527232</v>
      </c>
      <c r="DM11" s="594"/>
      <c r="DN11" s="594"/>
      <c r="DO11" s="594"/>
      <c r="DP11" s="594"/>
      <c r="DQ11" s="594"/>
      <c r="DR11" s="594"/>
      <c r="DS11" s="594"/>
      <c r="DT11" s="594"/>
      <c r="DU11" s="594"/>
      <c r="DV11" s="594"/>
      <c r="DW11" s="594"/>
      <c r="DX11" s="603"/>
    </row>
    <row r="12" spans="2:138" ht="11.25" customHeight="1" x14ac:dyDescent="0.2">
      <c r="B12" s="590" t="s">
        <v>216</v>
      </c>
      <c r="C12" s="591"/>
      <c r="D12" s="591"/>
      <c r="E12" s="591"/>
      <c r="F12" s="591"/>
      <c r="G12" s="591"/>
      <c r="H12" s="591"/>
      <c r="I12" s="591"/>
      <c r="J12" s="591"/>
      <c r="K12" s="591"/>
      <c r="L12" s="591"/>
      <c r="M12" s="591"/>
      <c r="N12" s="591"/>
      <c r="O12" s="591"/>
      <c r="P12" s="591"/>
      <c r="Q12" s="592"/>
      <c r="R12" s="593">
        <v>121880495</v>
      </c>
      <c r="S12" s="594"/>
      <c r="T12" s="594"/>
      <c r="U12" s="594"/>
      <c r="V12" s="594"/>
      <c r="W12" s="594"/>
      <c r="X12" s="594"/>
      <c r="Y12" s="595"/>
      <c r="Z12" s="596">
        <v>6.1</v>
      </c>
      <c r="AA12" s="596"/>
      <c r="AB12" s="596"/>
      <c r="AC12" s="596"/>
      <c r="AD12" s="597">
        <v>121880495</v>
      </c>
      <c r="AE12" s="597"/>
      <c r="AF12" s="597"/>
      <c r="AG12" s="597"/>
      <c r="AH12" s="597"/>
      <c r="AI12" s="597"/>
      <c r="AJ12" s="597"/>
      <c r="AK12" s="597"/>
      <c r="AL12" s="598">
        <v>10.7</v>
      </c>
      <c r="AM12" s="599"/>
      <c r="AN12" s="599"/>
      <c r="AO12" s="600"/>
      <c r="AP12" s="590" t="s">
        <v>217</v>
      </c>
      <c r="AQ12" s="591"/>
      <c r="AR12" s="591"/>
      <c r="AS12" s="591"/>
      <c r="AT12" s="591"/>
      <c r="AU12" s="591"/>
      <c r="AV12" s="591"/>
      <c r="AW12" s="591"/>
      <c r="AX12" s="591"/>
      <c r="AY12" s="591"/>
      <c r="AZ12" s="591"/>
      <c r="BA12" s="591"/>
      <c r="BB12" s="591"/>
      <c r="BC12" s="592"/>
      <c r="BD12" s="593">
        <v>3389508</v>
      </c>
      <c r="BE12" s="594"/>
      <c r="BF12" s="594"/>
      <c r="BG12" s="594"/>
      <c r="BH12" s="594"/>
      <c r="BI12" s="594"/>
      <c r="BJ12" s="594"/>
      <c r="BK12" s="595"/>
      <c r="BL12" s="596">
        <v>0.3</v>
      </c>
      <c r="BM12" s="596"/>
      <c r="BN12" s="596"/>
      <c r="BO12" s="596"/>
      <c r="BP12" s="597" t="s">
        <v>204</v>
      </c>
      <c r="BQ12" s="597"/>
      <c r="BR12" s="597"/>
      <c r="BS12" s="597"/>
      <c r="BT12" s="597"/>
      <c r="BU12" s="597"/>
      <c r="BV12" s="597"/>
      <c r="BW12" s="601"/>
      <c r="BY12" s="590" t="s">
        <v>218</v>
      </c>
      <c r="BZ12" s="591"/>
      <c r="CA12" s="591"/>
      <c r="CB12" s="591"/>
      <c r="CC12" s="591"/>
      <c r="CD12" s="591"/>
      <c r="CE12" s="591"/>
      <c r="CF12" s="591"/>
      <c r="CG12" s="591"/>
      <c r="CH12" s="591"/>
      <c r="CI12" s="591"/>
      <c r="CJ12" s="591"/>
      <c r="CK12" s="591"/>
      <c r="CL12" s="592"/>
      <c r="CM12" s="593">
        <v>19099481</v>
      </c>
      <c r="CN12" s="594"/>
      <c r="CO12" s="594"/>
      <c r="CP12" s="594"/>
      <c r="CQ12" s="594"/>
      <c r="CR12" s="594"/>
      <c r="CS12" s="594"/>
      <c r="CT12" s="595"/>
      <c r="CU12" s="596">
        <v>1</v>
      </c>
      <c r="CV12" s="596"/>
      <c r="CW12" s="596"/>
      <c r="CX12" s="596"/>
      <c r="CY12" s="602">
        <v>5655691</v>
      </c>
      <c r="CZ12" s="594"/>
      <c r="DA12" s="594"/>
      <c r="DB12" s="594"/>
      <c r="DC12" s="594"/>
      <c r="DD12" s="594"/>
      <c r="DE12" s="594"/>
      <c r="DF12" s="594"/>
      <c r="DG12" s="594"/>
      <c r="DH12" s="594"/>
      <c r="DI12" s="594"/>
      <c r="DJ12" s="594"/>
      <c r="DK12" s="595"/>
      <c r="DL12" s="602">
        <v>16136624</v>
      </c>
      <c r="DM12" s="594"/>
      <c r="DN12" s="594"/>
      <c r="DO12" s="594"/>
      <c r="DP12" s="594"/>
      <c r="DQ12" s="594"/>
      <c r="DR12" s="594"/>
      <c r="DS12" s="594"/>
      <c r="DT12" s="594"/>
      <c r="DU12" s="594"/>
      <c r="DV12" s="594"/>
      <c r="DW12" s="594"/>
      <c r="DX12" s="603"/>
    </row>
    <row r="13" spans="2:138" ht="11.25" customHeight="1" x14ac:dyDescent="0.2">
      <c r="B13" s="590" t="s">
        <v>219</v>
      </c>
      <c r="C13" s="591"/>
      <c r="D13" s="591"/>
      <c r="E13" s="591"/>
      <c r="F13" s="591"/>
      <c r="G13" s="591"/>
      <c r="H13" s="591"/>
      <c r="I13" s="591"/>
      <c r="J13" s="591"/>
      <c r="K13" s="591"/>
      <c r="L13" s="591"/>
      <c r="M13" s="591"/>
      <c r="N13" s="591"/>
      <c r="O13" s="591"/>
      <c r="P13" s="591"/>
      <c r="Q13" s="592"/>
      <c r="R13" s="593" t="s">
        <v>204</v>
      </c>
      <c r="S13" s="594"/>
      <c r="T13" s="594"/>
      <c r="U13" s="594"/>
      <c r="V13" s="594"/>
      <c r="W13" s="594"/>
      <c r="X13" s="594"/>
      <c r="Y13" s="595"/>
      <c r="Z13" s="596" t="s">
        <v>204</v>
      </c>
      <c r="AA13" s="596"/>
      <c r="AB13" s="596"/>
      <c r="AC13" s="596"/>
      <c r="AD13" s="597" t="s">
        <v>204</v>
      </c>
      <c r="AE13" s="597"/>
      <c r="AF13" s="597"/>
      <c r="AG13" s="597"/>
      <c r="AH13" s="597"/>
      <c r="AI13" s="597"/>
      <c r="AJ13" s="597"/>
      <c r="AK13" s="597"/>
      <c r="AL13" s="598" t="s">
        <v>204</v>
      </c>
      <c r="AM13" s="599"/>
      <c r="AN13" s="599"/>
      <c r="AO13" s="600"/>
      <c r="AP13" s="590" t="s">
        <v>220</v>
      </c>
      <c r="AQ13" s="591"/>
      <c r="AR13" s="591"/>
      <c r="AS13" s="591"/>
      <c r="AT13" s="591"/>
      <c r="AU13" s="591"/>
      <c r="AV13" s="591"/>
      <c r="AW13" s="591"/>
      <c r="AX13" s="591"/>
      <c r="AY13" s="591"/>
      <c r="AZ13" s="591"/>
      <c r="BA13" s="591"/>
      <c r="BB13" s="591"/>
      <c r="BC13" s="592"/>
      <c r="BD13" s="593">
        <v>16070987</v>
      </c>
      <c r="BE13" s="594"/>
      <c r="BF13" s="594"/>
      <c r="BG13" s="594"/>
      <c r="BH13" s="594"/>
      <c r="BI13" s="594"/>
      <c r="BJ13" s="594"/>
      <c r="BK13" s="595"/>
      <c r="BL13" s="596">
        <v>1.2</v>
      </c>
      <c r="BM13" s="596"/>
      <c r="BN13" s="596"/>
      <c r="BO13" s="596"/>
      <c r="BP13" s="597" t="s">
        <v>204</v>
      </c>
      <c r="BQ13" s="597"/>
      <c r="BR13" s="597"/>
      <c r="BS13" s="597"/>
      <c r="BT13" s="597"/>
      <c r="BU13" s="597"/>
      <c r="BV13" s="597"/>
      <c r="BW13" s="601"/>
      <c r="BY13" s="590" t="s">
        <v>221</v>
      </c>
      <c r="BZ13" s="591"/>
      <c r="CA13" s="591"/>
      <c r="CB13" s="591"/>
      <c r="CC13" s="591"/>
      <c r="CD13" s="591"/>
      <c r="CE13" s="591"/>
      <c r="CF13" s="591"/>
      <c r="CG13" s="591"/>
      <c r="CH13" s="591"/>
      <c r="CI13" s="591"/>
      <c r="CJ13" s="591"/>
      <c r="CK13" s="591"/>
      <c r="CL13" s="592"/>
      <c r="CM13" s="593">
        <v>100715937</v>
      </c>
      <c r="CN13" s="594"/>
      <c r="CO13" s="594"/>
      <c r="CP13" s="594"/>
      <c r="CQ13" s="594"/>
      <c r="CR13" s="594"/>
      <c r="CS13" s="594"/>
      <c r="CT13" s="595"/>
      <c r="CU13" s="596">
        <v>5.0999999999999996</v>
      </c>
      <c r="CV13" s="596"/>
      <c r="CW13" s="596"/>
      <c r="CX13" s="596"/>
      <c r="CY13" s="602">
        <v>70406056</v>
      </c>
      <c r="CZ13" s="594"/>
      <c r="DA13" s="594"/>
      <c r="DB13" s="594"/>
      <c r="DC13" s="594"/>
      <c r="DD13" s="594"/>
      <c r="DE13" s="594"/>
      <c r="DF13" s="594"/>
      <c r="DG13" s="594"/>
      <c r="DH13" s="594"/>
      <c r="DI13" s="594"/>
      <c r="DJ13" s="594"/>
      <c r="DK13" s="595"/>
      <c r="DL13" s="602">
        <v>39512163</v>
      </c>
      <c r="DM13" s="594"/>
      <c r="DN13" s="594"/>
      <c r="DO13" s="594"/>
      <c r="DP13" s="594"/>
      <c r="DQ13" s="594"/>
      <c r="DR13" s="594"/>
      <c r="DS13" s="594"/>
      <c r="DT13" s="594"/>
      <c r="DU13" s="594"/>
      <c r="DV13" s="594"/>
      <c r="DW13" s="594"/>
      <c r="DX13" s="603"/>
    </row>
    <row r="14" spans="2:138" ht="11.25" customHeight="1" x14ac:dyDescent="0.2">
      <c r="B14" s="590" t="s">
        <v>222</v>
      </c>
      <c r="C14" s="591"/>
      <c r="D14" s="591"/>
      <c r="E14" s="591"/>
      <c r="F14" s="591"/>
      <c r="G14" s="591"/>
      <c r="H14" s="591"/>
      <c r="I14" s="591"/>
      <c r="J14" s="591"/>
      <c r="K14" s="591"/>
      <c r="L14" s="591"/>
      <c r="M14" s="591"/>
      <c r="N14" s="591"/>
      <c r="O14" s="591"/>
      <c r="P14" s="591"/>
      <c r="Q14" s="592"/>
      <c r="R14" s="593">
        <v>3088476</v>
      </c>
      <c r="S14" s="594"/>
      <c r="T14" s="594"/>
      <c r="U14" s="594"/>
      <c r="V14" s="594"/>
      <c r="W14" s="594"/>
      <c r="X14" s="594"/>
      <c r="Y14" s="595"/>
      <c r="Z14" s="596">
        <v>0.2</v>
      </c>
      <c r="AA14" s="596"/>
      <c r="AB14" s="596"/>
      <c r="AC14" s="596"/>
      <c r="AD14" s="597">
        <v>3088476</v>
      </c>
      <c r="AE14" s="597"/>
      <c r="AF14" s="597"/>
      <c r="AG14" s="597"/>
      <c r="AH14" s="597"/>
      <c r="AI14" s="597"/>
      <c r="AJ14" s="597"/>
      <c r="AK14" s="597"/>
      <c r="AL14" s="598">
        <v>0.3</v>
      </c>
      <c r="AM14" s="599"/>
      <c r="AN14" s="599"/>
      <c r="AO14" s="600"/>
      <c r="AP14" s="590" t="s">
        <v>223</v>
      </c>
      <c r="AQ14" s="591"/>
      <c r="AR14" s="591"/>
      <c r="AS14" s="591"/>
      <c r="AT14" s="591"/>
      <c r="AU14" s="591"/>
      <c r="AV14" s="591"/>
      <c r="AW14" s="591"/>
      <c r="AX14" s="591"/>
      <c r="AY14" s="591"/>
      <c r="AZ14" s="591"/>
      <c r="BA14" s="591"/>
      <c r="BB14" s="591"/>
      <c r="BC14" s="592"/>
      <c r="BD14" s="593">
        <v>17353507</v>
      </c>
      <c r="BE14" s="594"/>
      <c r="BF14" s="594"/>
      <c r="BG14" s="594"/>
      <c r="BH14" s="594"/>
      <c r="BI14" s="594"/>
      <c r="BJ14" s="594"/>
      <c r="BK14" s="595"/>
      <c r="BL14" s="596">
        <v>1.3</v>
      </c>
      <c r="BM14" s="596"/>
      <c r="BN14" s="596"/>
      <c r="BO14" s="596"/>
      <c r="BP14" s="597" t="s">
        <v>204</v>
      </c>
      <c r="BQ14" s="597"/>
      <c r="BR14" s="597"/>
      <c r="BS14" s="597"/>
      <c r="BT14" s="597"/>
      <c r="BU14" s="597"/>
      <c r="BV14" s="597"/>
      <c r="BW14" s="601"/>
      <c r="BY14" s="590" t="s">
        <v>224</v>
      </c>
      <c r="BZ14" s="591"/>
      <c r="CA14" s="591"/>
      <c r="CB14" s="591"/>
      <c r="CC14" s="591"/>
      <c r="CD14" s="591"/>
      <c r="CE14" s="591"/>
      <c r="CF14" s="591"/>
      <c r="CG14" s="591"/>
      <c r="CH14" s="591"/>
      <c r="CI14" s="591"/>
      <c r="CJ14" s="591"/>
      <c r="CK14" s="591"/>
      <c r="CL14" s="592"/>
      <c r="CM14" s="593">
        <v>193759717</v>
      </c>
      <c r="CN14" s="594"/>
      <c r="CO14" s="594"/>
      <c r="CP14" s="594"/>
      <c r="CQ14" s="594"/>
      <c r="CR14" s="594"/>
      <c r="CS14" s="594"/>
      <c r="CT14" s="595"/>
      <c r="CU14" s="596">
        <v>9.9</v>
      </c>
      <c r="CV14" s="596"/>
      <c r="CW14" s="596"/>
      <c r="CX14" s="596"/>
      <c r="CY14" s="602">
        <v>8101839</v>
      </c>
      <c r="CZ14" s="594"/>
      <c r="DA14" s="594"/>
      <c r="DB14" s="594"/>
      <c r="DC14" s="594"/>
      <c r="DD14" s="594"/>
      <c r="DE14" s="594"/>
      <c r="DF14" s="594"/>
      <c r="DG14" s="594"/>
      <c r="DH14" s="594"/>
      <c r="DI14" s="594"/>
      <c r="DJ14" s="594"/>
      <c r="DK14" s="595"/>
      <c r="DL14" s="602">
        <v>183504381</v>
      </c>
      <c r="DM14" s="594"/>
      <c r="DN14" s="594"/>
      <c r="DO14" s="594"/>
      <c r="DP14" s="594"/>
      <c r="DQ14" s="594"/>
      <c r="DR14" s="594"/>
      <c r="DS14" s="594"/>
      <c r="DT14" s="594"/>
      <c r="DU14" s="594"/>
      <c r="DV14" s="594"/>
      <c r="DW14" s="594"/>
      <c r="DX14" s="603"/>
    </row>
    <row r="15" spans="2:138" ht="11.25" customHeight="1" x14ac:dyDescent="0.2">
      <c r="B15" s="590" t="s">
        <v>225</v>
      </c>
      <c r="C15" s="591"/>
      <c r="D15" s="591"/>
      <c r="E15" s="591"/>
      <c r="F15" s="591"/>
      <c r="G15" s="591"/>
      <c r="H15" s="591"/>
      <c r="I15" s="591"/>
      <c r="J15" s="591"/>
      <c r="K15" s="591"/>
      <c r="L15" s="591"/>
      <c r="M15" s="591"/>
      <c r="N15" s="591"/>
      <c r="O15" s="591"/>
      <c r="P15" s="591"/>
      <c r="Q15" s="592"/>
      <c r="R15" s="593">
        <v>92886042</v>
      </c>
      <c r="S15" s="594"/>
      <c r="T15" s="594"/>
      <c r="U15" s="594"/>
      <c r="V15" s="594"/>
      <c r="W15" s="594"/>
      <c r="X15" s="594"/>
      <c r="Y15" s="595"/>
      <c r="Z15" s="596">
        <v>4.7</v>
      </c>
      <c r="AA15" s="596"/>
      <c r="AB15" s="596"/>
      <c r="AC15" s="596"/>
      <c r="AD15" s="597">
        <v>92173055</v>
      </c>
      <c r="AE15" s="597"/>
      <c r="AF15" s="597"/>
      <c r="AG15" s="597"/>
      <c r="AH15" s="597"/>
      <c r="AI15" s="597"/>
      <c r="AJ15" s="597"/>
      <c r="AK15" s="597"/>
      <c r="AL15" s="598">
        <v>8.1</v>
      </c>
      <c r="AM15" s="599"/>
      <c r="AN15" s="599"/>
      <c r="AO15" s="600"/>
      <c r="AP15" s="590" t="s">
        <v>226</v>
      </c>
      <c r="AQ15" s="591"/>
      <c r="AR15" s="591"/>
      <c r="AS15" s="591"/>
      <c r="AT15" s="591"/>
      <c r="AU15" s="591"/>
      <c r="AV15" s="591"/>
      <c r="AW15" s="591"/>
      <c r="AX15" s="591"/>
      <c r="AY15" s="591"/>
      <c r="AZ15" s="591"/>
      <c r="BA15" s="591"/>
      <c r="BB15" s="591"/>
      <c r="BC15" s="592"/>
      <c r="BD15" s="593">
        <v>273565858</v>
      </c>
      <c r="BE15" s="594"/>
      <c r="BF15" s="594"/>
      <c r="BG15" s="594"/>
      <c r="BH15" s="594"/>
      <c r="BI15" s="594"/>
      <c r="BJ15" s="594"/>
      <c r="BK15" s="595"/>
      <c r="BL15" s="596">
        <v>21.1</v>
      </c>
      <c r="BM15" s="596"/>
      <c r="BN15" s="596"/>
      <c r="BO15" s="596"/>
      <c r="BP15" s="597">
        <v>15506408</v>
      </c>
      <c r="BQ15" s="597"/>
      <c r="BR15" s="597"/>
      <c r="BS15" s="597"/>
      <c r="BT15" s="597"/>
      <c r="BU15" s="597"/>
      <c r="BV15" s="597"/>
      <c r="BW15" s="601"/>
      <c r="BY15" s="590" t="s">
        <v>227</v>
      </c>
      <c r="BZ15" s="591"/>
      <c r="CA15" s="591"/>
      <c r="CB15" s="591"/>
      <c r="CC15" s="591"/>
      <c r="CD15" s="591"/>
      <c r="CE15" s="591"/>
      <c r="CF15" s="591"/>
      <c r="CG15" s="591"/>
      <c r="CH15" s="591"/>
      <c r="CI15" s="591"/>
      <c r="CJ15" s="591"/>
      <c r="CK15" s="591"/>
      <c r="CL15" s="592"/>
      <c r="CM15" s="593" t="s">
        <v>204</v>
      </c>
      <c r="CN15" s="594"/>
      <c r="CO15" s="594"/>
      <c r="CP15" s="594"/>
      <c r="CQ15" s="594"/>
      <c r="CR15" s="594"/>
      <c r="CS15" s="594"/>
      <c r="CT15" s="595"/>
      <c r="CU15" s="596" t="s">
        <v>204</v>
      </c>
      <c r="CV15" s="596"/>
      <c r="CW15" s="596"/>
      <c r="CX15" s="596"/>
      <c r="CY15" s="602" t="s">
        <v>114</v>
      </c>
      <c r="CZ15" s="594"/>
      <c r="DA15" s="594"/>
      <c r="DB15" s="594"/>
      <c r="DC15" s="594"/>
      <c r="DD15" s="594"/>
      <c r="DE15" s="594"/>
      <c r="DF15" s="594"/>
      <c r="DG15" s="594"/>
      <c r="DH15" s="594"/>
      <c r="DI15" s="594"/>
      <c r="DJ15" s="594"/>
      <c r="DK15" s="595"/>
      <c r="DL15" s="602" t="s">
        <v>204</v>
      </c>
      <c r="DM15" s="594"/>
      <c r="DN15" s="594"/>
      <c r="DO15" s="594"/>
      <c r="DP15" s="594"/>
      <c r="DQ15" s="594"/>
      <c r="DR15" s="594"/>
      <c r="DS15" s="594"/>
      <c r="DT15" s="594"/>
      <c r="DU15" s="594"/>
      <c r="DV15" s="594"/>
      <c r="DW15" s="594"/>
      <c r="DX15" s="603"/>
    </row>
    <row r="16" spans="2:138" ht="11.25" customHeight="1" x14ac:dyDescent="0.2">
      <c r="B16" s="590" t="s">
        <v>228</v>
      </c>
      <c r="C16" s="591"/>
      <c r="D16" s="591"/>
      <c r="E16" s="591"/>
      <c r="F16" s="591"/>
      <c r="G16" s="591"/>
      <c r="H16" s="591"/>
      <c r="I16" s="591"/>
      <c r="J16" s="591"/>
      <c r="K16" s="591"/>
      <c r="L16" s="591"/>
      <c r="M16" s="591"/>
      <c r="N16" s="591"/>
      <c r="O16" s="591"/>
      <c r="P16" s="591"/>
      <c r="Q16" s="592"/>
      <c r="R16" s="593">
        <v>92173055</v>
      </c>
      <c r="S16" s="594"/>
      <c r="T16" s="594"/>
      <c r="U16" s="594"/>
      <c r="V16" s="594"/>
      <c r="W16" s="594"/>
      <c r="X16" s="594"/>
      <c r="Y16" s="595"/>
      <c r="Z16" s="598">
        <v>4.5999999999999996</v>
      </c>
      <c r="AA16" s="599"/>
      <c r="AB16" s="599"/>
      <c r="AC16" s="604"/>
      <c r="AD16" s="602">
        <v>92173055</v>
      </c>
      <c r="AE16" s="594"/>
      <c r="AF16" s="594"/>
      <c r="AG16" s="594"/>
      <c r="AH16" s="594"/>
      <c r="AI16" s="594"/>
      <c r="AJ16" s="594"/>
      <c r="AK16" s="595"/>
      <c r="AL16" s="598">
        <v>8.1</v>
      </c>
      <c r="AM16" s="599"/>
      <c r="AN16" s="599"/>
      <c r="AO16" s="600"/>
      <c r="AP16" s="590" t="s">
        <v>229</v>
      </c>
      <c r="AQ16" s="591"/>
      <c r="AR16" s="591"/>
      <c r="AS16" s="591"/>
      <c r="AT16" s="591"/>
      <c r="AU16" s="591"/>
      <c r="AV16" s="591"/>
      <c r="AW16" s="591"/>
      <c r="AX16" s="591"/>
      <c r="AY16" s="591"/>
      <c r="AZ16" s="591"/>
      <c r="BA16" s="591"/>
      <c r="BB16" s="591"/>
      <c r="BC16" s="592"/>
      <c r="BD16" s="593">
        <v>18564069</v>
      </c>
      <c r="BE16" s="594"/>
      <c r="BF16" s="594"/>
      <c r="BG16" s="594"/>
      <c r="BH16" s="594"/>
      <c r="BI16" s="594"/>
      <c r="BJ16" s="594"/>
      <c r="BK16" s="595"/>
      <c r="BL16" s="596">
        <v>1.4</v>
      </c>
      <c r="BM16" s="596"/>
      <c r="BN16" s="596"/>
      <c r="BO16" s="596"/>
      <c r="BP16" s="597" t="s">
        <v>204</v>
      </c>
      <c r="BQ16" s="597"/>
      <c r="BR16" s="597"/>
      <c r="BS16" s="597"/>
      <c r="BT16" s="597"/>
      <c r="BU16" s="597"/>
      <c r="BV16" s="597"/>
      <c r="BW16" s="601"/>
      <c r="BY16" s="590" t="s">
        <v>230</v>
      </c>
      <c r="BZ16" s="591"/>
      <c r="CA16" s="591"/>
      <c r="CB16" s="591"/>
      <c r="CC16" s="591"/>
      <c r="CD16" s="591"/>
      <c r="CE16" s="591"/>
      <c r="CF16" s="591"/>
      <c r="CG16" s="591"/>
      <c r="CH16" s="591"/>
      <c r="CI16" s="591"/>
      <c r="CJ16" s="591"/>
      <c r="CK16" s="591"/>
      <c r="CL16" s="592"/>
      <c r="CM16" s="593">
        <v>381633277</v>
      </c>
      <c r="CN16" s="594"/>
      <c r="CO16" s="594"/>
      <c r="CP16" s="594"/>
      <c r="CQ16" s="594"/>
      <c r="CR16" s="594"/>
      <c r="CS16" s="594"/>
      <c r="CT16" s="595"/>
      <c r="CU16" s="596">
        <v>19.5</v>
      </c>
      <c r="CV16" s="596"/>
      <c r="CW16" s="596"/>
      <c r="CX16" s="596"/>
      <c r="CY16" s="602">
        <v>15271523</v>
      </c>
      <c r="CZ16" s="594"/>
      <c r="DA16" s="594"/>
      <c r="DB16" s="594"/>
      <c r="DC16" s="594"/>
      <c r="DD16" s="594"/>
      <c r="DE16" s="594"/>
      <c r="DF16" s="594"/>
      <c r="DG16" s="594"/>
      <c r="DH16" s="594"/>
      <c r="DI16" s="594"/>
      <c r="DJ16" s="594"/>
      <c r="DK16" s="595"/>
      <c r="DL16" s="602">
        <v>294469002</v>
      </c>
      <c r="DM16" s="594"/>
      <c r="DN16" s="594"/>
      <c r="DO16" s="594"/>
      <c r="DP16" s="594"/>
      <c r="DQ16" s="594"/>
      <c r="DR16" s="594"/>
      <c r="DS16" s="594"/>
      <c r="DT16" s="594"/>
      <c r="DU16" s="594"/>
      <c r="DV16" s="594"/>
      <c r="DW16" s="594"/>
      <c r="DX16" s="603"/>
    </row>
    <row r="17" spans="2:128" ht="11.25" customHeight="1" x14ac:dyDescent="0.2">
      <c r="B17" s="590" t="s">
        <v>231</v>
      </c>
      <c r="C17" s="591"/>
      <c r="D17" s="591"/>
      <c r="E17" s="591"/>
      <c r="F17" s="591"/>
      <c r="G17" s="591"/>
      <c r="H17" s="591"/>
      <c r="I17" s="591"/>
      <c r="J17" s="591"/>
      <c r="K17" s="591"/>
      <c r="L17" s="591"/>
      <c r="M17" s="591"/>
      <c r="N17" s="591"/>
      <c r="O17" s="591"/>
      <c r="P17" s="591"/>
      <c r="Q17" s="592"/>
      <c r="R17" s="593">
        <v>600657</v>
      </c>
      <c r="S17" s="594"/>
      <c r="T17" s="594"/>
      <c r="U17" s="594"/>
      <c r="V17" s="594"/>
      <c r="W17" s="594"/>
      <c r="X17" s="594"/>
      <c r="Y17" s="595"/>
      <c r="Z17" s="598">
        <v>0</v>
      </c>
      <c r="AA17" s="599"/>
      <c r="AB17" s="599"/>
      <c r="AC17" s="604"/>
      <c r="AD17" s="602" t="s">
        <v>204</v>
      </c>
      <c r="AE17" s="594"/>
      <c r="AF17" s="594"/>
      <c r="AG17" s="594"/>
      <c r="AH17" s="594"/>
      <c r="AI17" s="594"/>
      <c r="AJ17" s="594"/>
      <c r="AK17" s="595"/>
      <c r="AL17" s="598" t="s">
        <v>204</v>
      </c>
      <c r="AM17" s="599"/>
      <c r="AN17" s="599"/>
      <c r="AO17" s="600"/>
      <c r="AP17" s="590" t="s">
        <v>232</v>
      </c>
      <c r="AQ17" s="591"/>
      <c r="AR17" s="591"/>
      <c r="AS17" s="591"/>
      <c r="AT17" s="591"/>
      <c r="AU17" s="591"/>
      <c r="AV17" s="591"/>
      <c r="AW17" s="591"/>
      <c r="AX17" s="591"/>
      <c r="AY17" s="591"/>
      <c r="AZ17" s="591"/>
      <c r="BA17" s="591"/>
      <c r="BB17" s="591"/>
      <c r="BC17" s="592"/>
      <c r="BD17" s="593">
        <v>255001789</v>
      </c>
      <c r="BE17" s="594"/>
      <c r="BF17" s="594"/>
      <c r="BG17" s="594"/>
      <c r="BH17" s="594"/>
      <c r="BI17" s="594"/>
      <c r="BJ17" s="594"/>
      <c r="BK17" s="595"/>
      <c r="BL17" s="596">
        <v>19.7</v>
      </c>
      <c r="BM17" s="596"/>
      <c r="BN17" s="596"/>
      <c r="BO17" s="596"/>
      <c r="BP17" s="597">
        <v>15506408</v>
      </c>
      <c r="BQ17" s="597"/>
      <c r="BR17" s="597"/>
      <c r="BS17" s="597"/>
      <c r="BT17" s="597"/>
      <c r="BU17" s="597"/>
      <c r="BV17" s="597"/>
      <c r="BW17" s="601"/>
      <c r="BY17" s="590" t="s">
        <v>233</v>
      </c>
      <c r="BZ17" s="591"/>
      <c r="CA17" s="591"/>
      <c r="CB17" s="591"/>
      <c r="CC17" s="591"/>
      <c r="CD17" s="591"/>
      <c r="CE17" s="591"/>
      <c r="CF17" s="591"/>
      <c r="CG17" s="591"/>
      <c r="CH17" s="591"/>
      <c r="CI17" s="591"/>
      <c r="CJ17" s="591"/>
      <c r="CK17" s="591"/>
      <c r="CL17" s="592"/>
      <c r="CM17" s="593">
        <v>275064</v>
      </c>
      <c r="CN17" s="594"/>
      <c r="CO17" s="594"/>
      <c r="CP17" s="594"/>
      <c r="CQ17" s="594"/>
      <c r="CR17" s="594"/>
      <c r="CS17" s="594"/>
      <c r="CT17" s="595"/>
      <c r="CU17" s="596">
        <v>0</v>
      </c>
      <c r="CV17" s="596"/>
      <c r="CW17" s="596"/>
      <c r="CX17" s="596"/>
      <c r="CY17" s="602" t="s">
        <v>204</v>
      </c>
      <c r="CZ17" s="594"/>
      <c r="DA17" s="594"/>
      <c r="DB17" s="594"/>
      <c r="DC17" s="594"/>
      <c r="DD17" s="594"/>
      <c r="DE17" s="594"/>
      <c r="DF17" s="594"/>
      <c r="DG17" s="594"/>
      <c r="DH17" s="594"/>
      <c r="DI17" s="594"/>
      <c r="DJ17" s="594"/>
      <c r="DK17" s="595"/>
      <c r="DL17" s="602">
        <v>24233</v>
      </c>
      <c r="DM17" s="594"/>
      <c r="DN17" s="594"/>
      <c r="DO17" s="594"/>
      <c r="DP17" s="594"/>
      <c r="DQ17" s="594"/>
      <c r="DR17" s="594"/>
      <c r="DS17" s="594"/>
      <c r="DT17" s="594"/>
      <c r="DU17" s="594"/>
      <c r="DV17" s="594"/>
      <c r="DW17" s="594"/>
      <c r="DX17" s="603"/>
    </row>
    <row r="18" spans="2:128" ht="11.25" customHeight="1" x14ac:dyDescent="0.2">
      <c r="B18" s="590" t="s">
        <v>234</v>
      </c>
      <c r="C18" s="591"/>
      <c r="D18" s="591"/>
      <c r="E18" s="591"/>
      <c r="F18" s="591"/>
      <c r="G18" s="591"/>
      <c r="H18" s="591"/>
      <c r="I18" s="591"/>
      <c r="J18" s="591"/>
      <c r="K18" s="591"/>
      <c r="L18" s="591"/>
      <c r="M18" s="591"/>
      <c r="N18" s="591"/>
      <c r="O18" s="591"/>
      <c r="P18" s="591"/>
      <c r="Q18" s="592"/>
      <c r="R18" s="593">
        <v>112330</v>
      </c>
      <c r="S18" s="594"/>
      <c r="T18" s="594"/>
      <c r="U18" s="594"/>
      <c r="V18" s="594"/>
      <c r="W18" s="594"/>
      <c r="X18" s="594"/>
      <c r="Y18" s="595"/>
      <c r="Z18" s="598">
        <v>0</v>
      </c>
      <c r="AA18" s="599"/>
      <c r="AB18" s="599"/>
      <c r="AC18" s="604"/>
      <c r="AD18" s="602" t="s">
        <v>204</v>
      </c>
      <c r="AE18" s="594"/>
      <c r="AF18" s="594"/>
      <c r="AG18" s="594"/>
      <c r="AH18" s="594"/>
      <c r="AI18" s="594"/>
      <c r="AJ18" s="594"/>
      <c r="AK18" s="595"/>
      <c r="AL18" s="598" t="s">
        <v>204</v>
      </c>
      <c r="AM18" s="599"/>
      <c r="AN18" s="599"/>
      <c r="AO18" s="600"/>
      <c r="AP18" s="590" t="s">
        <v>235</v>
      </c>
      <c r="AQ18" s="591"/>
      <c r="AR18" s="591"/>
      <c r="AS18" s="591"/>
      <c r="AT18" s="591"/>
      <c r="AU18" s="591"/>
      <c r="AV18" s="591"/>
      <c r="AW18" s="591"/>
      <c r="AX18" s="591"/>
      <c r="AY18" s="591"/>
      <c r="AZ18" s="591"/>
      <c r="BA18" s="591"/>
      <c r="BB18" s="591"/>
      <c r="BC18" s="592"/>
      <c r="BD18" s="593">
        <v>307622514</v>
      </c>
      <c r="BE18" s="594"/>
      <c r="BF18" s="594"/>
      <c r="BG18" s="594"/>
      <c r="BH18" s="594"/>
      <c r="BI18" s="594"/>
      <c r="BJ18" s="594"/>
      <c r="BK18" s="595"/>
      <c r="BL18" s="596">
        <v>23.7</v>
      </c>
      <c r="BM18" s="596"/>
      <c r="BN18" s="596"/>
      <c r="BO18" s="596"/>
      <c r="BP18" s="597" t="s">
        <v>114</v>
      </c>
      <c r="BQ18" s="597"/>
      <c r="BR18" s="597"/>
      <c r="BS18" s="597"/>
      <c r="BT18" s="597"/>
      <c r="BU18" s="597"/>
      <c r="BV18" s="597"/>
      <c r="BW18" s="601"/>
      <c r="BY18" s="590" t="s">
        <v>236</v>
      </c>
      <c r="BZ18" s="591"/>
      <c r="CA18" s="591"/>
      <c r="CB18" s="591"/>
      <c r="CC18" s="591"/>
      <c r="CD18" s="591"/>
      <c r="CE18" s="591"/>
      <c r="CF18" s="591"/>
      <c r="CG18" s="591"/>
      <c r="CH18" s="591"/>
      <c r="CI18" s="591"/>
      <c r="CJ18" s="591"/>
      <c r="CK18" s="591"/>
      <c r="CL18" s="592"/>
      <c r="CM18" s="593">
        <v>302715792</v>
      </c>
      <c r="CN18" s="594"/>
      <c r="CO18" s="594"/>
      <c r="CP18" s="594"/>
      <c r="CQ18" s="594"/>
      <c r="CR18" s="594"/>
      <c r="CS18" s="594"/>
      <c r="CT18" s="595"/>
      <c r="CU18" s="596">
        <v>15.4</v>
      </c>
      <c r="CV18" s="596"/>
      <c r="CW18" s="596"/>
      <c r="CX18" s="596"/>
      <c r="CY18" s="602" t="s">
        <v>123</v>
      </c>
      <c r="CZ18" s="594"/>
      <c r="DA18" s="594"/>
      <c r="DB18" s="594"/>
      <c r="DC18" s="594"/>
      <c r="DD18" s="594"/>
      <c r="DE18" s="594"/>
      <c r="DF18" s="594"/>
      <c r="DG18" s="594"/>
      <c r="DH18" s="594"/>
      <c r="DI18" s="594"/>
      <c r="DJ18" s="594"/>
      <c r="DK18" s="595"/>
      <c r="DL18" s="602">
        <v>295606206</v>
      </c>
      <c r="DM18" s="594"/>
      <c r="DN18" s="594"/>
      <c r="DO18" s="594"/>
      <c r="DP18" s="594"/>
      <c r="DQ18" s="594"/>
      <c r="DR18" s="594"/>
      <c r="DS18" s="594"/>
      <c r="DT18" s="594"/>
      <c r="DU18" s="594"/>
      <c r="DV18" s="594"/>
      <c r="DW18" s="594"/>
      <c r="DX18" s="603"/>
    </row>
    <row r="19" spans="2:128" ht="11.25" customHeight="1" x14ac:dyDescent="0.2">
      <c r="B19" s="590" t="s">
        <v>237</v>
      </c>
      <c r="C19" s="591"/>
      <c r="D19" s="591"/>
      <c r="E19" s="591"/>
      <c r="F19" s="591"/>
      <c r="G19" s="591"/>
      <c r="H19" s="591"/>
      <c r="I19" s="591"/>
      <c r="J19" s="591"/>
      <c r="K19" s="591"/>
      <c r="L19" s="591"/>
      <c r="M19" s="591"/>
      <c r="N19" s="591"/>
      <c r="O19" s="591"/>
      <c r="P19" s="591"/>
      <c r="Q19" s="592"/>
      <c r="R19" s="593">
        <v>1515637205</v>
      </c>
      <c r="S19" s="594"/>
      <c r="T19" s="594"/>
      <c r="U19" s="594"/>
      <c r="V19" s="594"/>
      <c r="W19" s="594"/>
      <c r="X19" s="594"/>
      <c r="Y19" s="595"/>
      <c r="Z19" s="598">
        <v>76.2</v>
      </c>
      <c r="AA19" s="599"/>
      <c r="AB19" s="599"/>
      <c r="AC19" s="604"/>
      <c r="AD19" s="602">
        <v>1136266507</v>
      </c>
      <c r="AE19" s="594"/>
      <c r="AF19" s="594"/>
      <c r="AG19" s="594"/>
      <c r="AH19" s="594"/>
      <c r="AI19" s="594"/>
      <c r="AJ19" s="594"/>
      <c r="AK19" s="595"/>
      <c r="AL19" s="598">
        <v>99.6</v>
      </c>
      <c r="AM19" s="599"/>
      <c r="AN19" s="599"/>
      <c r="AO19" s="600"/>
      <c r="AP19" s="590" t="s">
        <v>238</v>
      </c>
      <c r="AQ19" s="591"/>
      <c r="AR19" s="591"/>
      <c r="AS19" s="591"/>
      <c r="AT19" s="591"/>
      <c r="AU19" s="591"/>
      <c r="AV19" s="591"/>
      <c r="AW19" s="591"/>
      <c r="AX19" s="591"/>
      <c r="AY19" s="591"/>
      <c r="AZ19" s="591"/>
      <c r="BA19" s="591"/>
      <c r="BB19" s="591"/>
      <c r="BC19" s="592"/>
      <c r="BD19" s="593">
        <v>29451606</v>
      </c>
      <c r="BE19" s="594"/>
      <c r="BF19" s="594"/>
      <c r="BG19" s="594"/>
      <c r="BH19" s="594"/>
      <c r="BI19" s="594"/>
      <c r="BJ19" s="594"/>
      <c r="BK19" s="595"/>
      <c r="BL19" s="596">
        <v>2.2999999999999998</v>
      </c>
      <c r="BM19" s="596"/>
      <c r="BN19" s="596"/>
      <c r="BO19" s="596"/>
      <c r="BP19" s="597" t="s">
        <v>114</v>
      </c>
      <c r="BQ19" s="597"/>
      <c r="BR19" s="597"/>
      <c r="BS19" s="597"/>
      <c r="BT19" s="597"/>
      <c r="BU19" s="597"/>
      <c r="BV19" s="597"/>
      <c r="BW19" s="601"/>
      <c r="BY19" s="590" t="s">
        <v>239</v>
      </c>
      <c r="BZ19" s="591"/>
      <c r="CA19" s="591"/>
      <c r="CB19" s="591"/>
      <c r="CC19" s="591"/>
      <c r="CD19" s="591"/>
      <c r="CE19" s="591"/>
      <c r="CF19" s="591"/>
      <c r="CG19" s="591"/>
      <c r="CH19" s="591"/>
      <c r="CI19" s="591"/>
      <c r="CJ19" s="591"/>
      <c r="CK19" s="591"/>
      <c r="CL19" s="592"/>
      <c r="CM19" s="593" t="s">
        <v>114</v>
      </c>
      <c r="CN19" s="594"/>
      <c r="CO19" s="594"/>
      <c r="CP19" s="594"/>
      <c r="CQ19" s="594"/>
      <c r="CR19" s="594"/>
      <c r="CS19" s="594"/>
      <c r="CT19" s="595"/>
      <c r="CU19" s="596" t="s">
        <v>204</v>
      </c>
      <c r="CV19" s="596"/>
      <c r="CW19" s="596"/>
      <c r="CX19" s="596"/>
      <c r="CY19" s="602" t="s">
        <v>204</v>
      </c>
      <c r="CZ19" s="594"/>
      <c r="DA19" s="594"/>
      <c r="DB19" s="594"/>
      <c r="DC19" s="594"/>
      <c r="DD19" s="594"/>
      <c r="DE19" s="594"/>
      <c r="DF19" s="594"/>
      <c r="DG19" s="594"/>
      <c r="DH19" s="594"/>
      <c r="DI19" s="594"/>
      <c r="DJ19" s="594"/>
      <c r="DK19" s="595"/>
      <c r="DL19" s="602" t="s">
        <v>204</v>
      </c>
      <c r="DM19" s="594"/>
      <c r="DN19" s="594"/>
      <c r="DO19" s="594"/>
      <c r="DP19" s="594"/>
      <c r="DQ19" s="594"/>
      <c r="DR19" s="594"/>
      <c r="DS19" s="594"/>
      <c r="DT19" s="594"/>
      <c r="DU19" s="594"/>
      <c r="DV19" s="594"/>
      <c r="DW19" s="594"/>
      <c r="DX19" s="603"/>
    </row>
    <row r="20" spans="2:128" ht="11.25" customHeight="1" x14ac:dyDescent="0.2">
      <c r="B20" s="590" t="s">
        <v>240</v>
      </c>
      <c r="C20" s="591"/>
      <c r="D20" s="591"/>
      <c r="E20" s="591"/>
      <c r="F20" s="591"/>
      <c r="G20" s="591"/>
      <c r="H20" s="591"/>
      <c r="I20" s="591"/>
      <c r="J20" s="591"/>
      <c r="K20" s="591"/>
      <c r="L20" s="591"/>
      <c r="M20" s="591"/>
      <c r="N20" s="591"/>
      <c r="O20" s="591"/>
      <c r="P20" s="591"/>
      <c r="Q20" s="592"/>
      <c r="R20" s="593">
        <v>1320281</v>
      </c>
      <c r="S20" s="594"/>
      <c r="T20" s="594"/>
      <c r="U20" s="594"/>
      <c r="V20" s="594"/>
      <c r="W20" s="594"/>
      <c r="X20" s="594"/>
      <c r="Y20" s="595"/>
      <c r="Z20" s="598">
        <v>0.1</v>
      </c>
      <c r="AA20" s="599"/>
      <c r="AB20" s="599"/>
      <c r="AC20" s="604"/>
      <c r="AD20" s="602">
        <v>1320281</v>
      </c>
      <c r="AE20" s="594"/>
      <c r="AF20" s="594"/>
      <c r="AG20" s="594"/>
      <c r="AH20" s="594"/>
      <c r="AI20" s="594"/>
      <c r="AJ20" s="594"/>
      <c r="AK20" s="595"/>
      <c r="AL20" s="598">
        <v>0.1</v>
      </c>
      <c r="AM20" s="599"/>
      <c r="AN20" s="599"/>
      <c r="AO20" s="600"/>
      <c r="AP20" s="605" t="s">
        <v>241</v>
      </c>
      <c r="AQ20" s="606"/>
      <c r="AR20" s="606"/>
      <c r="AS20" s="606"/>
      <c r="AT20" s="606"/>
      <c r="AU20" s="606"/>
      <c r="AV20" s="606"/>
      <c r="AW20" s="606"/>
      <c r="AX20" s="606"/>
      <c r="AY20" s="606"/>
      <c r="AZ20" s="606"/>
      <c r="BA20" s="606"/>
      <c r="BB20" s="606"/>
      <c r="BC20" s="607"/>
      <c r="BD20" s="593">
        <v>8875914</v>
      </c>
      <c r="BE20" s="594"/>
      <c r="BF20" s="594"/>
      <c r="BG20" s="594"/>
      <c r="BH20" s="594"/>
      <c r="BI20" s="594"/>
      <c r="BJ20" s="594"/>
      <c r="BK20" s="595"/>
      <c r="BL20" s="596">
        <v>0.7</v>
      </c>
      <c r="BM20" s="596"/>
      <c r="BN20" s="596"/>
      <c r="BO20" s="596"/>
      <c r="BP20" s="597" t="s">
        <v>204</v>
      </c>
      <c r="BQ20" s="597"/>
      <c r="BR20" s="597"/>
      <c r="BS20" s="597"/>
      <c r="BT20" s="597"/>
      <c r="BU20" s="597"/>
      <c r="BV20" s="597"/>
      <c r="BW20" s="601"/>
      <c r="BY20" s="605" t="s">
        <v>242</v>
      </c>
      <c r="BZ20" s="606"/>
      <c r="CA20" s="606"/>
      <c r="CB20" s="606"/>
      <c r="CC20" s="606"/>
      <c r="CD20" s="606"/>
      <c r="CE20" s="606"/>
      <c r="CF20" s="606"/>
      <c r="CG20" s="606"/>
      <c r="CH20" s="606"/>
      <c r="CI20" s="606"/>
      <c r="CJ20" s="606"/>
      <c r="CK20" s="606"/>
      <c r="CL20" s="607"/>
      <c r="CM20" s="593" t="s">
        <v>204</v>
      </c>
      <c r="CN20" s="594"/>
      <c r="CO20" s="594"/>
      <c r="CP20" s="594"/>
      <c r="CQ20" s="594"/>
      <c r="CR20" s="594"/>
      <c r="CS20" s="594"/>
      <c r="CT20" s="595"/>
      <c r="CU20" s="596" t="s">
        <v>204</v>
      </c>
      <c r="CV20" s="596"/>
      <c r="CW20" s="596"/>
      <c r="CX20" s="596"/>
      <c r="CY20" s="602" t="s">
        <v>204</v>
      </c>
      <c r="CZ20" s="594"/>
      <c r="DA20" s="594"/>
      <c r="DB20" s="594"/>
      <c r="DC20" s="594"/>
      <c r="DD20" s="594"/>
      <c r="DE20" s="594"/>
      <c r="DF20" s="594"/>
      <c r="DG20" s="594"/>
      <c r="DH20" s="594"/>
      <c r="DI20" s="594"/>
      <c r="DJ20" s="594"/>
      <c r="DK20" s="595"/>
      <c r="DL20" s="602" t="s">
        <v>123</v>
      </c>
      <c r="DM20" s="594"/>
      <c r="DN20" s="594"/>
      <c r="DO20" s="594"/>
      <c r="DP20" s="594"/>
      <c r="DQ20" s="594"/>
      <c r="DR20" s="594"/>
      <c r="DS20" s="594"/>
      <c r="DT20" s="594"/>
      <c r="DU20" s="594"/>
      <c r="DV20" s="594"/>
      <c r="DW20" s="594"/>
      <c r="DX20" s="603"/>
    </row>
    <row r="21" spans="2:128" ht="11.25" customHeight="1" x14ac:dyDescent="0.2">
      <c r="B21" s="590" t="s">
        <v>243</v>
      </c>
      <c r="C21" s="591"/>
      <c r="D21" s="591"/>
      <c r="E21" s="591"/>
      <c r="F21" s="591"/>
      <c r="G21" s="591"/>
      <c r="H21" s="591"/>
      <c r="I21" s="591"/>
      <c r="J21" s="591"/>
      <c r="K21" s="591"/>
      <c r="L21" s="591"/>
      <c r="M21" s="591"/>
      <c r="N21" s="591"/>
      <c r="O21" s="591"/>
      <c r="P21" s="591"/>
      <c r="Q21" s="592"/>
      <c r="R21" s="593">
        <v>3219933</v>
      </c>
      <c r="S21" s="594"/>
      <c r="T21" s="594"/>
      <c r="U21" s="594"/>
      <c r="V21" s="594"/>
      <c r="W21" s="594"/>
      <c r="X21" s="594"/>
      <c r="Y21" s="595"/>
      <c r="Z21" s="598">
        <v>0.2</v>
      </c>
      <c r="AA21" s="599"/>
      <c r="AB21" s="599"/>
      <c r="AC21" s="604"/>
      <c r="AD21" s="602" t="s">
        <v>204</v>
      </c>
      <c r="AE21" s="594"/>
      <c r="AF21" s="594"/>
      <c r="AG21" s="594"/>
      <c r="AH21" s="594"/>
      <c r="AI21" s="594"/>
      <c r="AJ21" s="594"/>
      <c r="AK21" s="595"/>
      <c r="AL21" s="598" t="s">
        <v>114</v>
      </c>
      <c r="AM21" s="599"/>
      <c r="AN21" s="599"/>
      <c r="AO21" s="600"/>
      <c r="AP21" s="605" t="s">
        <v>244</v>
      </c>
      <c r="AQ21" s="606"/>
      <c r="AR21" s="606"/>
      <c r="AS21" s="606"/>
      <c r="AT21" s="606"/>
      <c r="AU21" s="606"/>
      <c r="AV21" s="606"/>
      <c r="AW21" s="606"/>
      <c r="AX21" s="606"/>
      <c r="AY21" s="606"/>
      <c r="AZ21" s="606"/>
      <c r="BA21" s="606"/>
      <c r="BB21" s="606"/>
      <c r="BC21" s="607"/>
      <c r="BD21" s="593">
        <v>1568412</v>
      </c>
      <c r="BE21" s="594"/>
      <c r="BF21" s="594"/>
      <c r="BG21" s="594"/>
      <c r="BH21" s="594"/>
      <c r="BI21" s="594"/>
      <c r="BJ21" s="594"/>
      <c r="BK21" s="595"/>
      <c r="BL21" s="596">
        <v>0.1</v>
      </c>
      <c r="BM21" s="596"/>
      <c r="BN21" s="596"/>
      <c r="BO21" s="596"/>
      <c r="BP21" s="597" t="s">
        <v>114</v>
      </c>
      <c r="BQ21" s="597"/>
      <c r="BR21" s="597"/>
      <c r="BS21" s="597"/>
      <c r="BT21" s="597"/>
      <c r="BU21" s="597"/>
      <c r="BV21" s="597"/>
      <c r="BW21" s="601"/>
      <c r="BY21" s="605" t="s">
        <v>245</v>
      </c>
      <c r="BZ21" s="606"/>
      <c r="CA21" s="606"/>
      <c r="CB21" s="606"/>
      <c r="CC21" s="606"/>
      <c r="CD21" s="606"/>
      <c r="CE21" s="606"/>
      <c r="CF21" s="606"/>
      <c r="CG21" s="606"/>
      <c r="CH21" s="606"/>
      <c r="CI21" s="606"/>
      <c r="CJ21" s="606"/>
      <c r="CK21" s="606"/>
      <c r="CL21" s="607"/>
      <c r="CM21" s="593">
        <v>2031354</v>
      </c>
      <c r="CN21" s="594"/>
      <c r="CO21" s="594"/>
      <c r="CP21" s="594"/>
      <c r="CQ21" s="594"/>
      <c r="CR21" s="594"/>
      <c r="CS21" s="594"/>
      <c r="CT21" s="595"/>
      <c r="CU21" s="596">
        <v>0.1</v>
      </c>
      <c r="CV21" s="596"/>
      <c r="CW21" s="596"/>
      <c r="CX21" s="596"/>
      <c r="CY21" s="602" t="s">
        <v>204</v>
      </c>
      <c r="CZ21" s="594"/>
      <c r="DA21" s="594"/>
      <c r="DB21" s="594"/>
      <c r="DC21" s="594"/>
      <c r="DD21" s="594"/>
      <c r="DE21" s="594"/>
      <c r="DF21" s="594"/>
      <c r="DG21" s="594"/>
      <c r="DH21" s="594"/>
      <c r="DI21" s="594"/>
      <c r="DJ21" s="594"/>
      <c r="DK21" s="595"/>
      <c r="DL21" s="602">
        <v>2031354</v>
      </c>
      <c r="DM21" s="594"/>
      <c r="DN21" s="594"/>
      <c r="DO21" s="594"/>
      <c r="DP21" s="594"/>
      <c r="DQ21" s="594"/>
      <c r="DR21" s="594"/>
      <c r="DS21" s="594"/>
      <c r="DT21" s="594"/>
      <c r="DU21" s="594"/>
      <c r="DV21" s="594"/>
      <c r="DW21" s="594"/>
      <c r="DX21" s="603"/>
    </row>
    <row r="22" spans="2:128" ht="11.25" customHeight="1" x14ac:dyDescent="0.2">
      <c r="B22" s="590" t="s">
        <v>246</v>
      </c>
      <c r="C22" s="591"/>
      <c r="D22" s="591"/>
      <c r="E22" s="591"/>
      <c r="F22" s="591"/>
      <c r="G22" s="591"/>
      <c r="H22" s="591"/>
      <c r="I22" s="591"/>
      <c r="J22" s="591"/>
      <c r="K22" s="591"/>
      <c r="L22" s="591"/>
      <c r="M22" s="591"/>
      <c r="N22" s="591"/>
      <c r="O22" s="591"/>
      <c r="P22" s="591"/>
      <c r="Q22" s="592"/>
      <c r="R22" s="593">
        <v>29999834</v>
      </c>
      <c r="S22" s="594"/>
      <c r="T22" s="594"/>
      <c r="U22" s="594"/>
      <c r="V22" s="594"/>
      <c r="W22" s="594"/>
      <c r="X22" s="594"/>
      <c r="Y22" s="595"/>
      <c r="Z22" s="598">
        <v>1.5</v>
      </c>
      <c r="AA22" s="599"/>
      <c r="AB22" s="599"/>
      <c r="AC22" s="604"/>
      <c r="AD22" s="602">
        <v>2257021</v>
      </c>
      <c r="AE22" s="594"/>
      <c r="AF22" s="594"/>
      <c r="AG22" s="594"/>
      <c r="AH22" s="594"/>
      <c r="AI22" s="594"/>
      <c r="AJ22" s="594"/>
      <c r="AK22" s="595"/>
      <c r="AL22" s="598">
        <v>0.2</v>
      </c>
      <c r="AM22" s="599"/>
      <c r="AN22" s="599"/>
      <c r="AO22" s="600"/>
      <c r="AP22" s="605" t="s">
        <v>247</v>
      </c>
      <c r="AQ22" s="606"/>
      <c r="AR22" s="606"/>
      <c r="AS22" s="606"/>
      <c r="AT22" s="606"/>
      <c r="AU22" s="606"/>
      <c r="AV22" s="606"/>
      <c r="AW22" s="606"/>
      <c r="AX22" s="606"/>
      <c r="AY22" s="606"/>
      <c r="AZ22" s="606"/>
      <c r="BA22" s="606"/>
      <c r="BB22" s="606"/>
      <c r="BC22" s="607"/>
      <c r="BD22" s="593">
        <v>12392118</v>
      </c>
      <c r="BE22" s="594"/>
      <c r="BF22" s="594"/>
      <c r="BG22" s="594"/>
      <c r="BH22" s="594"/>
      <c r="BI22" s="594"/>
      <c r="BJ22" s="594"/>
      <c r="BK22" s="595"/>
      <c r="BL22" s="596">
        <v>1</v>
      </c>
      <c r="BM22" s="596"/>
      <c r="BN22" s="596"/>
      <c r="BO22" s="596"/>
      <c r="BP22" s="597" t="s">
        <v>204</v>
      </c>
      <c r="BQ22" s="597"/>
      <c r="BR22" s="597"/>
      <c r="BS22" s="597"/>
      <c r="BT22" s="597"/>
      <c r="BU22" s="597"/>
      <c r="BV22" s="597"/>
      <c r="BW22" s="601"/>
      <c r="BY22" s="605" t="s">
        <v>248</v>
      </c>
      <c r="BZ22" s="606"/>
      <c r="CA22" s="606"/>
      <c r="CB22" s="606"/>
      <c r="CC22" s="606"/>
      <c r="CD22" s="606"/>
      <c r="CE22" s="606"/>
      <c r="CF22" s="606"/>
      <c r="CG22" s="606"/>
      <c r="CH22" s="606"/>
      <c r="CI22" s="606"/>
      <c r="CJ22" s="606"/>
      <c r="CK22" s="606"/>
      <c r="CL22" s="607"/>
      <c r="CM22" s="593">
        <v>9559594</v>
      </c>
      <c r="CN22" s="594"/>
      <c r="CO22" s="594"/>
      <c r="CP22" s="594"/>
      <c r="CQ22" s="594"/>
      <c r="CR22" s="594"/>
      <c r="CS22" s="594"/>
      <c r="CT22" s="595"/>
      <c r="CU22" s="596">
        <v>0.5</v>
      </c>
      <c r="CV22" s="596"/>
      <c r="CW22" s="596"/>
      <c r="CX22" s="596"/>
      <c r="CY22" s="602" t="s">
        <v>204</v>
      </c>
      <c r="CZ22" s="594"/>
      <c r="DA22" s="594"/>
      <c r="DB22" s="594"/>
      <c r="DC22" s="594"/>
      <c r="DD22" s="594"/>
      <c r="DE22" s="594"/>
      <c r="DF22" s="594"/>
      <c r="DG22" s="594"/>
      <c r="DH22" s="594"/>
      <c r="DI22" s="594"/>
      <c r="DJ22" s="594"/>
      <c r="DK22" s="595"/>
      <c r="DL22" s="602">
        <v>9559594</v>
      </c>
      <c r="DM22" s="594"/>
      <c r="DN22" s="594"/>
      <c r="DO22" s="594"/>
      <c r="DP22" s="594"/>
      <c r="DQ22" s="594"/>
      <c r="DR22" s="594"/>
      <c r="DS22" s="594"/>
      <c r="DT22" s="594"/>
      <c r="DU22" s="594"/>
      <c r="DV22" s="594"/>
      <c r="DW22" s="594"/>
      <c r="DX22" s="603"/>
    </row>
    <row r="23" spans="2:128" ht="11.25" customHeight="1" x14ac:dyDescent="0.2">
      <c r="B23" s="590" t="s">
        <v>249</v>
      </c>
      <c r="C23" s="591"/>
      <c r="D23" s="591"/>
      <c r="E23" s="591"/>
      <c r="F23" s="591"/>
      <c r="G23" s="591"/>
      <c r="H23" s="591"/>
      <c r="I23" s="591"/>
      <c r="J23" s="591"/>
      <c r="K23" s="591"/>
      <c r="L23" s="591"/>
      <c r="M23" s="591"/>
      <c r="N23" s="591"/>
      <c r="O23" s="591"/>
      <c r="P23" s="591"/>
      <c r="Q23" s="592"/>
      <c r="R23" s="593">
        <v>12829375</v>
      </c>
      <c r="S23" s="594"/>
      <c r="T23" s="594"/>
      <c r="U23" s="594"/>
      <c r="V23" s="594"/>
      <c r="W23" s="594"/>
      <c r="X23" s="594"/>
      <c r="Y23" s="595"/>
      <c r="Z23" s="598">
        <v>0.6</v>
      </c>
      <c r="AA23" s="599"/>
      <c r="AB23" s="599"/>
      <c r="AC23" s="604"/>
      <c r="AD23" s="602" t="s">
        <v>204</v>
      </c>
      <c r="AE23" s="594"/>
      <c r="AF23" s="594"/>
      <c r="AG23" s="594"/>
      <c r="AH23" s="594"/>
      <c r="AI23" s="594"/>
      <c r="AJ23" s="594"/>
      <c r="AK23" s="595"/>
      <c r="AL23" s="598" t="s">
        <v>204</v>
      </c>
      <c r="AM23" s="599"/>
      <c r="AN23" s="599"/>
      <c r="AO23" s="600"/>
      <c r="AP23" s="605" t="s">
        <v>250</v>
      </c>
      <c r="AQ23" s="606"/>
      <c r="AR23" s="606"/>
      <c r="AS23" s="606"/>
      <c r="AT23" s="606"/>
      <c r="AU23" s="606"/>
      <c r="AV23" s="606"/>
      <c r="AW23" s="606"/>
      <c r="AX23" s="606"/>
      <c r="AY23" s="606"/>
      <c r="AZ23" s="606"/>
      <c r="BA23" s="606"/>
      <c r="BB23" s="606"/>
      <c r="BC23" s="607"/>
      <c r="BD23" s="593">
        <v>40271390</v>
      </c>
      <c r="BE23" s="594"/>
      <c r="BF23" s="594"/>
      <c r="BG23" s="594"/>
      <c r="BH23" s="594"/>
      <c r="BI23" s="594"/>
      <c r="BJ23" s="594"/>
      <c r="BK23" s="595"/>
      <c r="BL23" s="596">
        <v>3.1</v>
      </c>
      <c r="BM23" s="596"/>
      <c r="BN23" s="596"/>
      <c r="BO23" s="596"/>
      <c r="BP23" s="597" t="s">
        <v>204</v>
      </c>
      <c r="BQ23" s="597"/>
      <c r="BR23" s="597"/>
      <c r="BS23" s="597"/>
      <c r="BT23" s="597"/>
      <c r="BU23" s="597"/>
      <c r="BV23" s="597"/>
      <c r="BW23" s="601"/>
      <c r="BY23" s="605" t="s">
        <v>251</v>
      </c>
      <c r="BZ23" s="606"/>
      <c r="CA23" s="606"/>
      <c r="CB23" s="606"/>
      <c r="CC23" s="606"/>
      <c r="CD23" s="606"/>
      <c r="CE23" s="606"/>
      <c r="CF23" s="606"/>
      <c r="CG23" s="606"/>
      <c r="CH23" s="606"/>
      <c r="CI23" s="606"/>
      <c r="CJ23" s="606"/>
      <c r="CK23" s="606"/>
      <c r="CL23" s="607"/>
      <c r="CM23" s="593">
        <v>10306418</v>
      </c>
      <c r="CN23" s="594"/>
      <c r="CO23" s="594"/>
      <c r="CP23" s="594"/>
      <c r="CQ23" s="594"/>
      <c r="CR23" s="594"/>
      <c r="CS23" s="594"/>
      <c r="CT23" s="595"/>
      <c r="CU23" s="596">
        <v>0.5</v>
      </c>
      <c r="CV23" s="596"/>
      <c r="CW23" s="596"/>
      <c r="CX23" s="596"/>
      <c r="CY23" s="602" t="s">
        <v>204</v>
      </c>
      <c r="CZ23" s="594"/>
      <c r="DA23" s="594"/>
      <c r="DB23" s="594"/>
      <c r="DC23" s="594"/>
      <c r="DD23" s="594"/>
      <c r="DE23" s="594"/>
      <c r="DF23" s="594"/>
      <c r="DG23" s="594"/>
      <c r="DH23" s="594"/>
      <c r="DI23" s="594"/>
      <c r="DJ23" s="594"/>
      <c r="DK23" s="595"/>
      <c r="DL23" s="602">
        <v>10306418</v>
      </c>
      <c r="DM23" s="594"/>
      <c r="DN23" s="594"/>
      <c r="DO23" s="594"/>
      <c r="DP23" s="594"/>
      <c r="DQ23" s="594"/>
      <c r="DR23" s="594"/>
      <c r="DS23" s="594"/>
      <c r="DT23" s="594"/>
      <c r="DU23" s="594"/>
      <c r="DV23" s="594"/>
      <c r="DW23" s="594"/>
      <c r="DX23" s="603"/>
    </row>
    <row r="24" spans="2:128" ht="11.25" customHeight="1" x14ac:dyDescent="0.2">
      <c r="B24" s="590" t="s">
        <v>252</v>
      </c>
      <c r="C24" s="591"/>
      <c r="D24" s="591"/>
      <c r="E24" s="591"/>
      <c r="F24" s="591"/>
      <c r="G24" s="591"/>
      <c r="H24" s="591"/>
      <c r="I24" s="591"/>
      <c r="J24" s="591"/>
      <c r="K24" s="591"/>
      <c r="L24" s="591"/>
      <c r="M24" s="591"/>
      <c r="N24" s="591"/>
      <c r="O24" s="591"/>
      <c r="P24" s="591"/>
      <c r="Q24" s="592"/>
      <c r="R24" s="593">
        <v>128213013</v>
      </c>
      <c r="S24" s="594"/>
      <c r="T24" s="594"/>
      <c r="U24" s="594"/>
      <c r="V24" s="594"/>
      <c r="W24" s="594"/>
      <c r="X24" s="594"/>
      <c r="Y24" s="595"/>
      <c r="Z24" s="598">
        <v>6.4</v>
      </c>
      <c r="AA24" s="599"/>
      <c r="AB24" s="599"/>
      <c r="AC24" s="604"/>
      <c r="AD24" s="602" t="s">
        <v>204</v>
      </c>
      <c r="AE24" s="594"/>
      <c r="AF24" s="594"/>
      <c r="AG24" s="594"/>
      <c r="AH24" s="594"/>
      <c r="AI24" s="594"/>
      <c r="AJ24" s="594"/>
      <c r="AK24" s="595"/>
      <c r="AL24" s="598" t="s">
        <v>204</v>
      </c>
      <c r="AM24" s="599"/>
      <c r="AN24" s="599"/>
      <c r="AO24" s="600"/>
      <c r="AP24" s="605" t="s">
        <v>253</v>
      </c>
      <c r="AQ24" s="606"/>
      <c r="AR24" s="606"/>
      <c r="AS24" s="606"/>
      <c r="AT24" s="606"/>
      <c r="AU24" s="606"/>
      <c r="AV24" s="606"/>
      <c r="AW24" s="606"/>
      <c r="AX24" s="606"/>
      <c r="AY24" s="606"/>
      <c r="AZ24" s="606"/>
      <c r="BA24" s="606"/>
      <c r="BB24" s="606"/>
      <c r="BC24" s="607"/>
      <c r="BD24" s="593">
        <v>91497778</v>
      </c>
      <c r="BE24" s="594"/>
      <c r="BF24" s="594"/>
      <c r="BG24" s="594"/>
      <c r="BH24" s="594"/>
      <c r="BI24" s="594"/>
      <c r="BJ24" s="594"/>
      <c r="BK24" s="595"/>
      <c r="BL24" s="596">
        <v>7.1</v>
      </c>
      <c r="BM24" s="596"/>
      <c r="BN24" s="596"/>
      <c r="BO24" s="596"/>
      <c r="BP24" s="597" t="s">
        <v>204</v>
      </c>
      <c r="BQ24" s="597"/>
      <c r="BR24" s="597"/>
      <c r="BS24" s="597"/>
      <c r="BT24" s="597"/>
      <c r="BU24" s="597"/>
      <c r="BV24" s="597"/>
      <c r="BW24" s="601"/>
      <c r="BY24" s="605" t="s">
        <v>254</v>
      </c>
      <c r="BZ24" s="606"/>
      <c r="CA24" s="606"/>
      <c r="CB24" s="606"/>
      <c r="CC24" s="606"/>
      <c r="CD24" s="606"/>
      <c r="CE24" s="606"/>
      <c r="CF24" s="606"/>
      <c r="CG24" s="606"/>
      <c r="CH24" s="606"/>
      <c r="CI24" s="606"/>
      <c r="CJ24" s="606"/>
      <c r="CK24" s="606"/>
      <c r="CL24" s="607"/>
      <c r="CM24" s="593">
        <v>1229204</v>
      </c>
      <c r="CN24" s="594"/>
      <c r="CO24" s="594"/>
      <c r="CP24" s="594"/>
      <c r="CQ24" s="594"/>
      <c r="CR24" s="594"/>
      <c r="CS24" s="594"/>
      <c r="CT24" s="595"/>
      <c r="CU24" s="596">
        <v>0.1</v>
      </c>
      <c r="CV24" s="596"/>
      <c r="CW24" s="596"/>
      <c r="CX24" s="596"/>
      <c r="CY24" s="602" t="s">
        <v>204</v>
      </c>
      <c r="CZ24" s="594"/>
      <c r="DA24" s="594"/>
      <c r="DB24" s="594"/>
      <c r="DC24" s="594"/>
      <c r="DD24" s="594"/>
      <c r="DE24" s="594"/>
      <c r="DF24" s="594"/>
      <c r="DG24" s="594"/>
      <c r="DH24" s="594"/>
      <c r="DI24" s="594"/>
      <c r="DJ24" s="594"/>
      <c r="DK24" s="595"/>
      <c r="DL24" s="602">
        <v>1229204</v>
      </c>
      <c r="DM24" s="594"/>
      <c r="DN24" s="594"/>
      <c r="DO24" s="594"/>
      <c r="DP24" s="594"/>
      <c r="DQ24" s="594"/>
      <c r="DR24" s="594"/>
      <c r="DS24" s="594"/>
      <c r="DT24" s="594"/>
      <c r="DU24" s="594"/>
      <c r="DV24" s="594"/>
      <c r="DW24" s="594"/>
      <c r="DX24" s="603"/>
    </row>
    <row r="25" spans="2:128" ht="11.25" customHeight="1" x14ac:dyDescent="0.2">
      <c r="B25" s="590" t="s">
        <v>255</v>
      </c>
      <c r="C25" s="591"/>
      <c r="D25" s="591"/>
      <c r="E25" s="591"/>
      <c r="F25" s="591"/>
      <c r="G25" s="591"/>
      <c r="H25" s="591"/>
      <c r="I25" s="591"/>
      <c r="J25" s="591"/>
      <c r="K25" s="591"/>
      <c r="L25" s="591"/>
      <c r="M25" s="591"/>
      <c r="N25" s="591"/>
      <c r="O25" s="591"/>
      <c r="P25" s="591"/>
      <c r="Q25" s="592"/>
      <c r="R25" s="593" t="s">
        <v>204</v>
      </c>
      <c r="S25" s="594"/>
      <c r="T25" s="594"/>
      <c r="U25" s="594"/>
      <c r="V25" s="594"/>
      <c r="W25" s="594"/>
      <c r="X25" s="594"/>
      <c r="Y25" s="595"/>
      <c r="Z25" s="598" t="s">
        <v>204</v>
      </c>
      <c r="AA25" s="599"/>
      <c r="AB25" s="599"/>
      <c r="AC25" s="604"/>
      <c r="AD25" s="602" t="s">
        <v>204</v>
      </c>
      <c r="AE25" s="594"/>
      <c r="AF25" s="594"/>
      <c r="AG25" s="594"/>
      <c r="AH25" s="594"/>
      <c r="AI25" s="594"/>
      <c r="AJ25" s="594"/>
      <c r="AK25" s="595"/>
      <c r="AL25" s="598" t="s">
        <v>204</v>
      </c>
      <c r="AM25" s="599"/>
      <c r="AN25" s="599"/>
      <c r="AO25" s="600"/>
      <c r="AP25" s="605" t="s">
        <v>256</v>
      </c>
      <c r="AQ25" s="606"/>
      <c r="AR25" s="606"/>
      <c r="AS25" s="606"/>
      <c r="AT25" s="606"/>
      <c r="AU25" s="606"/>
      <c r="AV25" s="606"/>
      <c r="AW25" s="606"/>
      <c r="AX25" s="606"/>
      <c r="AY25" s="606"/>
      <c r="AZ25" s="606"/>
      <c r="BA25" s="606"/>
      <c r="BB25" s="606"/>
      <c r="BC25" s="607"/>
      <c r="BD25" s="593">
        <v>1</v>
      </c>
      <c r="BE25" s="594"/>
      <c r="BF25" s="594"/>
      <c r="BG25" s="594"/>
      <c r="BH25" s="594"/>
      <c r="BI25" s="594"/>
      <c r="BJ25" s="594"/>
      <c r="BK25" s="595"/>
      <c r="BL25" s="596">
        <v>0</v>
      </c>
      <c r="BM25" s="596"/>
      <c r="BN25" s="596"/>
      <c r="BO25" s="596"/>
      <c r="BP25" s="597" t="s">
        <v>114</v>
      </c>
      <c r="BQ25" s="597"/>
      <c r="BR25" s="597"/>
      <c r="BS25" s="597"/>
      <c r="BT25" s="597"/>
      <c r="BU25" s="597"/>
      <c r="BV25" s="597"/>
      <c r="BW25" s="601"/>
      <c r="BY25" s="605" t="s">
        <v>257</v>
      </c>
      <c r="BZ25" s="606"/>
      <c r="CA25" s="606"/>
      <c r="CB25" s="606"/>
      <c r="CC25" s="606"/>
      <c r="CD25" s="606"/>
      <c r="CE25" s="606"/>
      <c r="CF25" s="606"/>
      <c r="CG25" s="606"/>
      <c r="CH25" s="606"/>
      <c r="CI25" s="606"/>
      <c r="CJ25" s="606"/>
      <c r="CK25" s="606"/>
      <c r="CL25" s="607"/>
      <c r="CM25" s="593">
        <v>147964494</v>
      </c>
      <c r="CN25" s="594"/>
      <c r="CO25" s="594"/>
      <c r="CP25" s="594"/>
      <c r="CQ25" s="594"/>
      <c r="CR25" s="594"/>
      <c r="CS25" s="594"/>
      <c r="CT25" s="595"/>
      <c r="CU25" s="596">
        <v>7.5</v>
      </c>
      <c r="CV25" s="596"/>
      <c r="CW25" s="596"/>
      <c r="CX25" s="596"/>
      <c r="CY25" s="602" t="s">
        <v>204</v>
      </c>
      <c r="CZ25" s="594"/>
      <c r="DA25" s="594"/>
      <c r="DB25" s="594"/>
      <c r="DC25" s="594"/>
      <c r="DD25" s="594"/>
      <c r="DE25" s="594"/>
      <c r="DF25" s="594"/>
      <c r="DG25" s="594"/>
      <c r="DH25" s="594"/>
      <c r="DI25" s="594"/>
      <c r="DJ25" s="594"/>
      <c r="DK25" s="595"/>
      <c r="DL25" s="602">
        <v>147964494</v>
      </c>
      <c r="DM25" s="594"/>
      <c r="DN25" s="594"/>
      <c r="DO25" s="594"/>
      <c r="DP25" s="594"/>
      <c r="DQ25" s="594"/>
      <c r="DR25" s="594"/>
      <c r="DS25" s="594"/>
      <c r="DT25" s="594"/>
      <c r="DU25" s="594"/>
      <c r="DV25" s="594"/>
      <c r="DW25" s="594"/>
      <c r="DX25" s="603"/>
    </row>
    <row r="26" spans="2:128" ht="11.25" customHeight="1" x14ac:dyDescent="0.2">
      <c r="B26" s="590" t="s">
        <v>258</v>
      </c>
      <c r="C26" s="591"/>
      <c r="D26" s="591"/>
      <c r="E26" s="591"/>
      <c r="F26" s="591"/>
      <c r="G26" s="591"/>
      <c r="H26" s="591"/>
      <c r="I26" s="591"/>
      <c r="J26" s="591"/>
      <c r="K26" s="591"/>
      <c r="L26" s="591"/>
      <c r="M26" s="591"/>
      <c r="N26" s="591"/>
      <c r="O26" s="591"/>
      <c r="P26" s="591"/>
      <c r="Q26" s="592"/>
      <c r="R26" s="593">
        <v>14586221</v>
      </c>
      <c r="S26" s="594"/>
      <c r="T26" s="594"/>
      <c r="U26" s="594"/>
      <c r="V26" s="594"/>
      <c r="W26" s="594"/>
      <c r="X26" s="594"/>
      <c r="Y26" s="595"/>
      <c r="Z26" s="598">
        <v>0.7</v>
      </c>
      <c r="AA26" s="599"/>
      <c r="AB26" s="599"/>
      <c r="AC26" s="604"/>
      <c r="AD26" s="602">
        <v>758451</v>
      </c>
      <c r="AE26" s="594"/>
      <c r="AF26" s="594"/>
      <c r="AG26" s="594"/>
      <c r="AH26" s="594"/>
      <c r="AI26" s="594"/>
      <c r="AJ26" s="594"/>
      <c r="AK26" s="595"/>
      <c r="AL26" s="598">
        <v>0.1</v>
      </c>
      <c r="AM26" s="599"/>
      <c r="AN26" s="599"/>
      <c r="AO26" s="600"/>
      <c r="AP26" s="605" t="s">
        <v>259</v>
      </c>
      <c r="AQ26" s="606"/>
      <c r="AR26" s="606"/>
      <c r="AS26" s="606"/>
      <c r="AT26" s="606"/>
      <c r="AU26" s="606"/>
      <c r="AV26" s="606"/>
      <c r="AW26" s="606"/>
      <c r="AX26" s="606"/>
      <c r="AY26" s="606"/>
      <c r="AZ26" s="606"/>
      <c r="BA26" s="606"/>
      <c r="BB26" s="606"/>
      <c r="BC26" s="607"/>
      <c r="BD26" s="593" t="s">
        <v>204</v>
      </c>
      <c r="BE26" s="594"/>
      <c r="BF26" s="594"/>
      <c r="BG26" s="594"/>
      <c r="BH26" s="594"/>
      <c r="BI26" s="594"/>
      <c r="BJ26" s="594"/>
      <c r="BK26" s="595"/>
      <c r="BL26" s="596" t="s">
        <v>114</v>
      </c>
      <c r="BM26" s="596"/>
      <c r="BN26" s="596"/>
      <c r="BO26" s="596"/>
      <c r="BP26" s="597" t="s">
        <v>123</v>
      </c>
      <c r="BQ26" s="597"/>
      <c r="BR26" s="597"/>
      <c r="BS26" s="597"/>
      <c r="BT26" s="597"/>
      <c r="BU26" s="597"/>
      <c r="BV26" s="597"/>
      <c r="BW26" s="601"/>
      <c r="BY26" s="605" t="s">
        <v>260</v>
      </c>
      <c r="BZ26" s="606"/>
      <c r="CA26" s="606"/>
      <c r="CB26" s="606"/>
      <c r="CC26" s="606"/>
      <c r="CD26" s="606"/>
      <c r="CE26" s="606"/>
      <c r="CF26" s="606"/>
      <c r="CG26" s="606"/>
      <c r="CH26" s="606"/>
      <c r="CI26" s="606"/>
      <c r="CJ26" s="606"/>
      <c r="CK26" s="606"/>
      <c r="CL26" s="607"/>
      <c r="CM26" s="593">
        <v>151268132</v>
      </c>
      <c r="CN26" s="594"/>
      <c r="CO26" s="594"/>
      <c r="CP26" s="594"/>
      <c r="CQ26" s="594"/>
      <c r="CR26" s="594"/>
      <c r="CS26" s="594"/>
      <c r="CT26" s="595"/>
      <c r="CU26" s="596">
        <v>7.7</v>
      </c>
      <c r="CV26" s="596"/>
      <c r="CW26" s="596"/>
      <c r="CX26" s="596"/>
      <c r="CY26" s="602" t="s">
        <v>114</v>
      </c>
      <c r="CZ26" s="594"/>
      <c r="DA26" s="594"/>
      <c r="DB26" s="594"/>
      <c r="DC26" s="594"/>
      <c r="DD26" s="594"/>
      <c r="DE26" s="594"/>
      <c r="DF26" s="594"/>
      <c r="DG26" s="594"/>
      <c r="DH26" s="594"/>
      <c r="DI26" s="594"/>
      <c r="DJ26" s="594"/>
      <c r="DK26" s="595"/>
      <c r="DL26" s="602">
        <v>151268132</v>
      </c>
      <c r="DM26" s="594"/>
      <c r="DN26" s="594"/>
      <c r="DO26" s="594"/>
      <c r="DP26" s="594"/>
      <c r="DQ26" s="594"/>
      <c r="DR26" s="594"/>
      <c r="DS26" s="594"/>
      <c r="DT26" s="594"/>
      <c r="DU26" s="594"/>
      <c r="DV26" s="594"/>
      <c r="DW26" s="594"/>
      <c r="DX26" s="603"/>
    </row>
    <row r="27" spans="2:128" ht="11.25" customHeight="1" x14ac:dyDescent="0.2">
      <c r="B27" s="590" t="s">
        <v>261</v>
      </c>
      <c r="C27" s="591"/>
      <c r="D27" s="591"/>
      <c r="E27" s="591"/>
      <c r="F27" s="591"/>
      <c r="G27" s="591"/>
      <c r="H27" s="591"/>
      <c r="I27" s="591"/>
      <c r="J27" s="591"/>
      <c r="K27" s="591"/>
      <c r="L27" s="591"/>
      <c r="M27" s="591"/>
      <c r="N27" s="591"/>
      <c r="O27" s="591"/>
      <c r="P27" s="591"/>
      <c r="Q27" s="592"/>
      <c r="R27" s="593">
        <v>255724</v>
      </c>
      <c r="S27" s="594"/>
      <c r="T27" s="594"/>
      <c r="U27" s="594"/>
      <c r="V27" s="594"/>
      <c r="W27" s="594"/>
      <c r="X27" s="594"/>
      <c r="Y27" s="595"/>
      <c r="Z27" s="598">
        <v>0</v>
      </c>
      <c r="AA27" s="599"/>
      <c r="AB27" s="599"/>
      <c r="AC27" s="604"/>
      <c r="AD27" s="602" t="s">
        <v>204</v>
      </c>
      <c r="AE27" s="594"/>
      <c r="AF27" s="594"/>
      <c r="AG27" s="594"/>
      <c r="AH27" s="594"/>
      <c r="AI27" s="594"/>
      <c r="AJ27" s="594"/>
      <c r="AK27" s="595"/>
      <c r="AL27" s="598" t="s">
        <v>123</v>
      </c>
      <c r="AM27" s="599"/>
      <c r="AN27" s="599"/>
      <c r="AO27" s="600"/>
      <c r="AP27" s="605" t="s">
        <v>262</v>
      </c>
      <c r="AQ27" s="606"/>
      <c r="AR27" s="606"/>
      <c r="AS27" s="606"/>
      <c r="AT27" s="606"/>
      <c r="AU27" s="606"/>
      <c r="AV27" s="606"/>
      <c r="AW27" s="606"/>
      <c r="AX27" s="606"/>
      <c r="AY27" s="606"/>
      <c r="AZ27" s="606"/>
      <c r="BA27" s="606"/>
      <c r="BB27" s="606"/>
      <c r="BC27" s="607"/>
      <c r="BD27" s="593" t="s">
        <v>204</v>
      </c>
      <c r="BE27" s="594"/>
      <c r="BF27" s="594"/>
      <c r="BG27" s="594"/>
      <c r="BH27" s="594"/>
      <c r="BI27" s="594"/>
      <c r="BJ27" s="594"/>
      <c r="BK27" s="595"/>
      <c r="BL27" s="596" t="s">
        <v>204</v>
      </c>
      <c r="BM27" s="596"/>
      <c r="BN27" s="596"/>
      <c r="BO27" s="596"/>
      <c r="BP27" s="597" t="s">
        <v>204</v>
      </c>
      <c r="BQ27" s="597"/>
      <c r="BR27" s="597"/>
      <c r="BS27" s="597"/>
      <c r="BT27" s="597"/>
      <c r="BU27" s="597"/>
      <c r="BV27" s="597"/>
      <c r="BW27" s="601"/>
      <c r="BY27" s="605" t="s">
        <v>263</v>
      </c>
      <c r="BZ27" s="606"/>
      <c r="CA27" s="606"/>
      <c r="CB27" s="606"/>
      <c r="CC27" s="606"/>
      <c r="CD27" s="606"/>
      <c r="CE27" s="606"/>
      <c r="CF27" s="606"/>
      <c r="CG27" s="606"/>
      <c r="CH27" s="606"/>
      <c r="CI27" s="606"/>
      <c r="CJ27" s="606"/>
      <c r="CK27" s="606"/>
      <c r="CL27" s="607"/>
      <c r="CM27" s="593">
        <v>1104542</v>
      </c>
      <c r="CN27" s="594"/>
      <c r="CO27" s="594"/>
      <c r="CP27" s="594"/>
      <c r="CQ27" s="594"/>
      <c r="CR27" s="594"/>
      <c r="CS27" s="594"/>
      <c r="CT27" s="595"/>
      <c r="CU27" s="596">
        <v>0.1</v>
      </c>
      <c r="CV27" s="596"/>
      <c r="CW27" s="596"/>
      <c r="CX27" s="596"/>
      <c r="CY27" s="602" t="s">
        <v>204</v>
      </c>
      <c r="CZ27" s="594"/>
      <c r="DA27" s="594"/>
      <c r="DB27" s="594"/>
      <c r="DC27" s="594"/>
      <c r="DD27" s="594"/>
      <c r="DE27" s="594"/>
      <c r="DF27" s="594"/>
      <c r="DG27" s="594"/>
      <c r="DH27" s="594"/>
      <c r="DI27" s="594"/>
      <c r="DJ27" s="594"/>
      <c r="DK27" s="595"/>
      <c r="DL27" s="602">
        <v>1104542</v>
      </c>
      <c r="DM27" s="594"/>
      <c r="DN27" s="594"/>
      <c r="DO27" s="594"/>
      <c r="DP27" s="594"/>
      <c r="DQ27" s="594"/>
      <c r="DR27" s="594"/>
      <c r="DS27" s="594"/>
      <c r="DT27" s="594"/>
      <c r="DU27" s="594"/>
      <c r="DV27" s="594"/>
      <c r="DW27" s="594"/>
      <c r="DX27" s="603"/>
    </row>
    <row r="28" spans="2:128" ht="11.25" customHeight="1" x14ac:dyDescent="0.2">
      <c r="B28" s="590" t="s">
        <v>264</v>
      </c>
      <c r="C28" s="591"/>
      <c r="D28" s="591"/>
      <c r="E28" s="591"/>
      <c r="F28" s="591"/>
      <c r="G28" s="591"/>
      <c r="H28" s="591"/>
      <c r="I28" s="591"/>
      <c r="J28" s="591"/>
      <c r="K28" s="591"/>
      <c r="L28" s="591"/>
      <c r="M28" s="591"/>
      <c r="N28" s="591"/>
      <c r="O28" s="591"/>
      <c r="P28" s="591"/>
      <c r="Q28" s="592"/>
      <c r="R28" s="593">
        <v>37592255</v>
      </c>
      <c r="S28" s="594"/>
      <c r="T28" s="594"/>
      <c r="U28" s="594"/>
      <c r="V28" s="594"/>
      <c r="W28" s="594"/>
      <c r="X28" s="594"/>
      <c r="Y28" s="595"/>
      <c r="Z28" s="598">
        <v>1.9</v>
      </c>
      <c r="AA28" s="599"/>
      <c r="AB28" s="599"/>
      <c r="AC28" s="604"/>
      <c r="AD28" s="602" t="s">
        <v>204</v>
      </c>
      <c r="AE28" s="594"/>
      <c r="AF28" s="594"/>
      <c r="AG28" s="594"/>
      <c r="AH28" s="594"/>
      <c r="AI28" s="594"/>
      <c r="AJ28" s="594"/>
      <c r="AK28" s="595"/>
      <c r="AL28" s="598" t="s">
        <v>114</v>
      </c>
      <c r="AM28" s="599"/>
      <c r="AN28" s="599"/>
      <c r="AO28" s="600"/>
      <c r="AP28" s="605" t="s">
        <v>265</v>
      </c>
      <c r="AQ28" s="606"/>
      <c r="AR28" s="606"/>
      <c r="AS28" s="606"/>
      <c r="AT28" s="606"/>
      <c r="AU28" s="606"/>
      <c r="AV28" s="606"/>
      <c r="AW28" s="606"/>
      <c r="AX28" s="606"/>
      <c r="AY28" s="606"/>
      <c r="AZ28" s="606"/>
      <c r="BA28" s="606"/>
      <c r="BB28" s="606"/>
      <c r="BC28" s="607"/>
      <c r="BD28" s="593">
        <v>16462</v>
      </c>
      <c r="BE28" s="594"/>
      <c r="BF28" s="594"/>
      <c r="BG28" s="594"/>
      <c r="BH28" s="594"/>
      <c r="BI28" s="594"/>
      <c r="BJ28" s="594"/>
      <c r="BK28" s="595"/>
      <c r="BL28" s="596">
        <v>0</v>
      </c>
      <c r="BM28" s="596"/>
      <c r="BN28" s="596"/>
      <c r="BO28" s="596"/>
      <c r="BP28" s="597" t="s">
        <v>204</v>
      </c>
      <c r="BQ28" s="597"/>
      <c r="BR28" s="597"/>
      <c r="BS28" s="597"/>
      <c r="BT28" s="597"/>
      <c r="BU28" s="597"/>
      <c r="BV28" s="597"/>
      <c r="BW28" s="601"/>
      <c r="BY28" s="605" t="s">
        <v>266</v>
      </c>
      <c r="BZ28" s="606"/>
      <c r="CA28" s="606"/>
      <c r="CB28" s="606"/>
      <c r="CC28" s="606"/>
      <c r="CD28" s="606"/>
      <c r="CE28" s="606"/>
      <c r="CF28" s="606"/>
      <c r="CG28" s="606"/>
      <c r="CH28" s="606"/>
      <c r="CI28" s="606"/>
      <c r="CJ28" s="606"/>
      <c r="CK28" s="606"/>
      <c r="CL28" s="607"/>
      <c r="CM28" s="593" t="s">
        <v>114</v>
      </c>
      <c r="CN28" s="594"/>
      <c r="CO28" s="594"/>
      <c r="CP28" s="594"/>
      <c r="CQ28" s="594"/>
      <c r="CR28" s="594"/>
      <c r="CS28" s="594"/>
      <c r="CT28" s="595"/>
      <c r="CU28" s="596" t="s">
        <v>204</v>
      </c>
      <c r="CV28" s="596"/>
      <c r="CW28" s="596"/>
      <c r="CX28" s="596"/>
      <c r="CY28" s="602" t="s">
        <v>204</v>
      </c>
      <c r="CZ28" s="594"/>
      <c r="DA28" s="594"/>
      <c r="DB28" s="594"/>
      <c r="DC28" s="594"/>
      <c r="DD28" s="594"/>
      <c r="DE28" s="594"/>
      <c r="DF28" s="594"/>
      <c r="DG28" s="594"/>
      <c r="DH28" s="594"/>
      <c r="DI28" s="594"/>
      <c r="DJ28" s="594"/>
      <c r="DK28" s="595"/>
      <c r="DL28" s="602" t="s">
        <v>204</v>
      </c>
      <c r="DM28" s="594"/>
      <c r="DN28" s="594"/>
      <c r="DO28" s="594"/>
      <c r="DP28" s="594"/>
      <c r="DQ28" s="594"/>
      <c r="DR28" s="594"/>
      <c r="DS28" s="594"/>
      <c r="DT28" s="594"/>
      <c r="DU28" s="594"/>
      <c r="DV28" s="594"/>
      <c r="DW28" s="594"/>
      <c r="DX28" s="603"/>
    </row>
    <row r="29" spans="2:128" ht="11.25" customHeight="1" x14ac:dyDescent="0.2">
      <c r="B29" s="590" t="s">
        <v>267</v>
      </c>
      <c r="C29" s="591"/>
      <c r="D29" s="591"/>
      <c r="E29" s="591"/>
      <c r="F29" s="591"/>
      <c r="G29" s="591"/>
      <c r="H29" s="591"/>
      <c r="I29" s="591"/>
      <c r="J29" s="591"/>
      <c r="K29" s="591"/>
      <c r="L29" s="591"/>
      <c r="M29" s="591"/>
      <c r="N29" s="591"/>
      <c r="O29" s="591"/>
      <c r="P29" s="591"/>
      <c r="Q29" s="592"/>
      <c r="R29" s="593">
        <v>19648659</v>
      </c>
      <c r="S29" s="594"/>
      <c r="T29" s="594"/>
      <c r="U29" s="594"/>
      <c r="V29" s="594"/>
      <c r="W29" s="594"/>
      <c r="X29" s="594"/>
      <c r="Y29" s="595"/>
      <c r="Z29" s="598">
        <v>1</v>
      </c>
      <c r="AA29" s="599"/>
      <c r="AB29" s="599"/>
      <c r="AC29" s="604"/>
      <c r="AD29" s="602" t="s">
        <v>123</v>
      </c>
      <c r="AE29" s="594"/>
      <c r="AF29" s="594"/>
      <c r="AG29" s="594"/>
      <c r="AH29" s="594"/>
      <c r="AI29" s="594"/>
      <c r="AJ29" s="594"/>
      <c r="AK29" s="595"/>
      <c r="AL29" s="598" t="s">
        <v>204</v>
      </c>
      <c r="AM29" s="599"/>
      <c r="AN29" s="599"/>
      <c r="AO29" s="600"/>
      <c r="AP29" s="605" t="s">
        <v>268</v>
      </c>
      <c r="AQ29" s="606"/>
      <c r="AR29" s="606"/>
      <c r="AS29" s="606"/>
      <c r="AT29" s="606"/>
      <c r="AU29" s="606"/>
      <c r="AV29" s="606"/>
      <c r="AW29" s="606"/>
      <c r="AX29" s="606"/>
      <c r="AY29" s="606"/>
      <c r="AZ29" s="606"/>
      <c r="BA29" s="606"/>
      <c r="BB29" s="606"/>
      <c r="BC29" s="607"/>
      <c r="BD29" s="593">
        <v>16462</v>
      </c>
      <c r="BE29" s="594"/>
      <c r="BF29" s="594"/>
      <c r="BG29" s="594"/>
      <c r="BH29" s="594"/>
      <c r="BI29" s="594"/>
      <c r="BJ29" s="594"/>
      <c r="BK29" s="595"/>
      <c r="BL29" s="596">
        <v>0</v>
      </c>
      <c r="BM29" s="596"/>
      <c r="BN29" s="596"/>
      <c r="BO29" s="596"/>
      <c r="BP29" s="597" t="s">
        <v>204</v>
      </c>
      <c r="BQ29" s="597"/>
      <c r="BR29" s="597"/>
      <c r="BS29" s="597"/>
      <c r="BT29" s="597"/>
      <c r="BU29" s="597"/>
      <c r="BV29" s="597"/>
      <c r="BW29" s="601"/>
      <c r="BY29" s="605" t="s">
        <v>269</v>
      </c>
      <c r="BZ29" s="606"/>
      <c r="CA29" s="606"/>
      <c r="CB29" s="606"/>
      <c r="CC29" s="606"/>
      <c r="CD29" s="606"/>
      <c r="CE29" s="606"/>
      <c r="CF29" s="606"/>
      <c r="CG29" s="606"/>
      <c r="CH29" s="606"/>
      <c r="CI29" s="606"/>
      <c r="CJ29" s="606"/>
      <c r="CK29" s="606"/>
      <c r="CL29" s="607"/>
      <c r="CM29" s="593">
        <v>10395031</v>
      </c>
      <c r="CN29" s="594"/>
      <c r="CO29" s="594"/>
      <c r="CP29" s="594"/>
      <c r="CQ29" s="594"/>
      <c r="CR29" s="594"/>
      <c r="CS29" s="594"/>
      <c r="CT29" s="595"/>
      <c r="CU29" s="596">
        <v>0.5</v>
      </c>
      <c r="CV29" s="596"/>
      <c r="CW29" s="596"/>
      <c r="CX29" s="596"/>
      <c r="CY29" s="602" t="s">
        <v>204</v>
      </c>
      <c r="CZ29" s="594"/>
      <c r="DA29" s="594"/>
      <c r="DB29" s="594"/>
      <c r="DC29" s="594"/>
      <c r="DD29" s="594"/>
      <c r="DE29" s="594"/>
      <c r="DF29" s="594"/>
      <c r="DG29" s="594"/>
      <c r="DH29" s="594"/>
      <c r="DI29" s="594"/>
      <c r="DJ29" s="594"/>
      <c r="DK29" s="595"/>
      <c r="DL29" s="602">
        <v>10395031</v>
      </c>
      <c r="DM29" s="594"/>
      <c r="DN29" s="594"/>
      <c r="DO29" s="594"/>
      <c r="DP29" s="594"/>
      <c r="DQ29" s="594"/>
      <c r="DR29" s="594"/>
      <c r="DS29" s="594"/>
      <c r="DT29" s="594"/>
      <c r="DU29" s="594"/>
      <c r="DV29" s="594"/>
      <c r="DW29" s="594"/>
      <c r="DX29" s="603"/>
    </row>
    <row r="30" spans="2:128" ht="11.25" customHeight="1" x14ac:dyDescent="0.2">
      <c r="B30" s="590" t="s">
        <v>270</v>
      </c>
      <c r="C30" s="591"/>
      <c r="D30" s="591"/>
      <c r="E30" s="591"/>
      <c r="F30" s="591"/>
      <c r="G30" s="591"/>
      <c r="H30" s="591"/>
      <c r="I30" s="591"/>
      <c r="J30" s="591"/>
      <c r="K30" s="591"/>
      <c r="L30" s="591"/>
      <c r="M30" s="591"/>
      <c r="N30" s="591"/>
      <c r="O30" s="591"/>
      <c r="P30" s="591"/>
      <c r="Q30" s="592"/>
      <c r="R30" s="593">
        <v>37381604</v>
      </c>
      <c r="S30" s="594"/>
      <c r="T30" s="594"/>
      <c r="U30" s="594"/>
      <c r="V30" s="594"/>
      <c r="W30" s="594"/>
      <c r="X30" s="594"/>
      <c r="Y30" s="595"/>
      <c r="Z30" s="598">
        <v>1.9</v>
      </c>
      <c r="AA30" s="599"/>
      <c r="AB30" s="599"/>
      <c r="AC30" s="604"/>
      <c r="AD30" s="602">
        <v>112899</v>
      </c>
      <c r="AE30" s="594"/>
      <c r="AF30" s="594"/>
      <c r="AG30" s="594"/>
      <c r="AH30" s="594"/>
      <c r="AI30" s="594"/>
      <c r="AJ30" s="594"/>
      <c r="AK30" s="595"/>
      <c r="AL30" s="598">
        <v>0</v>
      </c>
      <c r="AM30" s="599"/>
      <c r="AN30" s="599"/>
      <c r="AO30" s="600"/>
      <c r="AP30" s="605" t="s">
        <v>271</v>
      </c>
      <c r="AQ30" s="606"/>
      <c r="AR30" s="606"/>
      <c r="AS30" s="606"/>
      <c r="AT30" s="606"/>
      <c r="AU30" s="606"/>
      <c r="AV30" s="606"/>
      <c r="AW30" s="606"/>
      <c r="AX30" s="606"/>
      <c r="AY30" s="606"/>
      <c r="AZ30" s="606"/>
      <c r="BA30" s="606"/>
      <c r="BB30" s="606"/>
      <c r="BC30" s="607"/>
      <c r="BD30" s="593">
        <v>16462</v>
      </c>
      <c r="BE30" s="594"/>
      <c r="BF30" s="594"/>
      <c r="BG30" s="594"/>
      <c r="BH30" s="594"/>
      <c r="BI30" s="594"/>
      <c r="BJ30" s="594"/>
      <c r="BK30" s="595"/>
      <c r="BL30" s="596">
        <v>0</v>
      </c>
      <c r="BM30" s="596"/>
      <c r="BN30" s="596"/>
      <c r="BO30" s="596"/>
      <c r="BP30" s="597" t="s">
        <v>204</v>
      </c>
      <c r="BQ30" s="597"/>
      <c r="BR30" s="597"/>
      <c r="BS30" s="597"/>
      <c r="BT30" s="597"/>
      <c r="BU30" s="597"/>
      <c r="BV30" s="597"/>
      <c r="BW30" s="601"/>
      <c r="BY30" s="605" t="s">
        <v>272</v>
      </c>
      <c r="BZ30" s="611"/>
      <c r="CA30" s="611"/>
      <c r="CB30" s="611"/>
      <c r="CC30" s="611"/>
      <c r="CD30" s="611"/>
      <c r="CE30" s="611"/>
      <c r="CF30" s="611"/>
      <c r="CG30" s="611"/>
      <c r="CH30" s="611"/>
      <c r="CI30" s="611"/>
      <c r="CJ30" s="611"/>
      <c r="CK30" s="611"/>
      <c r="CL30" s="607"/>
      <c r="CM30" s="593">
        <v>18932876</v>
      </c>
      <c r="CN30" s="594"/>
      <c r="CO30" s="594"/>
      <c r="CP30" s="594"/>
      <c r="CQ30" s="594"/>
      <c r="CR30" s="594"/>
      <c r="CS30" s="594"/>
      <c r="CT30" s="595"/>
      <c r="CU30" s="596">
        <v>1</v>
      </c>
      <c r="CV30" s="596"/>
      <c r="CW30" s="596"/>
      <c r="CX30" s="596"/>
      <c r="CY30" s="602" t="s">
        <v>204</v>
      </c>
      <c r="CZ30" s="594"/>
      <c r="DA30" s="594"/>
      <c r="DB30" s="594"/>
      <c r="DC30" s="594"/>
      <c r="DD30" s="594"/>
      <c r="DE30" s="594"/>
      <c r="DF30" s="594"/>
      <c r="DG30" s="594"/>
      <c r="DH30" s="594"/>
      <c r="DI30" s="594"/>
      <c r="DJ30" s="594"/>
      <c r="DK30" s="595"/>
      <c r="DL30" s="602">
        <v>18932876</v>
      </c>
      <c r="DM30" s="594"/>
      <c r="DN30" s="594"/>
      <c r="DO30" s="594"/>
      <c r="DP30" s="594"/>
      <c r="DQ30" s="594"/>
      <c r="DR30" s="594"/>
      <c r="DS30" s="594"/>
      <c r="DT30" s="594"/>
      <c r="DU30" s="594"/>
      <c r="DV30" s="594"/>
      <c r="DW30" s="594"/>
      <c r="DX30" s="603"/>
    </row>
    <row r="31" spans="2:128" ht="11.25" customHeight="1" x14ac:dyDescent="0.2">
      <c r="B31" s="590" t="s">
        <v>273</v>
      </c>
      <c r="C31" s="591"/>
      <c r="D31" s="591"/>
      <c r="E31" s="591"/>
      <c r="F31" s="591"/>
      <c r="G31" s="591"/>
      <c r="H31" s="591"/>
      <c r="I31" s="591"/>
      <c r="J31" s="591"/>
      <c r="K31" s="591"/>
      <c r="L31" s="591"/>
      <c r="M31" s="591"/>
      <c r="N31" s="591"/>
      <c r="O31" s="591"/>
      <c r="P31" s="591"/>
      <c r="Q31" s="592"/>
      <c r="R31" s="593">
        <v>188058239</v>
      </c>
      <c r="S31" s="594"/>
      <c r="T31" s="594"/>
      <c r="U31" s="594"/>
      <c r="V31" s="594"/>
      <c r="W31" s="594"/>
      <c r="X31" s="594"/>
      <c r="Y31" s="595"/>
      <c r="Z31" s="598">
        <v>9.5</v>
      </c>
      <c r="AA31" s="599"/>
      <c r="AB31" s="599"/>
      <c r="AC31" s="604"/>
      <c r="AD31" s="602" t="s">
        <v>204</v>
      </c>
      <c r="AE31" s="594"/>
      <c r="AF31" s="594"/>
      <c r="AG31" s="594"/>
      <c r="AH31" s="594"/>
      <c r="AI31" s="594"/>
      <c r="AJ31" s="594"/>
      <c r="AK31" s="595"/>
      <c r="AL31" s="598" t="s">
        <v>123</v>
      </c>
      <c r="AM31" s="599"/>
      <c r="AN31" s="599"/>
      <c r="AO31" s="600"/>
      <c r="AP31" s="605" t="s">
        <v>274</v>
      </c>
      <c r="AQ31" s="606"/>
      <c r="AR31" s="606"/>
      <c r="AS31" s="606"/>
      <c r="AT31" s="606"/>
      <c r="AU31" s="606"/>
      <c r="AV31" s="606"/>
      <c r="AW31" s="606"/>
      <c r="AX31" s="606"/>
      <c r="AY31" s="606"/>
      <c r="AZ31" s="606"/>
      <c r="BA31" s="606"/>
      <c r="BB31" s="606"/>
      <c r="BC31" s="607"/>
      <c r="BD31" s="593" t="s">
        <v>204</v>
      </c>
      <c r="BE31" s="594"/>
      <c r="BF31" s="594"/>
      <c r="BG31" s="594"/>
      <c r="BH31" s="594"/>
      <c r="BI31" s="594"/>
      <c r="BJ31" s="594"/>
      <c r="BK31" s="595"/>
      <c r="BL31" s="596" t="s">
        <v>204</v>
      </c>
      <c r="BM31" s="596"/>
      <c r="BN31" s="596"/>
      <c r="BO31" s="596"/>
      <c r="BP31" s="597" t="s">
        <v>114</v>
      </c>
      <c r="BQ31" s="597"/>
      <c r="BR31" s="597"/>
      <c r="BS31" s="597"/>
      <c r="BT31" s="597"/>
      <c r="BU31" s="597"/>
      <c r="BV31" s="597"/>
      <c r="BW31" s="601"/>
      <c r="BY31" s="590" t="s">
        <v>275</v>
      </c>
      <c r="BZ31" s="591"/>
      <c r="CA31" s="591"/>
      <c r="CB31" s="591"/>
      <c r="CC31" s="591"/>
      <c r="CD31" s="591"/>
      <c r="CE31" s="591"/>
      <c r="CF31" s="591"/>
      <c r="CG31" s="591"/>
      <c r="CH31" s="591"/>
      <c r="CI31" s="591"/>
      <c r="CJ31" s="591"/>
      <c r="CK31" s="591"/>
      <c r="CL31" s="592"/>
      <c r="CM31" s="593" t="s">
        <v>204</v>
      </c>
      <c r="CN31" s="594"/>
      <c r="CO31" s="594"/>
      <c r="CP31" s="594"/>
      <c r="CQ31" s="594"/>
      <c r="CR31" s="594"/>
      <c r="CS31" s="594"/>
      <c r="CT31" s="595"/>
      <c r="CU31" s="596" t="s">
        <v>204</v>
      </c>
      <c r="CV31" s="596"/>
      <c r="CW31" s="596"/>
      <c r="CX31" s="596"/>
      <c r="CY31" s="602" t="s">
        <v>204</v>
      </c>
      <c r="CZ31" s="594"/>
      <c r="DA31" s="594"/>
      <c r="DB31" s="594"/>
      <c r="DC31" s="594"/>
      <c r="DD31" s="594"/>
      <c r="DE31" s="594"/>
      <c r="DF31" s="594"/>
      <c r="DG31" s="594"/>
      <c r="DH31" s="594"/>
      <c r="DI31" s="594"/>
      <c r="DJ31" s="594"/>
      <c r="DK31" s="595"/>
      <c r="DL31" s="602" t="s">
        <v>114</v>
      </c>
      <c r="DM31" s="594"/>
      <c r="DN31" s="594"/>
      <c r="DO31" s="594"/>
      <c r="DP31" s="594"/>
      <c r="DQ31" s="594"/>
      <c r="DR31" s="594"/>
      <c r="DS31" s="594"/>
      <c r="DT31" s="594"/>
      <c r="DU31" s="594"/>
      <c r="DV31" s="594"/>
      <c r="DW31" s="594"/>
      <c r="DX31" s="603"/>
    </row>
    <row r="32" spans="2:128" ht="11.25" customHeight="1" x14ac:dyDescent="0.2">
      <c r="B32" s="590" t="s">
        <v>276</v>
      </c>
      <c r="C32" s="591"/>
      <c r="D32" s="591"/>
      <c r="E32" s="591"/>
      <c r="F32" s="591"/>
      <c r="G32" s="591"/>
      <c r="H32" s="591"/>
      <c r="I32" s="591"/>
      <c r="J32" s="591"/>
      <c r="K32" s="591"/>
      <c r="L32" s="591"/>
      <c r="M32" s="591"/>
      <c r="N32" s="591"/>
      <c r="O32" s="591"/>
      <c r="P32" s="591"/>
      <c r="Q32" s="592"/>
      <c r="R32" s="593">
        <v>9480000</v>
      </c>
      <c r="S32" s="594"/>
      <c r="T32" s="594"/>
      <c r="U32" s="594"/>
      <c r="V32" s="594"/>
      <c r="W32" s="594"/>
      <c r="X32" s="594"/>
      <c r="Y32" s="595"/>
      <c r="Z32" s="598">
        <v>0.5</v>
      </c>
      <c r="AA32" s="599"/>
      <c r="AB32" s="599"/>
      <c r="AC32" s="604"/>
      <c r="AD32" s="602" t="s">
        <v>204</v>
      </c>
      <c r="AE32" s="594"/>
      <c r="AF32" s="594"/>
      <c r="AG32" s="594"/>
      <c r="AH32" s="594"/>
      <c r="AI32" s="594"/>
      <c r="AJ32" s="594"/>
      <c r="AK32" s="595"/>
      <c r="AL32" s="598" t="s">
        <v>204</v>
      </c>
      <c r="AM32" s="599"/>
      <c r="AN32" s="599"/>
      <c r="AO32" s="600"/>
      <c r="AP32" s="605" t="s">
        <v>277</v>
      </c>
      <c r="AQ32" s="606"/>
      <c r="AR32" s="606"/>
      <c r="AS32" s="606"/>
      <c r="AT32" s="606"/>
      <c r="AU32" s="606"/>
      <c r="AV32" s="606"/>
      <c r="AW32" s="606"/>
      <c r="AX32" s="606"/>
      <c r="AY32" s="606"/>
      <c r="AZ32" s="606"/>
      <c r="BA32" s="606"/>
      <c r="BB32" s="606"/>
      <c r="BC32" s="607"/>
      <c r="BD32" s="593">
        <v>75</v>
      </c>
      <c r="BE32" s="594"/>
      <c r="BF32" s="594"/>
      <c r="BG32" s="594"/>
      <c r="BH32" s="594"/>
      <c r="BI32" s="594"/>
      <c r="BJ32" s="594"/>
      <c r="BK32" s="595"/>
      <c r="BL32" s="596">
        <v>0</v>
      </c>
      <c r="BM32" s="596"/>
      <c r="BN32" s="596"/>
      <c r="BO32" s="596"/>
      <c r="BP32" s="597" t="s">
        <v>204</v>
      </c>
      <c r="BQ32" s="597"/>
      <c r="BR32" s="597"/>
      <c r="BS32" s="597"/>
      <c r="BT32" s="597"/>
      <c r="BU32" s="597"/>
      <c r="BV32" s="597"/>
      <c r="BW32" s="601"/>
      <c r="BY32" s="608" t="s">
        <v>278</v>
      </c>
      <c r="BZ32" s="609"/>
      <c r="CA32" s="609"/>
      <c r="CB32" s="609"/>
      <c r="CC32" s="609"/>
      <c r="CD32" s="609"/>
      <c r="CE32" s="609"/>
      <c r="CF32" s="609"/>
      <c r="CG32" s="609"/>
      <c r="CH32" s="609"/>
      <c r="CI32" s="609"/>
      <c r="CJ32" s="609"/>
      <c r="CK32" s="609"/>
      <c r="CL32" s="610"/>
      <c r="CM32" s="593">
        <v>1960355329</v>
      </c>
      <c r="CN32" s="594"/>
      <c r="CO32" s="594"/>
      <c r="CP32" s="594"/>
      <c r="CQ32" s="594"/>
      <c r="CR32" s="594"/>
      <c r="CS32" s="594"/>
      <c r="CT32" s="595"/>
      <c r="CU32" s="596">
        <v>100</v>
      </c>
      <c r="CV32" s="596"/>
      <c r="CW32" s="596"/>
      <c r="CX32" s="596"/>
      <c r="CY32" s="602">
        <v>142079856</v>
      </c>
      <c r="CZ32" s="594"/>
      <c r="DA32" s="594"/>
      <c r="DB32" s="594"/>
      <c r="DC32" s="594"/>
      <c r="DD32" s="594"/>
      <c r="DE32" s="594"/>
      <c r="DF32" s="594"/>
      <c r="DG32" s="594"/>
      <c r="DH32" s="594"/>
      <c r="DI32" s="594"/>
      <c r="DJ32" s="594"/>
      <c r="DK32" s="595"/>
      <c r="DL32" s="602">
        <v>1691359568</v>
      </c>
      <c r="DM32" s="594"/>
      <c r="DN32" s="594"/>
      <c r="DO32" s="594"/>
      <c r="DP32" s="594"/>
      <c r="DQ32" s="594"/>
      <c r="DR32" s="594"/>
      <c r="DS32" s="594"/>
      <c r="DT32" s="594"/>
      <c r="DU32" s="594"/>
      <c r="DV32" s="594"/>
      <c r="DW32" s="594"/>
      <c r="DX32" s="603"/>
    </row>
    <row r="33" spans="2:128" ht="11.25" customHeight="1" x14ac:dyDescent="0.2">
      <c r="B33" s="590" t="s">
        <v>279</v>
      </c>
      <c r="C33" s="591"/>
      <c r="D33" s="591"/>
      <c r="E33" s="591"/>
      <c r="F33" s="591"/>
      <c r="G33" s="591"/>
      <c r="H33" s="591"/>
      <c r="I33" s="591"/>
      <c r="J33" s="591"/>
      <c r="K33" s="591"/>
      <c r="L33" s="591"/>
      <c r="M33" s="591"/>
      <c r="N33" s="591"/>
      <c r="O33" s="591"/>
      <c r="P33" s="591"/>
      <c r="Q33" s="592"/>
      <c r="R33" s="593">
        <v>120000000</v>
      </c>
      <c r="S33" s="594"/>
      <c r="T33" s="594"/>
      <c r="U33" s="594"/>
      <c r="V33" s="594"/>
      <c r="W33" s="594"/>
      <c r="X33" s="594"/>
      <c r="Y33" s="595"/>
      <c r="Z33" s="598">
        <v>6</v>
      </c>
      <c r="AA33" s="599"/>
      <c r="AB33" s="599"/>
      <c r="AC33" s="604"/>
      <c r="AD33" s="602" t="s">
        <v>123</v>
      </c>
      <c r="AE33" s="594"/>
      <c r="AF33" s="594"/>
      <c r="AG33" s="594"/>
      <c r="AH33" s="594"/>
      <c r="AI33" s="594"/>
      <c r="AJ33" s="594"/>
      <c r="AK33" s="595"/>
      <c r="AL33" s="598" t="s">
        <v>204</v>
      </c>
      <c r="AM33" s="599"/>
      <c r="AN33" s="599"/>
      <c r="AO33" s="600"/>
      <c r="AP33" s="590" t="s">
        <v>149</v>
      </c>
      <c r="AQ33" s="591"/>
      <c r="AR33" s="591"/>
      <c r="AS33" s="591"/>
      <c r="AT33" s="591"/>
      <c r="AU33" s="591"/>
      <c r="AV33" s="591"/>
      <c r="AW33" s="591"/>
      <c r="AX33" s="591"/>
      <c r="AY33" s="591"/>
      <c r="AZ33" s="591"/>
      <c r="BA33" s="591"/>
      <c r="BB33" s="591"/>
      <c r="BC33" s="592"/>
      <c r="BD33" s="593">
        <v>1295865290</v>
      </c>
      <c r="BE33" s="594"/>
      <c r="BF33" s="594"/>
      <c r="BG33" s="594"/>
      <c r="BH33" s="594"/>
      <c r="BI33" s="594"/>
      <c r="BJ33" s="594"/>
      <c r="BK33" s="595"/>
      <c r="BL33" s="596">
        <v>100</v>
      </c>
      <c r="BM33" s="596"/>
      <c r="BN33" s="596"/>
      <c r="BO33" s="596"/>
      <c r="BP33" s="597">
        <v>25866067</v>
      </c>
      <c r="BQ33" s="597"/>
      <c r="BR33" s="597"/>
      <c r="BS33" s="597"/>
      <c r="BT33" s="597"/>
      <c r="BU33" s="597"/>
      <c r="BV33" s="597"/>
      <c r="BW33" s="601"/>
      <c r="BY33" s="575" t="s">
        <v>280</v>
      </c>
      <c r="BZ33" s="576"/>
      <c r="CA33" s="576"/>
      <c r="CB33" s="576"/>
      <c r="CC33" s="576"/>
      <c r="CD33" s="576"/>
      <c r="CE33" s="576"/>
      <c r="CF33" s="576"/>
      <c r="CG33" s="576"/>
      <c r="CH33" s="576"/>
      <c r="CI33" s="576"/>
      <c r="CJ33" s="576"/>
      <c r="CK33" s="576"/>
      <c r="CL33" s="576"/>
      <c r="CM33" s="576"/>
      <c r="CN33" s="576"/>
      <c r="CO33" s="576"/>
      <c r="CP33" s="576"/>
      <c r="CQ33" s="576"/>
      <c r="CR33" s="576"/>
      <c r="CS33" s="576"/>
      <c r="CT33" s="576"/>
      <c r="CU33" s="576"/>
      <c r="CV33" s="576"/>
      <c r="CW33" s="576"/>
      <c r="CX33" s="576"/>
      <c r="CY33" s="576"/>
      <c r="CZ33" s="576"/>
      <c r="DA33" s="576"/>
      <c r="DB33" s="576"/>
      <c r="DC33" s="576"/>
      <c r="DD33" s="576"/>
      <c r="DE33" s="576"/>
      <c r="DF33" s="576"/>
      <c r="DG33" s="576"/>
      <c r="DH33" s="576"/>
      <c r="DI33" s="576"/>
      <c r="DJ33" s="576"/>
      <c r="DK33" s="576"/>
      <c r="DL33" s="576"/>
      <c r="DM33" s="576"/>
      <c r="DN33" s="576"/>
      <c r="DO33" s="576"/>
      <c r="DP33" s="576"/>
      <c r="DQ33" s="576"/>
      <c r="DR33" s="576"/>
      <c r="DS33" s="576"/>
      <c r="DT33" s="576"/>
      <c r="DU33" s="576"/>
      <c r="DV33" s="576"/>
      <c r="DW33" s="576"/>
      <c r="DX33" s="577"/>
    </row>
    <row r="34" spans="2:128" ht="11.25" customHeight="1" x14ac:dyDescent="0.2">
      <c r="B34" s="608" t="s">
        <v>281</v>
      </c>
      <c r="C34" s="609"/>
      <c r="D34" s="609"/>
      <c r="E34" s="609"/>
      <c r="F34" s="609"/>
      <c r="G34" s="609"/>
      <c r="H34" s="609"/>
      <c r="I34" s="609"/>
      <c r="J34" s="609"/>
      <c r="K34" s="609"/>
      <c r="L34" s="609"/>
      <c r="M34" s="609"/>
      <c r="N34" s="609"/>
      <c r="O34" s="609"/>
      <c r="P34" s="609"/>
      <c r="Q34" s="610"/>
      <c r="R34" s="593">
        <v>1988742343</v>
      </c>
      <c r="S34" s="594"/>
      <c r="T34" s="594"/>
      <c r="U34" s="594"/>
      <c r="V34" s="594"/>
      <c r="W34" s="594"/>
      <c r="X34" s="594"/>
      <c r="Y34" s="595"/>
      <c r="Z34" s="596">
        <v>100</v>
      </c>
      <c r="AA34" s="596"/>
      <c r="AB34" s="596"/>
      <c r="AC34" s="596"/>
      <c r="AD34" s="597">
        <v>1140715159</v>
      </c>
      <c r="AE34" s="597"/>
      <c r="AF34" s="597"/>
      <c r="AG34" s="597"/>
      <c r="AH34" s="597"/>
      <c r="AI34" s="597"/>
      <c r="AJ34" s="597"/>
      <c r="AK34" s="597"/>
      <c r="AL34" s="598">
        <v>100</v>
      </c>
      <c r="AM34" s="599"/>
      <c r="AN34" s="599"/>
      <c r="AO34" s="600"/>
      <c r="AP34" s="608"/>
      <c r="AQ34" s="609"/>
      <c r="AR34" s="609"/>
      <c r="AS34" s="609"/>
      <c r="AT34" s="609"/>
      <c r="AU34" s="609"/>
      <c r="AV34" s="609"/>
      <c r="AW34" s="609"/>
      <c r="AX34" s="609"/>
      <c r="AY34" s="609"/>
      <c r="AZ34" s="609"/>
      <c r="BA34" s="609"/>
      <c r="BB34" s="609"/>
      <c r="BC34" s="610"/>
      <c r="BD34" s="593"/>
      <c r="BE34" s="594"/>
      <c r="BF34" s="594"/>
      <c r="BG34" s="594"/>
      <c r="BH34" s="594"/>
      <c r="BI34" s="594"/>
      <c r="BJ34" s="594"/>
      <c r="BK34" s="595"/>
      <c r="BL34" s="596"/>
      <c r="BM34" s="596"/>
      <c r="BN34" s="596"/>
      <c r="BO34" s="596"/>
      <c r="BP34" s="597"/>
      <c r="BQ34" s="597"/>
      <c r="BR34" s="597"/>
      <c r="BS34" s="597"/>
      <c r="BT34" s="597"/>
      <c r="BU34" s="597"/>
      <c r="BV34" s="597"/>
      <c r="BW34" s="601"/>
      <c r="BY34" s="575" t="s">
        <v>188</v>
      </c>
      <c r="BZ34" s="576"/>
      <c r="CA34" s="576"/>
      <c r="CB34" s="576"/>
      <c r="CC34" s="576"/>
      <c r="CD34" s="576"/>
      <c r="CE34" s="576"/>
      <c r="CF34" s="576"/>
      <c r="CG34" s="576"/>
      <c r="CH34" s="576"/>
      <c r="CI34" s="576"/>
      <c r="CJ34" s="576"/>
      <c r="CK34" s="576"/>
      <c r="CL34" s="577"/>
      <c r="CM34" s="575" t="s">
        <v>282</v>
      </c>
      <c r="CN34" s="576"/>
      <c r="CO34" s="576"/>
      <c r="CP34" s="576"/>
      <c r="CQ34" s="576"/>
      <c r="CR34" s="576"/>
      <c r="CS34" s="576"/>
      <c r="CT34" s="577"/>
      <c r="CU34" s="575" t="s">
        <v>283</v>
      </c>
      <c r="CV34" s="576"/>
      <c r="CW34" s="576"/>
      <c r="CX34" s="577"/>
      <c r="CY34" s="575" t="s">
        <v>284</v>
      </c>
      <c r="CZ34" s="576"/>
      <c r="DA34" s="576"/>
      <c r="DB34" s="576"/>
      <c r="DC34" s="576"/>
      <c r="DD34" s="576"/>
      <c r="DE34" s="576"/>
      <c r="DF34" s="577"/>
      <c r="DG34" s="617" t="s">
        <v>285</v>
      </c>
      <c r="DH34" s="618"/>
      <c r="DI34" s="618"/>
      <c r="DJ34" s="618"/>
      <c r="DK34" s="618"/>
      <c r="DL34" s="618"/>
      <c r="DM34" s="618"/>
      <c r="DN34" s="618"/>
      <c r="DO34" s="618"/>
      <c r="DP34" s="618"/>
      <c r="DQ34" s="619"/>
      <c r="DR34" s="575" t="s">
        <v>286</v>
      </c>
      <c r="DS34" s="576"/>
      <c r="DT34" s="576"/>
      <c r="DU34" s="576"/>
      <c r="DV34" s="576"/>
      <c r="DW34" s="576"/>
      <c r="DX34" s="577"/>
    </row>
    <row r="35" spans="2:128" ht="11.25" customHeight="1" x14ac:dyDescent="0.2">
      <c r="B35" s="196"/>
      <c r="C35" s="196"/>
      <c r="D35" s="196"/>
      <c r="E35" s="196"/>
      <c r="F35" s="196"/>
      <c r="G35" s="196"/>
      <c r="H35" s="196"/>
      <c r="I35" s="196"/>
      <c r="J35" s="196"/>
      <c r="K35" s="196"/>
      <c r="L35" s="196"/>
      <c r="M35" s="196"/>
      <c r="N35" s="196"/>
      <c r="O35" s="196"/>
      <c r="P35" s="196"/>
      <c r="Q35" s="196"/>
      <c r="R35" s="197"/>
      <c r="S35" s="197"/>
      <c r="T35" s="197"/>
      <c r="U35" s="197"/>
      <c r="V35" s="197"/>
      <c r="W35" s="197"/>
      <c r="X35" s="197"/>
      <c r="Y35" s="197"/>
      <c r="Z35" s="198"/>
      <c r="AA35" s="198"/>
      <c r="AB35" s="198"/>
      <c r="AC35" s="198"/>
      <c r="AD35" s="197"/>
      <c r="AE35" s="197"/>
      <c r="AF35" s="197"/>
      <c r="AG35" s="197"/>
      <c r="AH35" s="197"/>
      <c r="AI35" s="197"/>
      <c r="AJ35" s="197"/>
      <c r="AK35" s="197"/>
      <c r="AL35" s="198"/>
      <c r="AM35" s="198"/>
      <c r="AN35" s="198"/>
      <c r="AO35" s="198"/>
      <c r="AP35" s="199"/>
      <c r="AQ35" s="200"/>
      <c r="AR35" s="200"/>
      <c r="AS35" s="200"/>
      <c r="AT35" s="200"/>
      <c r="AU35" s="200"/>
      <c r="AV35" s="200"/>
      <c r="AW35" s="200"/>
      <c r="AX35" s="200"/>
      <c r="AY35" s="199"/>
      <c r="AZ35" s="197"/>
      <c r="BA35" s="197"/>
      <c r="BB35" s="197"/>
      <c r="BC35" s="197"/>
      <c r="BD35" s="199"/>
      <c r="BE35" s="199"/>
      <c r="BF35" s="199"/>
      <c r="BG35" s="199"/>
      <c r="BH35" s="199"/>
      <c r="BI35" s="199"/>
      <c r="BJ35" s="199"/>
      <c r="BK35" s="199"/>
      <c r="BL35" s="199"/>
      <c r="BM35" s="199"/>
      <c r="BN35" s="199"/>
      <c r="BO35" s="199"/>
      <c r="BP35" s="199"/>
      <c r="BQ35" s="199"/>
      <c r="BR35" s="199"/>
      <c r="BS35" s="197"/>
      <c r="BT35" s="197"/>
      <c r="BU35" s="197"/>
      <c r="BV35" s="197"/>
      <c r="BW35" s="197"/>
      <c r="BY35" s="579" t="s">
        <v>287</v>
      </c>
      <c r="BZ35" s="580"/>
      <c r="CA35" s="580"/>
      <c r="CB35" s="580"/>
      <c r="CC35" s="580"/>
      <c r="CD35" s="580"/>
      <c r="CE35" s="580"/>
      <c r="CF35" s="580"/>
      <c r="CG35" s="580"/>
      <c r="CH35" s="580"/>
      <c r="CI35" s="580"/>
      <c r="CJ35" s="580"/>
      <c r="CK35" s="580"/>
      <c r="CL35" s="581"/>
      <c r="CM35" s="582">
        <v>857370014</v>
      </c>
      <c r="CN35" s="583"/>
      <c r="CO35" s="583"/>
      <c r="CP35" s="583"/>
      <c r="CQ35" s="583"/>
      <c r="CR35" s="583"/>
      <c r="CS35" s="583"/>
      <c r="CT35" s="584"/>
      <c r="CU35" s="587">
        <v>43.7</v>
      </c>
      <c r="CV35" s="588"/>
      <c r="CW35" s="588"/>
      <c r="CX35" s="620"/>
      <c r="CY35" s="621">
        <v>778845562</v>
      </c>
      <c r="CZ35" s="583"/>
      <c r="DA35" s="583"/>
      <c r="DB35" s="583"/>
      <c r="DC35" s="583"/>
      <c r="DD35" s="583"/>
      <c r="DE35" s="583"/>
      <c r="DF35" s="584"/>
      <c r="DG35" s="621">
        <v>773489033</v>
      </c>
      <c r="DH35" s="583"/>
      <c r="DI35" s="583"/>
      <c r="DJ35" s="583"/>
      <c r="DK35" s="583"/>
      <c r="DL35" s="583"/>
      <c r="DM35" s="583"/>
      <c r="DN35" s="583"/>
      <c r="DO35" s="583"/>
      <c r="DP35" s="583"/>
      <c r="DQ35" s="584"/>
      <c r="DR35" s="587">
        <v>60.9</v>
      </c>
      <c r="DS35" s="588"/>
      <c r="DT35" s="588"/>
      <c r="DU35" s="588"/>
      <c r="DV35" s="588"/>
      <c r="DW35" s="588"/>
      <c r="DX35" s="589"/>
    </row>
    <row r="36" spans="2:128" ht="11.25" customHeight="1" x14ac:dyDescent="0.2">
      <c r="B36" s="201"/>
      <c r="C36" s="201"/>
      <c r="D36" s="201"/>
      <c r="E36" s="201"/>
      <c r="F36" s="201"/>
      <c r="G36" s="201"/>
      <c r="H36" s="201"/>
      <c r="I36" s="201"/>
      <c r="J36" s="201"/>
      <c r="K36" s="201"/>
      <c r="L36" s="201"/>
      <c r="M36" s="201"/>
      <c r="N36" s="201"/>
      <c r="O36" s="201"/>
      <c r="P36" s="201"/>
      <c r="Q36" s="201"/>
      <c r="R36" s="202"/>
      <c r="S36" s="202"/>
      <c r="T36" s="202"/>
      <c r="U36" s="202"/>
      <c r="V36" s="202"/>
      <c r="W36" s="202"/>
      <c r="X36" s="202"/>
      <c r="Y36" s="202"/>
      <c r="Z36" s="203"/>
      <c r="AA36" s="203"/>
      <c r="AB36" s="203"/>
      <c r="AC36" s="203"/>
      <c r="AD36" s="202"/>
      <c r="AE36" s="202"/>
      <c r="AF36" s="202"/>
      <c r="AG36" s="202"/>
      <c r="AH36" s="202"/>
      <c r="AI36" s="202"/>
      <c r="AJ36" s="202"/>
      <c r="AK36" s="202"/>
      <c r="AL36" s="203"/>
      <c r="AM36" s="203"/>
      <c r="AN36" s="203"/>
      <c r="AO36" s="203"/>
      <c r="AP36" s="204"/>
      <c r="AQ36" s="205"/>
      <c r="AR36" s="205"/>
      <c r="AS36" s="205"/>
      <c r="AT36" s="205"/>
      <c r="AU36" s="205"/>
      <c r="AV36" s="205"/>
      <c r="AW36" s="205"/>
      <c r="AX36" s="205"/>
      <c r="AY36" s="204"/>
      <c r="AZ36" s="202"/>
      <c r="BA36" s="202"/>
      <c r="BB36" s="202"/>
      <c r="BC36" s="202"/>
      <c r="BD36" s="204"/>
      <c r="BE36" s="204"/>
      <c r="BF36" s="204"/>
      <c r="BG36" s="204"/>
      <c r="BH36" s="204"/>
      <c r="BI36" s="204"/>
      <c r="BJ36" s="204"/>
      <c r="BK36" s="204"/>
      <c r="BL36" s="204"/>
      <c r="BM36" s="204"/>
      <c r="BN36" s="204"/>
      <c r="BO36" s="204"/>
      <c r="BP36" s="204"/>
      <c r="BQ36" s="204"/>
      <c r="BR36" s="204"/>
      <c r="BS36" s="202"/>
      <c r="BT36" s="202"/>
      <c r="BU36" s="202"/>
      <c r="BV36" s="202"/>
      <c r="BW36" s="202"/>
      <c r="BY36" s="590" t="s">
        <v>288</v>
      </c>
      <c r="BZ36" s="591"/>
      <c r="CA36" s="591"/>
      <c r="CB36" s="591"/>
      <c r="CC36" s="591"/>
      <c r="CD36" s="591"/>
      <c r="CE36" s="591"/>
      <c r="CF36" s="591"/>
      <c r="CG36" s="591"/>
      <c r="CH36" s="591"/>
      <c r="CI36" s="591"/>
      <c r="CJ36" s="591"/>
      <c r="CK36" s="591"/>
      <c r="CL36" s="592"/>
      <c r="CM36" s="593">
        <v>512365638</v>
      </c>
      <c r="CN36" s="612"/>
      <c r="CO36" s="612"/>
      <c r="CP36" s="612"/>
      <c r="CQ36" s="612"/>
      <c r="CR36" s="612"/>
      <c r="CS36" s="612"/>
      <c r="CT36" s="613"/>
      <c r="CU36" s="598">
        <v>26.1</v>
      </c>
      <c r="CV36" s="614"/>
      <c r="CW36" s="614"/>
      <c r="CX36" s="615"/>
      <c r="CY36" s="602">
        <v>458916271</v>
      </c>
      <c r="CZ36" s="612"/>
      <c r="DA36" s="612"/>
      <c r="DB36" s="612"/>
      <c r="DC36" s="612"/>
      <c r="DD36" s="612"/>
      <c r="DE36" s="612"/>
      <c r="DF36" s="613"/>
      <c r="DG36" s="602">
        <v>453584642</v>
      </c>
      <c r="DH36" s="612"/>
      <c r="DI36" s="612"/>
      <c r="DJ36" s="612"/>
      <c r="DK36" s="612"/>
      <c r="DL36" s="612"/>
      <c r="DM36" s="612"/>
      <c r="DN36" s="612"/>
      <c r="DO36" s="612"/>
      <c r="DP36" s="612"/>
      <c r="DQ36" s="613"/>
      <c r="DR36" s="598">
        <v>35.700000000000003</v>
      </c>
      <c r="DS36" s="614"/>
      <c r="DT36" s="614"/>
      <c r="DU36" s="614"/>
      <c r="DV36" s="614"/>
      <c r="DW36" s="614"/>
      <c r="DX36" s="616"/>
    </row>
    <row r="37" spans="2:128" ht="11.25" customHeight="1" x14ac:dyDescent="0.2">
      <c r="B37" s="201"/>
      <c r="C37" s="201"/>
      <c r="D37" s="201"/>
      <c r="E37" s="201"/>
      <c r="F37" s="201"/>
      <c r="G37" s="201"/>
      <c r="H37" s="201"/>
      <c r="I37" s="201"/>
      <c r="J37" s="201"/>
      <c r="K37" s="201"/>
      <c r="L37" s="201"/>
      <c r="M37" s="201"/>
      <c r="N37" s="201"/>
      <c r="O37" s="201"/>
      <c r="P37" s="201"/>
      <c r="Q37" s="204"/>
      <c r="R37" s="202"/>
      <c r="S37" s="202"/>
      <c r="T37" s="202"/>
      <c r="U37" s="202"/>
      <c r="V37" s="202"/>
      <c r="W37" s="202"/>
      <c r="X37" s="202"/>
      <c r="Y37" s="202"/>
      <c r="Z37" s="203"/>
      <c r="AA37" s="203"/>
      <c r="AB37" s="203"/>
      <c r="AC37" s="203"/>
      <c r="AD37" s="202"/>
      <c r="AE37" s="202"/>
      <c r="AF37" s="202"/>
      <c r="AG37" s="202"/>
      <c r="AH37" s="202"/>
      <c r="AI37" s="202"/>
      <c r="AJ37" s="202"/>
      <c r="AK37" s="202"/>
      <c r="AL37" s="203"/>
      <c r="AM37" s="203"/>
      <c r="AN37" s="203"/>
      <c r="AO37" s="203"/>
      <c r="AP37" s="575" t="s">
        <v>289</v>
      </c>
      <c r="AQ37" s="576"/>
      <c r="AR37" s="576"/>
      <c r="AS37" s="576"/>
      <c r="AT37" s="576"/>
      <c r="AU37" s="576"/>
      <c r="AV37" s="576"/>
      <c r="AW37" s="576"/>
      <c r="AX37" s="576"/>
      <c r="AY37" s="576"/>
      <c r="AZ37" s="576"/>
      <c r="BA37" s="576"/>
      <c r="BB37" s="576"/>
      <c r="BC37" s="577"/>
      <c r="BD37" s="575" t="s">
        <v>290</v>
      </c>
      <c r="BE37" s="576"/>
      <c r="BF37" s="576"/>
      <c r="BG37" s="576"/>
      <c r="BH37" s="576"/>
      <c r="BI37" s="576"/>
      <c r="BJ37" s="576"/>
      <c r="BK37" s="576"/>
      <c r="BL37" s="576"/>
      <c r="BM37" s="577"/>
      <c r="BN37" s="575" t="s">
        <v>291</v>
      </c>
      <c r="BO37" s="576"/>
      <c r="BP37" s="576"/>
      <c r="BQ37" s="576"/>
      <c r="BR37" s="576"/>
      <c r="BS37" s="576"/>
      <c r="BT37" s="576"/>
      <c r="BU37" s="576"/>
      <c r="BV37" s="576"/>
      <c r="BW37" s="577"/>
      <c r="BY37" s="590" t="s">
        <v>292</v>
      </c>
      <c r="BZ37" s="591"/>
      <c r="CA37" s="591"/>
      <c r="CB37" s="591"/>
      <c r="CC37" s="591"/>
      <c r="CD37" s="591"/>
      <c r="CE37" s="591"/>
      <c r="CF37" s="591"/>
      <c r="CG37" s="591"/>
      <c r="CH37" s="591"/>
      <c r="CI37" s="591"/>
      <c r="CJ37" s="591"/>
      <c r="CK37" s="591"/>
      <c r="CL37" s="592"/>
      <c r="CM37" s="593">
        <v>373682483</v>
      </c>
      <c r="CN37" s="594"/>
      <c r="CO37" s="594"/>
      <c r="CP37" s="594"/>
      <c r="CQ37" s="594"/>
      <c r="CR37" s="594"/>
      <c r="CS37" s="594"/>
      <c r="CT37" s="595"/>
      <c r="CU37" s="598">
        <v>19.100000000000001</v>
      </c>
      <c r="CV37" s="614"/>
      <c r="CW37" s="614"/>
      <c r="CX37" s="615"/>
      <c r="CY37" s="602">
        <v>321206742</v>
      </c>
      <c r="CZ37" s="612"/>
      <c r="DA37" s="612"/>
      <c r="DB37" s="612"/>
      <c r="DC37" s="612"/>
      <c r="DD37" s="612"/>
      <c r="DE37" s="612"/>
      <c r="DF37" s="613"/>
      <c r="DG37" s="602">
        <v>321193050</v>
      </c>
      <c r="DH37" s="612"/>
      <c r="DI37" s="612"/>
      <c r="DJ37" s="612"/>
      <c r="DK37" s="612"/>
      <c r="DL37" s="612"/>
      <c r="DM37" s="612"/>
      <c r="DN37" s="612"/>
      <c r="DO37" s="612"/>
      <c r="DP37" s="612"/>
      <c r="DQ37" s="613"/>
      <c r="DR37" s="598">
        <v>25.3</v>
      </c>
      <c r="DS37" s="614"/>
      <c r="DT37" s="614"/>
      <c r="DU37" s="614"/>
      <c r="DV37" s="614"/>
      <c r="DW37" s="614"/>
      <c r="DX37" s="616"/>
    </row>
    <row r="38" spans="2:128" ht="11.25" customHeight="1" x14ac:dyDescent="0.2">
      <c r="B38" s="201"/>
      <c r="C38" s="201"/>
      <c r="D38" s="201"/>
      <c r="E38" s="201"/>
      <c r="F38" s="201"/>
      <c r="G38" s="201"/>
      <c r="H38" s="201"/>
      <c r="I38" s="201"/>
      <c r="J38" s="201"/>
      <c r="K38" s="201"/>
      <c r="L38" s="201"/>
      <c r="M38" s="201"/>
      <c r="N38" s="201"/>
      <c r="O38" s="201"/>
      <c r="P38" s="201"/>
      <c r="Q38" s="204"/>
      <c r="R38" s="202"/>
      <c r="S38" s="202"/>
      <c r="T38" s="202"/>
      <c r="U38" s="202"/>
      <c r="V38" s="202"/>
      <c r="W38" s="202"/>
      <c r="X38" s="202"/>
      <c r="Y38" s="202"/>
      <c r="Z38" s="203"/>
      <c r="AA38" s="203"/>
      <c r="AB38" s="203"/>
      <c r="AC38" s="203"/>
      <c r="AD38" s="202"/>
      <c r="AE38" s="202"/>
      <c r="AF38" s="202"/>
      <c r="AG38" s="202"/>
      <c r="AH38" s="202"/>
      <c r="AI38" s="202"/>
      <c r="AJ38" s="202"/>
      <c r="AK38" s="202"/>
      <c r="AL38" s="203"/>
      <c r="AM38" s="203"/>
      <c r="AN38" s="203"/>
      <c r="AO38" s="203"/>
      <c r="AP38" s="622" t="s">
        <v>293</v>
      </c>
      <c r="AQ38" s="623"/>
      <c r="AR38" s="623"/>
      <c r="AS38" s="623"/>
      <c r="AT38" s="628" t="s">
        <v>294</v>
      </c>
      <c r="AU38" s="206"/>
      <c r="AV38" s="206"/>
      <c r="AW38" s="206"/>
      <c r="AX38" s="579" t="s">
        <v>149</v>
      </c>
      <c r="AY38" s="580"/>
      <c r="AZ38" s="580"/>
      <c r="BA38" s="580"/>
      <c r="BB38" s="580"/>
      <c r="BC38" s="581"/>
      <c r="BD38" s="631">
        <v>99.2</v>
      </c>
      <c r="BE38" s="632"/>
      <c r="BF38" s="632"/>
      <c r="BG38" s="632"/>
      <c r="BH38" s="632"/>
      <c r="BI38" s="632">
        <v>98.6</v>
      </c>
      <c r="BJ38" s="632"/>
      <c r="BK38" s="632"/>
      <c r="BL38" s="632"/>
      <c r="BM38" s="633"/>
      <c r="BN38" s="631">
        <v>99.1</v>
      </c>
      <c r="BO38" s="632"/>
      <c r="BP38" s="632"/>
      <c r="BQ38" s="632"/>
      <c r="BR38" s="632"/>
      <c r="BS38" s="632">
        <v>98.3</v>
      </c>
      <c r="BT38" s="632"/>
      <c r="BU38" s="632"/>
      <c r="BV38" s="632"/>
      <c r="BW38" s="633"/>
      <c r="BY38" s="590" t="s">
        <v>295</v>
      </c>
      <c r="BZ38" s="591"/>
      <c r="CA38" s="591"/>
      <c r="CB38" s="591"/>
      <c r="CC38" s="591"/>
      <c r="CD38" s="591"/>
      <c r="CE38" s="591"/>
      <c r="CF38" s="591"/>
      <c r="CG38" s="591"/>
      <c r="CH38" s="591"/>
      <c r="CI38" s="591"/>
      <c r="CJ38" s="591"/>
      <c r="CK38" s="591"/>
      <c r="CL38" s="592"/>
      <c r="CM38" s="593">
        <v>43429685</v>
      </c>
      <c r="CN38" s="612"/>
      <c r="CO38" s="612"/>
      <c r="CP38" s="612"/>
      <c r="CQ38" s="612"/>
      <c r="CR38" s="612"/>
      <c r="CS38" s="612"/>
      <c r="CT38" s="613"/>
      <c r="CU38" s="598">
        <v>2.2000000000000002</v>
      </c>
      <c r="CV38" s="614"/>
      <c r="CW38" s="614"/>
      <c r="CX38" s="615"/>
      <c r="CY38" s="602">
        <v>25464186</v>
      </c>
      <c r="CZ38" s="612"/>
      <c r="DA38" s="612"/>
      <c r="DB38" s="612"/>
      <c r="DC38" s="612"/>
      <c r="DD38" s="612"/>
      <c r="DE38" s="612"/>
      <c r="DF38" s="613"/>
      <c r="DG38" s="602">
        <v>25439286</v>
      </c>
      <c r="DH38" s="612"/>
      <c r="DI38" s="612"/>
      <c r="DJ38" s="612"/>
      <c r="DK38" s="612"/>
      <c r="DL38" s="612"/>
      <c r="DM38" s="612"/>
      <c r="DN38" s="612"/>
      <c r="DO38" s="612"/>
      <c r="DP38" s="612"/>
      <c r="DQ38" s="613"/>
      <c r="DR38" s="598">
        <v>2</v>
      </c>
      <c r="DS38" s="614"/>
      <c r="DT38" s="614"/>
      <c r="DU38" s="614"/>
      <c r="DV38" s="614"/>
      <c r="DW38" s="614"/>
      <c r="DX38" s="616"/>
    </row>
    <row r="39" spans="2:128" ht="11.25" customHeight="1" x14ac:dyDescent="0.2">
      <c r="AP39" s="624"/>
      <c r="AQ39" s="625"/>
      <c r="AR39" s="625"/>
      <c r="AS39" s="625"/>
      <c r="AT39" s="629"/>
      <c r="AU39" s="195" t="s">
        <v>296</v>
      </c>
      <c r="AV39" s="195"/>
      <c r="AW39" s="195"/>
      <c r="AX39" s="590" t="s">
        <v>297</v>
      </c>
      <c r="AY39" s="591"/>
      <c r="AZ39" s="591"/>
      <c r="BA39" s="591"/>
      <c r="BB39" s="591"/>
      <c r="BC39" s="592"/>
      <c r="BD39" s="637">
        <v>99</v>
      </c>
      <c r="BE39" s="638"/>
      <c r="BF39" s="638"/>
      <c r="BG39" s="638"/>
      <c r="BH39" s="638"/>
      <c r="BI39" s="638">
        <v>97.5</v>
      </c>
      <c r="BJ39" s="638"/>
      <c r="BK39" s="638"/>
      <c r="BL39" s="638"/>
      <c r="BM39" s="639"/>
      <c r="BN39" s="637">
        <v>98.9</v>
      </c>
      <c r="BO39" s="638"/>
      <c r="BP39" s="638"/>
      <c r="BQ39" s="638"/>
      <c r="BR39" s="638"/>
      <c r="BS39" s="638">
        <v>97</v>
      </c>
      <c r="BT39" s="638"/>
      <c r="BU39" s="638"/>
      <c r="BV39" s="638"/>
      <c r="BW39" s="639"/>
      <c r="BY39" s="590" t="s">
        <v>298</v>
      </c>
      <c r="BZ39" s="591"/>
      <c r="CA39" s="591"/>
      <c r="CB39" s="591"/>
      <c r="CC39" s="591"/>
      <c r="CD39" s="591"/>
      <c r="CE39" s="591"/>
      <c r="CF39" s="591"/>
      <c r="CG39" s="591"/>
      <c r="CH39" s="591"/>
      <c r="CI39" s="591"/>
      <c r="CJ39" s="591"/>
      <c r="CK39" s="591"/>
      <c r="CL39" s="592"/>
      <c r="CM39" s="593">
        <v>301574691</v>
      </c>
      <c r="CN39" s="594"/>
      <c r="CO39" s="594"/>
      <c r="CP39" s="594"/>
      <c r="CQ39" s="594"/>
      <c r="CR39" s="594"/>
      <c r="CS39" s="594"/>
      <c r="CT39" s="595"/>
      <c r="CU39" s="598">
        <v>15.4</v>
      </c>
      <c r="CV39" s="614"/>
      <c r="CW39" s="614"/>
      <c r="CX39" s="615"/>
      <c r="CY39" s="602">
        <v>294465105</v>
      </c>
      <c r="CZ39" s="612"/>
      <c r="DA39" s="612"/>
      <c r="DB39" s="612"/>
      <c r="DC39" s="612"/>
      <c r="DD39" s="612"/>
      <c r="DE39" s="612"/>
      <c r="DF39" s="613"/>
      <c r="DG39" s="602">
        <v>294465105</v>
      </c>
      <c r="DH39" s="612"/>
      <c r="DI39" s="612"/>
      <c r="DJ39" s="612"/>
      <c r="DK39" s="612"/>
      <c r="DL39" s="612"/>
      <c r="DM39" s="612"/>
      <c r="DN39" s="612"/>
      <c r="DO39" s="612"/>
      <c r="DP39" s="612"/>
      <c r="DQ39" s="613"/>
      <c r="DR39" s="598">
        <v>23.2</v>
      </c>
      <c r="DS39" s="614"/>
      <c r="DT39" s="614"/>
      <c r="DU39" s="614"/>
      <c r="DV39" s="614"/>
      <c r="DW39" s="614"/>
      <c r="DX39" s="616"/>
    </row>
    <row r="40" spans="2:128" ht="11.25" customHeight="1" x14ac:dyDescent="0.2">
      <c r="B40" s="195"/>
      <c r="C40" s="195"/>
      <c r="D40" s="195"/>
      <c r="E40" s="195"/>
      <c r="F40" s="195"/>
      <c r="G40" s="195"/>
      <c r="H40" s="195"/>
      <c r="I40" s="195"/>
      <c r="J40" s="195"/>
      <c r="K40" s="195"/>
      <c r="L40" s="195"/>
      <c r="M40" s="195"/>
      <c r="N40" s="195"/>
      <c r="O40" s="195"/>
      <c r="P40" s="195"/>
      <c r="Q40" s="195"/>
      <c r="R40" s="207"/>
      <c r="S40" s="207"/>
      <c r="T40" s="207"/>
      <c r="U40" s="207"/>
      <c r="V40" s="207"/>
      <c r="W40" s="207"/>
      <c r="X40" s="207"/>
      <c r="Y40" s="207"/>
      <c r="Z40" s="207"/>
      <c r="AA40" s="207"/>
      <c r="AB40" s="207"/>
      <c r="AC40" s="207"/>
      <c r="AD40" s="207"/>
      <c r="AE40" s="207"/>
      <c r="AF40" s="207"/>
      <c r="AG40" s="207"/>
      <c r="AH40" s="207"/>
      <c r="AI40" s="207"/>
      <c r="AJ40" s="207"/>
      <c r="AK40" s="207"/>
      <c r="AL40" s="207"/>
      <c r="AM40" s="207"/>
      <c r="AN40" s="207"/>
      <c r="AO40" s="207"/>
      <c r="AP40" s="626"/>
      <c r="AQ40" s="627"/>
      <c r="AR40" s="627"/>
      <c r="AS40" s="627"/>
      <c r="AT40" s="630"/>
      <c r="AU40" s="208"/>
      <c r="AV40" s="208"/>
      <c r="AW40" s="208"/>
      <c r="AX40" s="608" t="s">
        <v>299</v>
      </c>
      <c r="AY40" s="609"/>
      <c r="AZ40" s="609"/>
      <c r="BA40" s="609"/>
      <c r="BB40" s="609"/>
      <c r="BC40" s="610"/>
      <c r="BD40" s="634">
        <v>100.2</v>
      </c>
      <c r="BE40" s="635"/>
      <c r="BF40" s="635"/>
      <c r="BG40" s="635"/>
      <c r="BH40" s="635"/>
      <c r="BI40" s="635">
        <v>99.9</v>
      </c>
      <c r="BJ40" s="635"/>
      <c r="BK40" s="635"/>
      <c r="BL40" s="635"/>
      <c r="BM40" s="636"/>
      <c r="BN40" s="634">
        <v>100.2</v>
      </c>
      <c r="BO40" s="635"/>
      <c r="BP40" s="635"/>
      <c r="BQ40" s="635"/>
      <c r="BR40" s="635"/>
      <c r="BS40" s="635">
        <v>99.9</v>
      </c>
      <c r="BT40" s="635"/>
      <c r="BU40" s="635"/>
      <c r="BV40" s="635"/>
      <c r="BW40" s="636"/>
      <c r="BY40" s="640" t="s">
        <v>300</v>
      </c>
      <c r="BZ40" s="641"/>
      <c r="CA40" s="590" t="s">
        <v>62</v>
      </c>
      <c r="CB40" s="591"/>
      <c r="CC40" s="591"/>
      <c r="CD40" s="591"/>
      <c r="CE40" s="591"/>
      <c r="CF40" s="591"/>
      <c r="CG40" s="591"/>
      <c r="CH40" s="591"/>
      <c r="CI40" s="591"/>
      <c r="CJ40" s="591"/>
      <c r="CK40" s="591"/>
      <c r="CL40" s="592"/>
      <c r="CM40" s="593">
        <v>301574691</v>
      </c>
      <c r="CN40" s="612"/>
      <c r="CO40" s="612"/>
      <c r="CP40" s="612"/>
      <c r="CQ40" s="612"/>
      <c r="CR40" s="612"/>
      <c r="CS40" s="612"/>
      <c r="CT40" s="613"/>
      <c r="CU40" s="598">
        <v>15.4</v>
      </c>
      <c r="CV40" s="614"/>
      <c r="CW40" s="614"/>
      <c r="CX40" s="615"/>
      <c r="CY40" s="602">
        <v>294465105</v>
      </c>
      <c r="CZ40" s="612"/>
      <c r="DA40" s="612"/>
      <c r="DB40" s="612"/>
      <c r="DC40" s="612"/>
      <c r="DD40" s="612"/>
      <c r="DE40" s="612"/>
      <c r="DF40" s="613"/>
      <c r="DG40" s="602">
        <v>294465105</v>
      </c>
      <c r="DH40" s="612"/>
      <c r="DI40" s="612"/>
      <c r="DJ40" s="612"/>
      <c r="DK40" s="612"/>
      <c r="DL40" s="612"/>
      <c r="DM40" s="612"/>
      <c r="DN40" s="612"/>
      <c r="DO40" s="612"/>
      <c r="DP40" s="612"/>
      <c r="DQ40" s="613"/>
      <c r="DR40" s="598">
        <v>23.2</v>
      </c>
      <c r="DS40" s="614"/>
      <c r="DT40" s="614"/>
      <c r="DU40" s="614"/>
      <c r="DV40" s="614"/>
      <c r="DW40" s="614"/>
      <c r="DX40" s="616"/>
    </row>
    <row r="41" spans="2:128" ht="11.25" customHeight="1" x14ac:dyDescent="0.2">
      <c r="B41" s="195"/>
      <c r="C41" s="195"/>
      <c r="D41" s="195"/>
      <c r="E41" s="195"/>
      <c r="F41" s="195"/>
      <c r="G41" s="195"/>
      <c r="H41" s="195"/>
      <c r="I41" s="195"/>
      <c r="J41" s="195"/>
      <c r="K41" s="195"/>
      <c r="L41" s="195"/>
      <c r="M41" s="195"/>
      <c r="N41" s="195"/>
      <c r="O41" s="195"/>
      <c r="P41" s="195"/>
      <c r="Q41" s="195"/>
      <c r="R41" s="207"/>
      <c r="S41" s="207"/>
      <c r="T41" s="207"/>
      <c r="U41" s="207"/>
      <c r="V41" s="207"/>
      <c r="W41" s="207"/>
      <c r="X41" s="207"/>
      <c r="Y41" s="207"/>
      <c r="Z41" s="207"/>
      <c r="AA41" s="207"/>
      <c r="AB41" s="207"/>
      <c r="AC41" s="207"/>
      <c r="AD41" s="207"/>
      <c r="AE41" s="207"/>
      <c r="AF41" s="207"/>
      <c r="AG41" s="207"/>
      <c r="AH41" s="207"/>
      <c r="AI41" s="207"/>
      <c r="AJ41" s="207"/>
      <c r="AK41" s="207"/>
      <c r="AL41" s="207"/>
      <c r="AM41" s="207"/>
      <c r="AN41" s="207"/>
      <c r="AO41" s="207"/>
      <c r="AP41" s="207"/>
      <c r="AQ41" s="207"/>
      <c r="AR41" s="207"/>
      <c r="AS41" s="207"/>
      <c r="AT41" s="207"/>
      <c r="AU41" s="207"/>
      <c r="AV41" s="207"/>
      <c r="AW41" s="207"/>
      <c r="AX41" s="207"/>
      <c r="AY41" s="207"/>
      <c r="AZ41" s="207"/>
      <c r="BA41" s="207"/>
      <c r="BB41" s="207"/>
      <c r="BC41" s="207"/>
      <c r="BD41" s="207"/>
      <c r="BE41" s="207"/>
      <c r="BF41" s="207"/>
      <c r="BG41" s="207"/>
      <c r="BH41" s="207"/>
      <c r="BI41" s="207"/>
      <c r="BJ41" s="207"/>
      <c r="BK41" s="207"/>
      <c r="BL41" s="207"/>
      <c r="BM41" s="207"/>
      <c r="BN41" s="207"/>
      <c r="BO41" s="207"/>
      <c r="BP41" s="207"/>
      <c r="BQ41" s="207"/>
      <c r="BR41" s="207"/>
      <c r="BS41" s="207"/>
      <c r="BT41" s="207"/>
      <c r="BU41" s="207"/>
      <c r="BV41" s="207"/>
      <c r="BW41" s="207"/>
      <c r="BY41" s="642"/>
      <c r="BZ41" s="643"/>
      <c r="CA41" s="590" t="s">
        <v>301</v>
      </c>
      <c r="CB41" s="591"/>
      <c r="CC41" s="591"/>
      <c r="CD41" s="591"/>
      <c r="CE41" s="591"/>
      <c r="CF41" s="591"/>
      <c r="CG41" s="591"/>
      <c r="CH41" s="591"/>
      <c r="CI41" s="591"/>
      <c r="CJ41" s="591"/>
      <c r="CK41" s="591"/>
      <c r="CL41" s="592"/>
      <c r="CM41" s="593">
        <v>257181958</v>
      </c>
      <c r="CN41" s="594"/>
      <c r="CO41" s="594"/>
      <c r="CP41" s="594"/>
      <c r="CQ41" s="594"/>
      <c r="CR41" s="594"/>
      <c r="CS41" s="594"/>
      <c r="CT41" s="595"/>
      <c r="CU41" s="598">
        <v>13.1</v>
      </c>
      <c r="CV41" s="614"/>
      <c r="CW41" s="614"/>
      <c r="CX41" s="615"/>
      <c r="CY41" s="602">
        <v>251118925</v>
      </c>
      <c r="CZ41" s="612"/>
      <c r="DA41" s="612"/>
      <c r="DB41" s="612"/>
      <c r="DC41" s="612"/>
      <c r="DD41" s="612"/>
      <c r="DE41" s="612"/>
      <c r="DF41" s="613"/>
      <c r="DG41" s="602">
        <v>251118925</v>
      </c>
      <c r="DH41" s="612"/>
      <c r="DI41" s="612"/>
      <c r="DJ41" s="612"/>
      <c r="DK41" s="612"/>
      <c r="DL41" s="612"/>
      <c r="DM41" s="612"/>
      <c r="DN41" s="612"/>
      <c r="DO41" s="612"/>
      <c r="DP41" s="612"/>
      <c r="DQ41" s="613"/>
      <c r="DR41" s="598">
        <v>19.8</v>
      </c>
      <c r="DS41" s="614"/>
      <c r="DT41" s="614"/>
      <c r="DU41" s="614"/>
      <c r="DV41" s="614"/>
      <c r="DW41" s="614"/>
      <c r="DX41" s="616"/>
    </row>
    <row r="42" spans="2:128" ht="11.25" customHeight="1" x14ac:dyDescent="0.2">
      <c r="B42" s="201"/>
      <c r="C42" s="201"/>
      <c r="D42" s="201"/>
      <c r="E42" s="201"/>
      <c r="F42" s="201"/>
      <c r="G42" s="201"/>
      <c r="H42" s="201"/>
      <c r="I42" s="201"/>
      <c r="J42" s="201"/>
      <c r="K42" s="201"/>
      <c r="L42" s="201"/>
      <c r="M42" s="201"/>
      <c r="N42" s="201"/>
      <c r="O42" s="201"/>
      <c r="P42" s="201"/>
      <c r="Q42" s="204"/>
      <c r="R42" s="202"/>
      <c r="S42" s="202"/>
      <c r="T42" s="202"/>
      <c r="U42" s="202"/>
      <c r="V42" s="202"/>
      <c r="W42" s="202"/>
      <c r="X42" s="202"/>
      <c r="Y42" s="202"/>
      <c r="Z42" s="203"/>
      <c r="AA42" s="203"/>
      <c r="AB42" s="203"/>
      <c r="AC42" s="203"/>
      <c r="AD42" s="202"/>
      <c r="AE42" s="202"/>
      <c r="AF42" s="202"/>
      <c r="AG42" s="202"/>
      <c r="AH42" s="202"/>
      <c r="AI42" s="202"/>
      <c r="AJ42" s="202"/>
      <c r="AK42" s="202"/>
      <c r="AL42" s="203"/>
      <c r="AM42" s="203"/>
      <c r="AN42" s="203"/>
      <c r="AO42" s="203"/>
      <c r="AP42" s="646"/>
      <c r="AQ42" s="646"/>
      <c r="AR42" s="646"/>
      <c r="AS42" s="646"/>
      <c r="AT42" s="646"/>
      <c r="AU42" s="646"/>
      <c r="AV42" s="646"/>
      <c r="AW42" s="646"/>
      <c r="AX42" s="646"/>
      <c r="AY42" s="646"/>
      <c r="AZ42" s="646"/>
      <c r="BA42" s="646"/>
      <c r="BB42" s="646"/>
      <c r="BC42" s="646"/>
      <c r="BD42" s="646"/>
      <c r="BE42" s="646"/>
      <c r="BF42" s="646"/>
      <c r="BG42" s="646"/>
      <c r="BH42" s="646"/>
      <c r="BI42" s="646"/>
      <c r="BJ42" s="646"/>
      <c r="BK42" s="646"/>
      <c r="BL42" s="646"/>
      <c r="BM42" s="646"/>
      <c r="BN42" s="646"/>
      <c r="BO42" s="646"/>
      <c r="BP42" s="646"/>
      <c r="BQ42" s="646"/>
      <c r="BR42" s="646"/>
      <c r="BS42" s="646"/>
      <c r="BT42" s="646"/>
      <c r="BU42" s="646"/>
      <c r="BV42" s="646"/>
      <c r="BW42" s="646"/>
      <c r="BY42" s="642"/>
      <c r="BZ42" s="643"/>
      <c r="CA42" s="590" t="s">
        <v>302</v>
      </c>
      <c r="CB42" s="591"/>
      <c r="CC42" s="591"/>
      <c r="CD42" s="591"/>
      <c r="CE42" s="591"/>
      <c r="CF42" s="591"/>
      <c r="CG42" s="591"/>
      <c r="CH42" s="591"/>
      <c r="CI42" s="591"/>
      <c r="CJ42" s="591"/>
      <c r="CK42" s="591"/>
      <c r="CL42" s="592"/>
      <c r="CM42" s="593">
        <v>44392733</v>
      </c>
      <c r="CN42" s="612"/>
      <c r="CO42" s="612"/>
      <c r="CP42" s="612"/>
      <c r="CQ42" s="612"/>
      <c r="CR42" s="612"/>
      <c r="CS42" s="612"/>
      <c r="CT42" s="613"/>
      <c r="CU42" s="598">
        <v>2.2999999999999998</v>
      </c>
      <c r="CV42" s="614"/>
      <c r="CW42" s="614"/>
      <c r="CX42" s="615"/>
      <c r="CY42" s="602">
        <v>43346180</v>
      </c>
      <c r="CZ42" s="612"/>
      <c r="DA42" s="612"/>
      <c r="DB42" s="612"/>
      <c r="DC42" s="612"/>
      <c r="DD42" s="612"/>
      <c r="DE42" s="612"/>
      <c r="DF42" s="613"/>
      <c r="DG42" s="602">
        <v>43346180</v>
      </c>
      <c r="DH42" s="612"/>
      <c r="DI42" s="612"/>
      <c r="DJ42" s="612"/>
      <c r="DK42" s="612"/>
      <c r="DL42" s="612"/>
      <c r="DM42" s="612"/>
      <c r="DN42" s="612"/>
      <c r="DO42" s="612"/>
      <c r="DP42" s="612"/>
      <c r="DQ42" s="613"/>
      <c r="DR42" s="598">
        <v>3.4</v>
      </c>
      <c r="DS42" s="614"/>
      <c r="DT42" s="614"/>
      <c r="DU42" s="614"/>
      <c r="DV42" s="614"/>
      <c r="DW42" s="614"/>
      <c r="DX42" s="616"/>
    </row>
    <row r="43" spans="2:128" ht="11.25" customHeight="1" x14ac:dyDescent="0.2">
      <c r="B43" s="195"/>
      <c r="C43" s="195"/>
      <c r="D43" s="195"/>
      <c r="E43" s="195"/>
      <c r="F43" s="195"/>
      <c r="G43" s="195"/>
      <c r="H43" s="195"/>
      <c r="I43" s="195"/>
      <c r="J43" s="195"/>
      <c r="K43" s="195"/>
      <c r="L43" s="195"/>
      <c r="M43" s="195"/>
      <c r="N43" s="195"/>
      <c r="O43" s="195"/>
      <c r="P43" s="195"/>
      <c r="Q43" s="195"/>
      <c r="R43" s="207"/>
      <c r="S43" s="207"/>
      <c r="T43" s="207"/>
      <c r="U43" s="207"/>
      <c r="V43" s="207"/>
      <c r="W43" s="207"/>
      <c r="X43" s="207"/>
      <c r="Y43" s="207"/>
      <c r="Z43" s="207"/>
      <c r="AA43" s="207"/>
      <c r="AB43" s="207"/>
      <c r="AC43" s="207"/>
      <c r="AD43" s="207"/>
      <c r="AE43" s="207"/>
      <c r="AF43" s="207"/>
      <c r="AG43" s="207"/>
      <c r="AH43" s="207"/>
      <c r="AI43" s="207"/>
      <c r="AJ43" s="207"/>
      <c r="AK43" s="207"/>
      <c r="AL43" s="207"/>
      <c r="AM43" s="207"/>
      <c r="AN43" s="207"/>
      <c r="AO43" s="207"/>
      <c r="AP43" s="647"/>
      <c r="AQ43" s="647"/>
      <c r="AR43" s="647"/>
      <c r="AS43" s="647"/>
      <c r="AT43" s="201"/>
      <c r="AU43" s="201"/>
      <c r="AV43" s="201"/>
      <c r="AW43" s="201"/>
      <c r="AX43" s="201"/>
      <c r="AY43" s="201"/>
      <c r="AZ43" s="201"/>
      <c r="BA43" s="201"/>
      <c r="BB43" s="201"/>
      <c r="BC43" s="201"/>
      <c r="BD43" s="638"/>
      <c r="BE43" s="638"/>
      <c r="BF43" s="638"/>
      <c r="BG43" s="638"/>
      <c r="BH43" s="638"/>
      <c r="BI43" s="638"/>
      <c r="BJ43" s="638"/>
      <c r="BK43" s="638"/>
      <c r="BL43" s="638"/>
      <c r="BM43" s="638"/>
      <c r="BN43" s="638"/>
      <c r="BO43" s="638"/>
      <c r="BP43" s="638"/>
      <c r="BQ43" s="638"/>
      <c r="BR43" s="638"/>
      <c r="BS43" s="638"/>
      <c r="BT43" s="638"/>
      <c r="BU43" s="638"/>
      <c r="BV43" s="638"/>
      <c r="BW43" s="638"/>
      <c r="BY43" s="644"/>
      <c r="BZ43" s="645"/>
      <c r="CA43" s="590" t="s">
        <v>303</v>
      </c>
      <c r="CB43" s="591"/>
      <c r="CC43" s="591"/>
      <c r="CD43" s="591"/>
      <c r="CE43" s="591"/>
      <c r="CF43" s="591"/>
      <c r="CG43" s="591"/>
      <c r="CH43" s="591"/>
      <c r="CI43" s="591"/>
      <c r="CJ43" s="591"/>
      <c r="CK43" s="591"/>
      <c r="CL43" s="592"/>
      <c r="CM43" s="593" t="s">
        <v>204</v>
      </c>
      <c r="CN43" s="594"/>
      <c r="CO43" s="594"/>
      <c r="CP43" s="594"/>
      <c r="CQ43" s="594"/>
      <c r="CR43" s="594"/>
      <c r="CS43" s="594"/>
      <c r="CT43" s="595"/>
      <c r="CU43" s="598" t="s">
        <v>123</v>
      </c>
      <c r="CV43" s="614"/>
      <c r="CW43" s="614"/>
      <c r="CX43" s="615"/>
      <c r="CY43" s="602" t="s">
        <v>114</v>
      </c>
      <c r="CZ43" s="612"/>
      <c r="DA43" s="612"/>
      <c r="DB43" s="612"/>
      <c r="DC43" s="612"/>
      <c r="DD43" s="612"/>
      <c r="DE43" s="612"/>
      <c r="DF43" s="613"/>
      <c r="DG43" s="602" t="s">
        <v>204</v>
      </c>
      <c r="DH43" s="612"/>
      <c r="DI43" s="612"/>
      <c r="DJ43" s="612"/>
      <c r="DK43" s="612"/>
      <c r="DL43" s="612"/>
      <c r="DM43" s="612"/>
      <c r="DN43" s="612"/>
      <c r="DO43" s="612"/>
      <c r="DP43" s="612"/>
      <c r="DQ43" s="613"/>
      <c r="DR43" s="598" t="s">
        <v>204</v>
      </c>
      <c r="DS43" s="614"/>
      <c r="DT43" s="614"/>
      <c r="DU43" s="614"/>
      <c r="DV43" s="614"/>
      <c r="DW43" s="614"/>
      <c r="DX43" s="616"/>
    </row>
    <row r="44" spans="2:128" ht="11.25" customHeight="1" x14ac:dyDescent="0.2">
      <c r="B44" s="209"/>
      <c r="C44" s="195"/>
      <c r="D44" s="195"/>
      <c r="E44" s="195"/>
      <c r="F44" s="195"/>
      <c r="G44" s="195"/>
      <c r="H44" s="195"/>
      <c r="I44" s="195"/>
      <c r="J44" s="195"/>
      <c r="K44" s="195"/>
      <c r="L44" s="195"/>
      <c r="M44" s="195"/>
      <c r="N44" s="195"/>
      <c r="O44" s="195"/>
      <c r="P44" s="195"/>
      <c r="Q44" s="195"/>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647"/>
      <c r="AQ44" s="647"/>
      <c r="AR44" s="647"/>
      <c r="AS44" s="647"/>
      <c r="AT44" s="201"/>
      <c r="AU44" s="201"/>
      <c r="AV44" s="201"/>
      <c r="AW44" s="201"/>
      <c r="AX44" s="201"/>
      <c r="AY44" s="201"/>
      <c r="AZ44" s="201"/>
      <c r="BA44" s="201"/>
      <c r="BB44" s="201"/>
      <c r="BC44" s="201"/>
      <c r="BD44" s="638"/>
      <c r="BE44" s="638"/>
      <c r="BF44" s="638"/>
      <c r="BG44" s="638"/>
      <c r="BH44" s="638"/>
      <c r="BI44" s="638"/>
      <c r="BJ44" s="638"/>
      <c r="BK44" s="638"/>
      <c r="BL44" s="638"/>
      <c r="BM44" s="638"/>
      <c r="BN44" s="638"/>
      <c r="BO44" s="638"/>
      <c r="BP44" s="638"/>
      <c r="BQ44" s="638"/>
      <c r="BR44" s="638"/>
      <c r="BS44" s="638"/>
      <c r="BT44" s="638"/>
      <c r="BU44" s="638"/>
      <c r="BV44" s="638"/>
      <c r="BW44" s="638"/>
      <c r="BY44" s="590" t="s">
        <v>304</v>
      </c>
      <c r="BZ44" s="591"/>
      <c r="CA44" s="591"/>
      <c r="CB44" s="591"/>
      <c r="CC44" s="591"/>
      <c r="CD44" s="591"/>
      <c r="CE44" s="591"/>
      <c r="CF44" s="591"/>
      <c r="CG44" s="591"/>
      <c r="CH44" s="591"/>
      <c r="CI44" s="591"/>
      <c r="CJ44" s="591"/>
      <c r="CK44" s="591"/>
      <c r="CL44" s="592"/>
      <c r="CM44" s="593">
        <v>960630395</v>
      </c>
      <c r="CN44" s="612"/>
      <c r="CO44" s="612"/>
      <c r="CP44" s="612"/>
      <c r="CQ44" s="612"/>
      <c r="CR44" s="612"/>
      <c r="CS44" s="612"/>
      <c r="CT44" s="613"/>
      <c r="CU44" s="598">
        <v>49</v>
      </c>
      <c r="CV44" s="614"/>
      <c r="CW44" s="614"/>
      <c r="CX44" s="615"/>
      <c r="CY44" s="602">
        <v>866559056</v>
      </c>
      <c r="CZ44" s="612"/>
      <c r="DA44" s="612"/>
      <c r="DB44" s="612"/>
      <c r="DC44" s="612"/>
      <c r="DD44" s="612"/>
      <c r="DE44" s="612"/>
      <c r="DF44" s="613"/>
      <c r="DG44" s="602">
        <v>473208379</v>
      </c>
      <c r="DH44" s="612"/>
      <c r="DI44" s="612"/>
      <c r="DJ44" s="612"/>
      <c r="DK44" s="612"/>
      <c r="DL44" s="612"/>
      <c r="DM44" s="612"/>
      <c r="DN44" s="612"/>
      <c r="DO44" s="612"/>
      <c r="DP44" s="612"/>
      <c r="DQ44" s="613"/>
      <c r="DR44" s="598">
        <v>37.299999999999997</v>
      </c>
      <c r="DS44" s="614"/>
      <c r="DT44" s="614"/>
      <c r="DU44" s="614"/>
      <c r="DV44" s="614"/>
      <c r="DW44" s="614"/>
      <c r="DX44" s="616"/>
    </row>
    <row r="45" spans="2:128" ht="11.25" customHeight="1" x14ac:dyDescent="0.2">
      <c r="B45" s="195" t="s">
        <v>305</v>
      </c>
      <c r="C45" s="195"/>
      <c r="F45" s="201"/>
      <c r="G45" s="201"/>
      <c r="H45" s="201"/>
      <c r="I45" s="201"/>
      <c r="J45" s="201"/>
      <c r="K45" s="201"/>
      <c r="L45" s="201"/>
      <c r="M45" s="201"/>
      <c r="N45" s="201"/>
      <c r="O45" s="201"/>
      <c r="P45" s="201"/>
      <c r="Q45" s="201"/>
      <c r="R45" s="202"/>
      <c r="S45" s="202"/>
      <c r="T45" s="202"/>
      <c r="U45" s="202"/>
      <c r="V45" s="202"/>
      <c r="W45" s="202"/>
      <c r="X45" s="202"/>
      <c r="Y45" s="202"/>
      <c r="Z45" s="203"/>
      <c r="AA45" s="203"/>
      <c r="AB45" s="203"/>
      <c r="AC45" s="203"/>
      <c r="AD45" s="202"/>
      <c r="AE45" s="202"/>
      <c r="AF45" s="202"/>
      <c r="AG45" s="202"/>
      <c r="AH45" s="202"/>
      <c r="AI45" s="202"/>
      <c r="AJ45" s="202"/>
      <c r="AK45" s="202"/>
      <c r="AL45" s="203"/>
      <c r="AM45" s="203"/>
      <c r="AN45" s="203"/>
      <c r="AO45" s="203"/>
      <c r="AP45" s="204"/>
      <c r="AQ45" s="205"/>
      <c r="AR45" s="205"/>
      <c r="AS45" s="205"/>
      <c r="AT45" s="205"/>
      <c r="AU45" s="205"/>
      <c r="AV45" s="205"/>
      <c r="AW45" s="205"/>
      <c r="AX45" s="205"/>
      <c r="AY45" s="204"/>
      <c r="AZ45" s="202"/>
      <c r="BA45" s="202"/>
      <c r="BB45" s="202"/>
      <c r="BC45" s="202"/>
      <c r="BD45" s="204"/>
      <c r="BE45" s="204"/>
      <c r="BF45" s="204"/>
      <c r="BG45" s="204"/>
      <c r="BH45" s="204"/>
      <c r="BI45" s="204"/>
      <c r="BJ45" s="204"/>
      <c r="BK45" s="204"/>
      <c r="BL45" s="204"/>
      <c r="BM45" s="204"/>
      <c r="BN45" s="204"/>
      <c r="BO45" s="204"/>
      <c r="BP45" s="204"/>
      <c r="BQ45" s="204"/>
      <c r="BR45" s="204"/>
      <c r="BS45" s="202"/>
      <c r="BT45" s="202"/>
      <c r="BU45" s="202"/>
      <c r="BV45" s="202"/>
      <c r="BW45" s="202"/>
      <c r="BY45" s="590" t="s">
        <v>306</v>
      </c>
      <c r="BZ45" s="591"/>
      <c r="CA45" s="591"/>
      <c r="CB45" s="591"/>
      <c r="CC45" s="591"/>
      <c r="CD45" s="591"/>
      <c r="CE45" s="591"/>
      <c r="CF45" s="591"/>
      <c r="CG45" s="591"/>
      <c r="CH45" s="591"/>
      <c r="CI45" s="591"/>
      <c r="CJ45" s="591"/>
      <c r="CK45" s="591"/>
      <c r="CL45" s="592"/>
      <c r="CM45" s="593">
        <v>66559225</v>
      </c>
      <c r="CN45" s="594"/>
      <c r="CO45" s="594"/>
      <c r="CP45" s="594"/>
      <c r="CQ45" s="594"/>
      <c r="CR45" s="594"/>
      <c r="CS45" s="594"/>
      <c r="CT45" s="595"/>
      <c r="CU45" s="598">
        <v>3.4</v>
      </c>
      <c r="CV45" s="614"/>
      <c r="CW45" s="614"/>
      <c r="CX45" s="615"/>
      <c r="CY45" s="602">
        <v>52734591</v>
      </c>
      <c r="CZ45" s="612"/>
      <c r="DA45" s="612"/>
      <c r="DB45" s="612"/>
      <c r="DC45" s="612"/>
      <c r="DD45" s="612"/>
      <c r="DE45" s="612"/>
      <c r="DF45" s="613"/>
      <c r="DG45" s="602">
        <v>37877565</v>
      </c>
      <c r="DH45" s="612"/>
      <c r="DI45" s="612"/>
      <c r="DJ45" s="612"/>
      <c r="DK45" s="612"/>
      <c r="DL45" s="612"/>
      <c r="DM45" s="612"/>
      <c r="DN45" s="612"/>
      <c r="DO45" s="612"/>
      <c r="DP45" s="612"/>
      <c r="DQ45" s="613"/>
      <c r="DR45" s="598">
        <v>3</v>
      </c>
      <c r="DS45" s="614"/>
      <c r="DT45" s="614"/>
      <c r="DU45" s="614"/>
      <c r="DV45" s="614"/>
      <c r="DW45" s="614"/>
      <c r="DX45" s="616"/>
    </row>
    <row r="46" spans="2:128" ht="11.25" customHeight="1" x14ac:dyDescent="0.2">
      <c r="B46" s="209" t="s">
        <v>307</v>
      </c>
      <c r="C46" s="195"/>
      <c r="D46" s="201"/>
      <c r="E46" s="201"/>
      <c r="F46" s="201"/>
      <c r="G46" s="201"/>
      <c r="H46" s="201"/>
      <c r="I46" s="201"/>
      <c r="J46" s="201"/>
      <c r="K46" s="201"/>
      <c r="L46" s="201"/>
      <c r="M46" s="201"/>
      <c r="N46" s="201"/>
      <c r="O46" s="201"/>
      <c r="P46" s="201"/>
      <c r="Q46" s="201"/>
      <c r="R46" s="202"/>
      <c r="S46" s="202"/>
      <c r="T46" s="202"/>
      <c r="U46" s="202"/>
      <c r="V46" s="202"/>
      <c r="W46" s="202"/>
      <c r="X46" s="202"/>
      <c r="Y46" s="202"/>
      <c r="Z46" s="203"/>
      <c r="AA46" s="203"/>
      <c r="AB46" s="203"/>
      <c r="AC46" s="203"/>
      <c r="AD46" s="202"/>
      <c r="AE46" s="202"/>
      <c r="AF46" s="202"/>
      <c r="AG46" s="202"/>
      <c r="AH46" s="202"/>
      <c r="AI46" s="202"/>
      <c r="AJ46" s="202"/>
      <c r="AK46" s="202"/>
      <c r="AL46" s="203"/>
      <c r="AM46" s="203"/>
      <c r="AN46" s="203"/>
      <c r="AO46" s="203"/>
      <c r="AP46" s="204"/>
      <c r="AQ46" s="205"/>
      <c r="AR46" s="205"/>
      <c r="AS46" s="205"/>
      <c r="AT46" s="205"/>
      <c r="AU46" s="205"/>
      <c r="AV46" s="205"/>
      <c r="AW46" s="205"/>
      <c r="AX46" s="205"/>
      <c r="AY46" s="204"/>
      <c r="AZ46" s="202"/>
      <c r="BA46" s="202"/>
      <c r="BB46" s="202"/>
      <c r="BC46" s="202"/>
      <c r="BD46" s="204"/>
      <c r="BE46" s="204"/>
      <c r="BF46" s="204"/>
      <c r="BG46" s="204"/>
      <c r="BH46" s="204"/>
      <c r="BI46" s="204"/>
      <c r="BJ46" s="204"/>
      <c r="BK46" s="204"/>
      <c r="BL46" s="204"/>
      <c r="BM46" s="204"/>
      <c r="BN46" s="204"/>
      <c r="BO46" s="204"/>
      <c r="BP46" s="204"/>
      <c r="BQ46" s="204"/>
      <c r="BR46" s="204"/>
      <c r="BS46" s="202"/>
      <c r="BT46" s="202"/>
      <c r="BU46" s="202"/>
      <c r="BV46" s="202"/>
      <c r="BW46" s="202"/>
      <c r="BY46" s="590" t="s">
        <v>308</v>
      </c>
      <c r="BZ46" s="591"/>
      <c r="CA46" s="591"/>
      <c r="CB46" s="591"/>
      <c r="CC46" s="591"/>
      <c r="CD46" s="591"/>
      <c r="CE46" s="591"/>
      <c r="CF46" s="591"/>
      <c r="CG46" s="591"/>
      <c r="CH46" s="591"/>
      <c r="CI46" s="591"/>
      <c r="CJ46" s="591"/>
      <c r="CK46" s="591"/>
      <c r="CL46" s="592"/>
      <c r="CM46" s="593">
        <v>11882593</v>
      </c>
      <c r="CN46" s="612"/>
      <c r="CO46" s="612"/>
      <c r="CP46" s="612"/>
      <c r="CQ46" s="612"/>
      <c r="CR46" s="612"/>
      <c r="CS46" s="612"/>
      <c r="CT46" s="613"/>
      <c r="CU46" s="598">
        <v>0.6</v>
      </c>
      <c r="CV46" s="614"/>
      <c r="CW46" s="614"/>
      <c r="CX46" s="615"/>
      <c r="CY46" s="602">
        <v>5760936</v>
      </c>
      <c r="CZ46" s="612"/>
      <c r="DA46" s="612"/>
      <c r="DB46" s="612"/>
      <c r="DC46" s="612"/>
      <c r="DD46" s="612"/>
      <c r="DE46" s="612"/>
      <c r="DF46" s="613"/>
      <c r="DG46" s="602">
        <v>3780977</v>
      </c>
      <c r="DH46" s="612"/>
      <c r="DI46" s="612"/>
      <c r="DJ46" s="612"/>
      <c r="DK46" s="612"/>
      <c r="DL46" s="612"/>
      <c r="DM46" s="612"/>
      <c r="DN46" s="612"/>
      <c r="DO46" s="612"/>
      <c r="DP46" s="612"/>
      <c r="DQ46" s="613"/>
      <c r="DR46" s="598">
        <v>0.3</v>
      </c>
      <c r="DS46" s="614"/>
      <c r="DT46" s="614"/>
      <c r="DU46" s="614"/>
      <c r="DV46" s="614"/>
      <c r="DW46" s="614"/>
      <c r="DX46" s="616"/>
    </row>
    <row r="47" spans="2:128" ht="11.25" customHeight="1" x14ac:dyDescent="0.2">
      <c r="B47" s="210" t="s">
        <v>309</v>
      </c>
      <c r="D47" s="201"/>
      <c r="E47" s="201"/>
      <c r="F47" s="201"/>
      <c r="G47" s="201"/>
      <c r="H47" s="201"/>
      <c r="I47" s="201"/>
      <c r="J47" s="201"/>
      <c r="K47" s="201"/>
      <c r="L47" s="201"/>
      <c r="M47" s="201"/>
      <c r="N47" s="201"/>
      <c r="O47" s="201"/>
      <c r="P47" s="201"/>
      <c r="Q47" s="201"/>
      <c r="R47" s="202"/>
      <c r="S47" s="202"/>
      <c r="T47" s="202"/>
      <c r="U47" s="202"/>
      <c r="V47" s="202"/>
      <c r="W47" s="202"/>
      <c r="X47" s="202"/>
      <c r="Y47" s="202"/>
      <c r="Z47" s="203"/>
      <c r="AA47" s="203"/>
      <c r="AB47" s="203"/>
      <c r="AC47" s="203"/>
      <c r="AD47" s="202"/>
      <c r="AE47" s="202"/>
      <c r="AF47" s="202"/>
      <c r="AG47" s="202"/>
      <c r="AH47" s="202"/>
      <c r="AI47" s="202"/>
      <c r="AJ47" s="202"/>
      <c r="AK47" s="202"/>
      <c r="AL47" s="203"/>
      <c r="AM47" s="203"/>
      <c r="AN47" s="203"/>
      <c r="AO47" s="203"/>
      <c r="AP47" s="204"/>
      <c r="AQ47" s="205"/>
      <c r="AR47" s="205"/>
      <c r="AS47" s="205"/>
      <c r="AT47" s="205"/>
      <c r="AU47" s="205"/>
      <c r="AV47" s="205"/>
      <c r="AW47" s="205"/>
      <c r="AX47" s="205"/>
      <c r="AY47" s="204"/>
      <c r="AZ47" s="202"/>
      <c r="BA47" s="202"/>
      <c r="BB47" s="202"/>
      <c r="BC47" s="202"/>
      <c r="BD47" s="204"/>
      <c r="BE47" s="204"/>
      <c r="BF47" s="204"/>
      <c r="BG47" s="204"/>
      <c r="BH47" s="204"/>
      <c r="BI47" s="204"/>
      <c r="BJ47" s="204"/>
      <c r="BK47" s="204"/>
      <c r="BL47" s="204"/>
      <c r="BM47" s="204"/>
      <c r="BN47" s="204"/>
      <c r="BO47" s="204"/>
      <c r="BP47" s="204"/>
      <c r="BQ47" s="204"/>
      <c r="BR47" s="204"/>
      <c r="BS47" s="202"/>
      <c r="BT47" s="202"/>
      <c r="BU47" s="202"/>
      <c r="BV47" s="202"/>
      <c r="BW47" s="202"/>
      <c r="BY47" s="590" t="s">
        <v>310</v>
      </c>
      <c r="BZ47" s="591"/>
      <c r="CA47" s="591"/>
      <c r="CB47" s="591"/>
      <c r="CC47" s="591"/>
      <c r="CD47" s="591"/>
      <c r="CE47" s="591"/>
      <c r="CF47" s="591"/>
      <c r="CG47" s="591"/>
      <c r="CH47" s="591"/>
      <c r="CI47" s="591"/>
      <c r="CJ47" s="591"/>
      <c r="CK47" s="591"/>
      <c r="CL47" s="592"/>
      <c r="CM47" s="593">
        <v>834342091</v>
      </c>
      <c r="CN47" s="594"/>
      <c r="CO47" s="594"/>
      <c r="CP47" s="594"/>
      <c r="CQ47" s="594"/>
      <c r="CR47" s="594"/>
      <c r="CS47" s="594"/>
      <c r="CT47" s="595"/>
      <c r="CU47" s="598">
        <v>42.6</v>
      </c>
      <c r="CV47" s="614"/>
      <c r="CW47" s="614"/>
      <c r="CX47" s="615"/>
      <c r="CY47" s="602">
        <v>791528029</v>
      </c>
      <c r="CZ47" s="612"/>
      <c r="DA47" s="612"/>
      <c r="DB47" s="612"/>
      <c r="DC47" s="612"/>
      <c r="DD47" s="612"/>
      <c r="DE47" s="612"/>
      <c r="DF47" s="613"/>
      <c r="DG47" s="602">
        <v>431284485</v>
      </c>
      <c r="DH47" s="612"/>
      <c r="DI47" s="612"/>
      <c r="DJ47" s="612"/>
      <c r="DK47" s="612"/>
      <c r="DL47" s="612"/>
      <c r="DM47" s="612"/>
      <c r="DN47" s="612"/>
      <c r="DO47" s="612"/>
      <c r="DP47" s="612"/>
      <c r="DQ47" s="613"/>
      <c r="DR47" s="598">
        <v>34</v>
      </c>
      <c r="DS47" s="614"/>
      <c r="DT47" s="614"/>
      <c r="DU47" s="614"/>
      <c r="DV47" s="614"/>
      <c r="DW47" s="614"/>
      <c r="DX47" s="616"/>
    </row>
    <row r="48" spans="2:128" ht="11.25" customHeight="1" x14ac:dyDescent="0.2">
      <c r="AP48" s="647"/>
      <c r="AQ48" s="647"/>
      <c r="AR48" s="647"/>
      <c r="AS48" s="647"/>
      <c r="AT48" s="201"/>
      <c r="AU48" s="201"/>
      <c r="AV48" s="201"/>
      <c r="AW48" s="201"/>
      <c r="AX48" s="201"/>
      <c r="AY48" s="201"/>
      <c r="AZ48" s="201"/>
      <c r="BA48" s="201"/>
      <c r="BB48" s="201"/>
      <c r="BC48" s="201"/>
      <c r="BD48" s="638"/>
      <c r="BE48" s="638"/>
      <c r="BF48" s="638"/>
      <c r="BG48" s="638"/>
      <c r="BH48" s="638"/>
      <c r="BI48" s="638"/>
      <c r="BJ48" s="638"/>
      <c r="BK48" s="638"/>
      <c r="BL48" s="638"/>
      <c r="BM48" s="638"/>
      <c r="BN48" s="638"/>
      <c r="BO48" s="638"/>
      <c r="BP48" s="638"/>
      <c r="BQ48" s="638"/>
      <c r="BR48" s="638"/>
      <c r="BS48" s="638"/>
      <c r="BT48" s="638"/>
      <c r="BU48" s="638"/>
      <c r="BV48" s="638"/>
      <c r="BW48" s="638"/>
      <c r="BY48" s="590" t="s">
        <v>311</v>
      </c>
      <c r="BZ48" s="591"/>
      <c r="CA48" s="591"/>
      <c r="CB48" s="591"/>
      <c r="CC48" s="591"/>
      <c r="CD48" s="591"/>
      <c r="CE48" s="591"/>
      <c r="CF48" s="591"/>
      <c r="CG48" s="591"/>
      <c r="CH48" s="591"/>
      <c r="CI48" s="591"/>
      <c r="CJ48" s="591"/>
      <c r="CK48" s="591"/>
      <c r="CL48" s="592"/>
      <c r="CM48" s="593">
        <v>3913344</v>
      </c>
      <c r="CN48" s="612"/>
      <c r="CO48" s="612"/>
      <c r="CP48" s="612"/>
      <c r="CQ48" s="612"/>
      <c r="CR48" s="612"/>
      <c r="CS48" s="612"/>
      <c r="CT48" s="613"/>
      <c r="CU48" s="598">
        <v>0.2</v>
      </c>
      <c r="CV48" s="614"/>
      <c r="CW48" s="614"/>
      <c r="CX48" s="615"/>
      <c r="CY48" s="602">
        <v>3913344</v>
      </c>
      <c r="CZ48" s="612"/>
      <c r="DA48" s="612"/>
      <c r="DB48" s="612"/>
      <c r="DC48" s="612"/>
      <c r="DD48" s="612"/>
      <c r="DE48" s="612"/>
      <c r="DF48" s="613"/>
      <c r="DG48" s="602" t="s">
        <v>204</v>
      </c>
      <c r="DH48" s="612"/>
      <c r="DI48" s="612"/>
      <c r="DJ48" s="612"/>
      <c r="DK48" s="612"/>
      <c r="DL48" s="612"/>
      <c r="DM48" s="612"/>
      <c r="DN48" s="612"/>
      <c r="DO48" s="612"/>
      <c r="DP48" s="612"/>
      <c r="DQ48" s="613"/>
      <c r="DR48" s="598" t="s">
        <v>204</v>
      </c>
      <c r="DS48" s="614"/>
      <c r="DT48" s="614"/>
      <c r="DU48" s="614"/>
      <c r="DV48" s="614"/>
      <c r="DW48" s="614"/>
      <c r="DX48" s="616"/>
    </row>
    <row r="49" spans="2:128" ht="11.25" customHeight="1" x14ac:dyDescent="0.2">
      <c r="B49" s="195"/>
      <c r="C49" s="195"/>
      <c r="D49" s="195"/>
      <c r="E49" s="195"/>
      <c r="F49" s="195"/>
      <c r="G49" s="195"/>
      <c r="H49" s="195"/>
      <c r="I49" s="195"/>
      <c r="J49" s="195"/>
      <c r="K49" s="195"/>
      <c r="L49" s="195"/>
      <c r="M49" s="195"/>
      <c r="N49" s="195"/>
      <c r="O49" s="195"/>
      <c r="P49" s="195"/>
      <c r="Q49" s="195"/>
      <c r="R49" s="207"/>
      <c r="S49" s="207"/>
      <c r="T49" s="207"/>
      <c r="U49" s="207"/>
      <c r="V49" s="207"/>
      <c r="W49" s="207"/>
      <c r="X49" s="207"/>
      <c r="Y49" s="207"/>
      <c r="Z49" s="207"/>
      <c r="AA49" s="207"/>
      <c r="AB49" s="207"/>
      <c r="AC49" s="207"/>
      <c r="AD49" s="207"/>
      <c r="AE49" s="207"/>
      <c r="AF49" s="207"/>
      <c r="AG49" s="207"/>
      <c r="AH49" s="207"/>
      <c r="AI49" s="207"/>
      <c r="AJ49" s="207"/>
      <c r="AK49" s="207"/>
      <c r="AL49" s="207"/>
      <c r="AM49" s="207"/>
      <c r="AN49" s="207"/>
      <c r="AO49" s="207"/>
      <c r="AP49" s="647"/>
      <c r="AQ49" s="647"/>
      <c r="AR49" s="647"/>
      <c r="AS49" s="647"/>
      <c r="AT49" s="201"/>
      <c r="AU49" s="201"/>
      <c r="AV49" s="201"/>
      <c r="AW49" s="201"/>
      <c r="AX49" s="201"/>
      <c r="AY49" s="201"/>
      <c r="AZ49" s="201"/>
      <c r="BA49" s="201"/>
      <c r="BB49" s="201"/>
      <c r="BC49" s="201"/>
      <c r="BD49" s="638"/>
      <c r="BE49" s="638"/>
      <c r="BF49" s="638"/>
      <c r="BG49" s="638"/>
      <c r="BH49" s="638"/>
      <c r="BI49" s="638"/>
      <c r="BJ49" s="638"/>
      <c r="BK49" s="638"/>
      <c r="BL49" s="638"/>
      <c r="BM49" s="638"/>
      <c r="BN49" s="638"/>
      <c r="BO49" s="638"/>
      <c r="BP49" s="638"/>
      <c r="BQ49" s="638"/>
      <c r="BR49" s="638"/>
      <c r="BS49" s="638"/>
      <c r="BT49" s="638"/>
      <c r="BU49" s="638"/>
      <c r="BV49" s="638"/>
      <c r="BW49" s="638"/>
      <c r="BY49" s="590" t="s">
        <v>312</v>
      </c>
      <c r="BZ49" s="591"/>
      <c r="CA49" s="591"/>
      <c r="CB49" s="591"/>
      <c r="CC49" s="591"/>
      <c r="CD49" s="591"/>
      <c r="CE49" s="591"/>
      <c r="CF49" s="591"/>
      <c r="CG49" s="591"/>
      <c r="CH49" s="591"/>
      <c r="CI49" s="591"/>
      <c r="CJ49" s="591"/>
      <c r="CK49" s="591"/>
      <c r="CL49" s="592"/>
      <c r="CM49" s="593">
        <v>34131516</v>
      </c>
      <c r="CN49" s="594"/>
      <c r="CO49" s="594"/>
      <c r="CP49" s="594"/>
      <c r="CQ49" s="594"/>
      <c r="CR49" s="594"/>
      <c r="CS49" s="594"/>
      <c r="CT49" s="595"/>
      <c r="CU49" s="598">
        <v>1.7</v>
      </c>
      <c r="CV49" s="614"/>
      <c r="CW49" s="614"/>
      <c r="CX49" s="615"/>
      <c r="CY49" s="602">
        <v>9132804</v>
      </c>
      <c r="CZ49" s="612"/>
      <c r="DA49" s="612"/>
      <c r="DB49" s="612"/>
      <c r="DC49" s="612"/>
      <c r="DD49" s="612"/>
      <c r="DE49" s="612"/>
      <c r="DF49" s="613"/>
      <c r="DG49" s="602" t="s">
        <v>123</v>
      </c>
      <c r="DH49" s="612"/>
      <c r="DI49" s="612"/>
      <c r="DJ49" s="612"/>
      <c r="DK49" s="612"/>
      <c r="DL49" s="612"/>
      <c r="DM49" s="612"/>
      <c r="DN49" s="612"/>
      <c r="DO49" s="612"/>
      <c r="DP49" s="612"/>
      <c r="DQ49" s="613"/>
      <c r="DR49" s="598" t="s">
        <v>204</v>
      </c>
      <c r="DS49" s="614"/>
      <c r="DT49" s="614"/>
      <c r="DU49" s="614"/>
      <c r="DV49" s="614"/>
      <c r="DW49" s="614"/>
      <c r="DX49" s="616"/>
    </row>
    <row r="50" spans="2:128" ht="11.25" customHeight="1" x14ac:dyDescent="0.2">
      <c r="B50" s="195"/>
      <c r="C50" s="195"/>
      <c r="D50" s="195"/>
      <c r="E50" s="195"/>
      <c r="F50" s="195"/>
      <c r="G50" s="195"/>
      <c r="H50" s="195"/>
      <c r="I50" s="195"/>
      <c r="J50" s="195"/>
      <c r="K50" s="195"/>
      <c r="L50" s="195"/>
      <c r="M50" s="195"/>
      <c r="N50" s="195"/>
      <c r="O50" s="195"/>
      <c r="P50" s="195"/>
      <c r="Q50" s="195"/>
      <c r="R50" s="207"/>
      <c r="S50" s="207"/>
      <c r="T50" s="207"/>
      <c r="U50" s="207"/>
      <c r="V50" s="207"/>
      <c r="W50" s="207"/>
      <c r="X50" s="207"/>
      <c r="Y50" s="207"/>
      <c r="Z50" s="207"/>
      <c r="AA50" s="207"/>
      <c r="AB50" s="207"/>
      <c r="AC50" s="207"/>
      <c r="AD50" s="207"/>
      <c r="AE50" s="207"/>
      <c r="AF50" s="207"/>
      <c r="AG50" s="207"/>
      <c r="AH50" s="207"/>
      <c r="AI50" s="207"/>
      <c r="AJ50" s="207"/>
      <c r="AK50" s="207"/>
      <c r="AL50" s="207"/>
      <c r="AM50" s="207"/>
      <c r="AN50" s="207"/>
      <c r="AO50" s="207"/>
      <c r="AP50" s="647"/>
      <c r="AQ50" s="647"/>
      <c r="AR50" s="647"/>
      <c r="AS50" s="647"/>
      <c r="AT50" s="201"/>
      <c r="AU50" s="201"/>
      <c r="AV50" s="201"/>
      <c r="AW50" s="201"/>
      <c r="AX50" s="201"/>
      <c r="AY50" s="201"/>
      <c r="AZ50" s="201"/>
      <c r="BA50" s="201"/>
      <c r="BB50" s="201"/>
      <c r="BC50" s="201"/>
      <c r="BD50" s="638"/>
      <c r="BE50" s="638"/>
      <c r="BF50" s="638"/>
      <c r="BG50" s="638"/>
      <c r="BH50" s="638"/>
      <c r="BI50" s="638"/>
      <c r="BJ50" s="638"/>
      <c r="BK50" s="638"/>
      <c r="BL50" s="638"/>
      <c r="BM50" s="638"/>
      <c r="BN50" s="638"/>
      <c r="BO50" s="638"/>
      <c r="BP50" s="638"/>
      <c r="BQ50" s="638"/>
      <c r="BR50" s="638"/>
      <c r="BS50" s="638"/>
      <c r="BT50" s="638"/>
      <c r="BU50" s="638"/>
      <c r="BV50" s="638"/>
      <c r="BW50" s="638"/>
      <c r="BY50" s="590" t="s">
        <v>313</v>
      </c>
      <c r="BZ50" s="591"/>
      <c r="CA50" s="591"/>
      <c r="CB50" s="591"/>
      <c r="CC50" s="591"/>
      <c r="CD50" s="591"/>
      <c r="CE50" s="591"/>
      <c r="CF50" s="591"/>
      <c r="CG50" s="591"/>
      <c r="CH50" s="591"/>
      <c r="CI50" s="591"/>
      <c r="CJ50" s="591"/>
      <c r="CK50" s="591"/>
      <c r="CL50" s="592"/>
      <c r="CM50" s="593">
        <v>3224000</v>
      </c>
      <c r="CN50" s="612"/>
      <c r="CO50" s="612"/>
      <c r="CP50" s="612"/>
      <c r="CQ50" s="612"/>
      <c r="CR50" s="612"/>
      <c r="CS50" s="612"/>
      <c r="CT50" s="613"/>
      <c r="CU50" s="598">
        <v>0.2</v>
      </c>
      <c r="CV50" s="614"/>
      <c r="CW50" s="614"/>
      <c r="CX50" s="615"/>
      <c r="CY50" s="602">
        <v>3224000</v>
      </c>
      <c r="CZ50" s="612"/>
      <c r="DA50" s="612"/>
      <c r="DB50" s="612"/>
      <c r="DC50" s="612"/>
      <c r="DD50" s="612"/>
      <c r="DE50" s="612"/>
      <c r="DF50" s="613"/>
      <c r="DG50" s="602" t="s">
        <v>204</v>
      </c>
      <c r="DH50" s="612"/>
      <c r="DI50" s="612"/>
      <c r="DJ50" s="612"/>
      <c r="DK50" s="612"/>
      <c r="DL50" s="612"/>
      <c r="DM50" s="612"/>
      <c r="DN50" s="612"/>
      <c r="DO50" s="612"/>
      <c r="DP50" s="612"/>
      <c r="DQ50" s="613"/>
      <c r="DR50" s="598" t="s">
        <v>204</v>
      </c>
      <c r="DS50" s="614"/>
      <c r="DT50" s="614"/>
      <c r="DU50" s="614"/>
      <c r="DV50" s="614"/>
      <c r="DW50" s="614"/>
      <c r="DX50" s="616"/>
    </row>
    <row r="51" spans="2:128" ht="11.25" customHeight="1" x14ac:dyDescent="0.2">
      <c r="B51" s="195"/>
      <c r="C51" s="195"/>
      <c r="D51" s="195"/>
      <c r="E51" s="195"/>
      <c r="F51" s="195"/>
      <c r="G51" s="195"/>
      <c r="H51" s="195"/>
      <c r="I51" s="195"/>
      <c r="J51" s="195"/>
      <c r="K51" s="195"/>
      <c r="L51" s="195"/>
      <c r="M51" s="195"/>
      <c r="N51" s="195"/>
      <c r="O51" s="195"/>
      <c r="P51" s="195"/>
      <c r="Q51" s="195"/>
      <c r="R51" s="207"/>
      <c r="S51" s="207"/>
      <c r="T51" s="207"/>
      <c r="U51" s="207"/>
      <c r="V51" s="207"/>
      <c r="W51" s="207"/>
      <c r="X51" s="207"/>
      <c r="Y51" s="207"/>
      <c r="Z51" s="207"/>
      <c r="AA51" s="207"/>
      <c r="AB51" s="207"/>
      <c r="AC51" s="207"/>
      <c r="AD51" s="207"/>
      <c r="AE51" s="207"/>
      <c r="AF51" s="207"/>
      <c r="AG51" s="207"/>
      <c r="AH51" s="207"/>
      <c r="AI51" s="207"/>
      <c r="AJ51" s="207"/>
      <c r="AK51" s="207"/>
      <c r="AL51" s="207"/>
      <c r="AM51" s="207"/>
      <c r="AN51" s="207"/>
      <c r="AO51" s="207"/>
      <c r="AP51" s="205"/>
      <c r="AQ51" s="205"/>
      <c r="AR51" s="201"/>
      <c r="AS51" s="201"/>
      <c r="AT51" s="201"/>
      <c r="AU51" s="201"/>
      <c r="AV51" s="201"/>
      <c r="AW51" s="201"/>
      <c r="AX51" s="201"/>
      <c r="AY51" s="201"/>
      <c r="AZ51" s="201"/>
      <c r="BA51" s="201"/>
      <c r="BB51" s="201"/>
      <c r="BC51" s="201"/>
      <c r="BD51" s="205"/>
      <c r="BE51" s="205"/>
      <c r="BF51" s="205"/>
      <c r="BG51" s="205"/>
      <c r="BH51" s="205"/>
      <c r="BI51" s="205"/>
      <c r="BJ51" s="205"/>
      <c r="BK51" s="205"/>
      <c r="BL51" s="205"/>
      <c r="BM51" s="205"/>
      <c r="BN51" s="205"/>
      <c r="BO51" s="205"/>
      <c r="BP51" s="205"/>
      <c r="BQ51" s="205"/>
      <c r="BR51" s="205"/>
      <c r="BS51" s="205"/>
      <c r="BT51" s="205"/>
      <c r="BU51" s="205"/>
      <c r="BV51" s="205"/>
      <c r="BW51" s="205"/>
      <c r="BY51" s="590" t="s">
        <v>314</v>
      </c>
      <c r="BZ51" s="591"/>
      <c r="CA51" s="591"/>
      <c r="CB51" s="591"/>
      <c r="CC51" s="591"/>
      <c r="CD51" s="591"/>
      <c r="CE51" s="591"/>
      <c r="CF51" s="591"/>
      <c r="CG51" s="591"/>
      <c r="CH51" s="591"/>
      <c r="CI51" s="591"/>
      <c r="CJ51" s="591"/>
      <c r="CK51" s="591"/>
      <c r="CL51" s="592"/>
      <c r="CM51" s="593">
        <v>6577626</v>
      </c>
      <c r="CN51" s="594"/>
      <c r="CO51" s="594"/>
      <c r="CP51" s="594"/>
      <c r="CQ51" s="594"/>
      <c r="CR51" s="594"/>
      <c r="CS51" s="594"/>
      <c r="CT51" s="595"/>
      <c r="CU51" s="598">
        <v>0.3</v>
      </c>
      <c r="CV51" s="614"/>
      <c r="CW51" s="614"/>
      <c r="CX51" s="615"/>
      <c r="CY51" s="602">
        <v>265352</v>
      </c>
      <c r="CZ51" s="612"/>
      <c r="DA51" s="612"/>
      <c r="DB51" s="612"/>
      <c r="DC51" s="612"/>
      <c r="DD51" s="612"/>
      <c r="DE51" s="612"/>
      <c r="DF51" s="613"/>
      <c r="DG51" s="602">
        <v>265352</v>
      </c>
      <c r="DH51" s="612"/>
      <c r="DI51" s="612"/>
      <c r="DJ51" s="612"/>
      <c r="DK51" s="612"/>
      <c r="DL51" s="612"/>
      <c r="DM51" s="612"/>
      <c r="DN51" s="612"/>
      <c r="DO51" s="612"/>
      <c r="DP51" s="612"/>
      <c r="DQ51" s="613"/>
      <c r="DR51" s="598">
        <v>0</v>
      </c>
      <c r="DS51" s="614"/>
      <c r="DT51" s="614"/>
      <c r="DU51" s="614"/>
      <c r="DV51" s="614"/>
      <c r="DW51" s="614"/>
      <c r="DX51" s="616"/>
    </row>
    <row r="52" spans="2:128" ht="11.25" customHeight="1" x14ac:dyDescent="0.2">
      <c r="B52" s="209"/>
      <c r="C52" s="195"/>
      <c r="D52" s="195"/>
      <c r="E52" s="195"/>
      <c r="F52" s="195"/>
      <c r="G52" s="195"/>
      <c r="H52" s="195"/>
      <c r="I52" s="195"/>
      <c r="J52" s="195"/>
      <c r="K52" s="195"/>
      <c r="L52" s="195"/>
      <c r="M52" s="195"/>
      <c r="N52" s="195"/>
      <c r="O52" s="195"/>
      <c r="P52" s="195"/>
      <c r="Q52" s="195"/>
      <c r="R52" s="207"/>
      <c r="S52" s="207"/>
      <c r="T52" s="207"/>
      <c r="U52" s="207"/>
      <c r="V52" s="207"/>
      <c r="W52" s="207"/>
      <c r="X52" s="207"/>
      <c r="Y52" s="207"/>
      <c r="Z52" s="207"/>
      <c r="AA52" s="207"/>
      <c r="AB52" s="207"/>
      <c r="AC52" s="207"/>
      <c r="AD52" s="207"/>
      <c r="AE52" s="207"/>
      <c r="AF52" s="207"/>
      <c r="AG52" s="207"/>
      <c r="AH52" s="207"/>
      <c r="AI52" s="207"/>
      <c r="AJ52" s="207"/>
      <c r="AK52" s="207"/>
      <c r="AL52" s="207"/>
      <c r="AM52" s="207"/>
      <c r="AN52" s="207"/>
      <c r="AO52" s="207"/>
      <c r="AP52" s="205"/>
      <c r="AQ52" s="646"/>
      <c r="AR52" s="646"/>
      <c r="AS52" s="646"/>
      <c r="AT52" s="646"/>
      <c r="AU52" s="646"/>
      <c r="AV52" s="646"/>
      <c r="AW52" s="646"/>
      <c r="AX52" s="646"/>
      <c r="AY52" s="646"/>
      <c r="AZ52" s="646"/>
      <c r="BA52" s="646"/>
      <c r="BB52" s="646"/>
      <c r="BC52" s="646"/>
      <c r="BD52" s="646"/>
      <c r="BE52" s="646"/>
      <c r="BF52" s="646"/>
      <c r="BG52" s="646"/>
      <c r="BH52" s="646"/>
      <c r="BI52" s="646"/>
      <c r="BJ52" s="646"/>
      <c r="BK52" s="646"/>
      <c r="BL52" s="646"/>
      <c r="BM52" s="646"/>
      <c r="BN52" s="646"/>
      <c r="BO52" s="646"/>
      <c r="BP52" s="646"/>
      <c r="BQ52" s="646"/>
      <c r="BR52" s="646"/>
      <c r="BS52" s="646"/>
      <c r="BT52" s="646"/>
      <c r="BU52" s="646"/>
      <c r="BV52" s="646"/>
      <c r="BW52" s="646"/>
      <c r="BY52" s="590" t="s">
        <v>315</v>
      </c>
      <c r="BZ52" s="591"/>
      <c r="CA52" s="591"/>
      <c r="CB52" s="591"/>
      <c r="CC52" s="591"/>
      <c r="CD52" s="591"/>
      <c r="CE52" s="591"/>
      <c r="CF52" s="591"/>
      <c r="CG52" s="591"/>
      <c r="CH52" s="591"/>
      <c r="CI52" s="591"/>
      <c r="CJ52" s="591"/>
      <c r="CK52" s="591"/>
      <c r="CL52" s="592"/>
      <c r="CM52" s="593" t="s">
        <v>114</v>
      </c>
      <c r="CN52" s="612"/>
      <c r="CO52" s="612"/>
      <c r="CP52" s="612"/>
      <c r="CQ52" s="612"/>
      <c r="CR52" s="612"/>
      <c r="CS52" s="612"/>
      <c r="CT52" s="613"/>
      <c r="CU52" s="598" t="s">
        <v>204</v>
      </c>
      <c r="CV52" s="614"/>
      <c r="CW52" s="614"/>
      <c r="CX52" s="615"/>
      <c r="CY52" s="602" t="s">
        <v>204</v>
      </c>
      <c r="CZ52" s="612"/>
      <c r="DA52" s="612"/>
      <c r="DB52" s="612"/>
      <c r="DC52" s="612"/>
      <c r="DD52" s="612"/>
      <c r="DE52" s="612"/>
      <c r="DF52" s="613"/>
      <c r="DG52" s="602" t="s">
        <v>114</v>
      </c>
      <c r="DH52" s="612"/>
      <c r="DI52" s="612"/>
      <c r="DJ52" s="612"/>
      <c r="DK52" s="612"/>
      <c r="DL52" s="612"/>
      <c r="DM52" s="612"/>
      <c r="DN52" s="612"/>
      <c r="DO52" s="612"/>
      <c r="DP52" s="612"/>
      <c r="DQ52" s="613"/>
      <c r="DR52" s="598" t="s">
        <v>204</v>
      </c>
      <c r="DS52" s="614"/>
      <c r="DT52" s="614"/>
      <c r="DU52" s="614"/>
      <c r="DV52" s="614"/>
      <c r="DW52" s="614"/>
      <c r="DX52" s="616"/>
    </row>
    <row r="53" spans="2:128" ht="11.25" customHeight="1" x14ac:dyDescent="0.2">
      <c r="B53" s="210"/>
      <c r="AP53" s="205"/>
      <c r="AQ53" s="201"/>
      <c r="AR53" s="201"/>
      <c r="AS53" s="201"/>
      <c r="AT53" s="201"/>
      <c r="AU53" s="201"/>
      <c r="AV53" s="201"/>
      <c r="AW53" s="201"/>
      <c r="AX53" s="201"/>
      <c r="AY53" s="201"/>
      <c r="AZ53" s="648"/>
      <c r="BA53" s="648"/>
      <c r="BB53" s="648"/>
      <c r="BC53" s="648"/>
      <c r="BD53" s="201"/>
      <c r="BE53" s="201"/>
      <c r="BF53" s="201"/>
      <c r="BG53" s="201"/>
      <c r="BH53" s="201"/>
      <c r="BI53" s="201"/>
      <c r="BJ53" s="201"/>
      <c r="BK53" s="201"/>
      <c r="BL53" s="201"/>
      <c r="BM53" s="201"/>
      <c r="BN53" s="201"/>
      <c r="BO53" s="201"/>
      <c r="BP53" s="201"/>
      <c r="BQ53" s="201"/>
      <c r="BR53" s="201"/>
      <c r="BS53" s="648"/>
      <c r="BT53" s="648"/>
      <c r="BU53" s="648"/>
      <c r="BV53" s="648"/>
      <c r="BW53" s="648"/>
      <c r="BY53" s="590" t="s">
        <v>316</v>
      </c>
      <c r="BZ53" s="591"/>
      <c r="CA53" s="591"/>
      <c r="CB53" s="591"/>
      <c r="CC53" s="591"/>
      <c r="CD53" s="591"/>
      <c r="CE53" s="591"/>
      <c r="CF53" s="591"/>
      <c r="CG53" s="591"/>
      <c r="CH53" s="591"/>
      <c r="CI53" s="591"/>
      <c r="CJ53" s="591"/>
      <c r="CK53" s="591"/>
      <c r="CL53" s="592"/>
      <c r="CM53" s="593">
        <v>142354920</v>
      </c>
      <c r="CN53" s="594"/>
      <c r="CO53" s="594"/>
      <c r="CP53" s="594"/>
      <c r="CQ53" s="594"/>
      <c r="CR53" s="594"/>
      <c r="CS53" s="594"/>
      <c r="CT53" s="595"/>
      <c r="CU53" s="598">
        <v>7.3</v>
      </c>
      <c r="CV53" s="614"/>
      <c r="CW53" s="614"/>
      <c r="CX53" s="615"/>
      <c r="CY53" s="602">
        <v>45954950</v>
      </c>
      <c r="CZ53" s="612"/>
      <c r="DA53" s="612"/>
      <c r="DB53" s="612"/>
      <c r="DC53" s="612"/>
      <c r="DD53" s="612"/>
      <c r="DE53" s="612"/>
      <c r="DF53" s="613"/>
      <c r="DG53" s="649"/>
      <c r="DH53" s="650"/>
      <c r="DI53" s="650"/>
      <c r="DJ53" s="650"/>
      <c r="DK53" s="650"/>
      <c r="DL53" s="650"/>
      <c r="DM53" s="650"/>
      <c r="DN53" s="650"/>
      <c r="DO53" s="650"/>
      <c r="DP53" s="650"/>
      <c r="DQ53" s="651"/>
      <c r="DR53" s="652"/>
      <c r="DS53" s="653"/>
      <c r="DT53" s="653"/>
      <c r="DU53" s="653"/>
      <c r="DV53" s="653"/>
      <c r="DW53" s="653"/>
      <c r="DX53" s="654"/>
    </row>
    <row r="54" spans="2:128" ht="11.25" customHeight="1" x14ac:dyDescent="0.2">
      <c r="AP54" s="201"/>
      <c r="AQ54" s="205"/>
      <c r="AR54" s="205"/>
      <c r="AS54" s="205"/>
      <c r="AT54" s="205"/>
      <c r="AU54" s="205"/>
      <c r="AV54" s="205"/>
      <c r="AW54" s="205"/>
      <c r="AX54" s="205"/>
      <c r="AY54" s="201"/>
      <c r="AZ54" s="648"/>
      <c r="BA54" s="648"/>
      <c r="BB54" s="648"/>
      <c r="BC54" s="648"/>
      <c r="BD54" s="201"/>
      <c r="BE54" s="201"/>
      <c r="BF54" s="201"/>
      <c r="BG54" s="201"/>
      <c r="BH54" s="201"/>
      <c r="BI54" s="201"/>
      <c r="BJ54" s="201"/>
      <c r="BK54" s="201"/>
      <c r="BL54" s="201"/>
      <c r="BM54" s="201"/>
      <c r="BN54" s="201"/>
      <c r="BO54" s="201"/>
      <c r="BP54" s="201"/>
      <c r="BQ54" s="201"/>
      <c r="BR54" s="201"/>
      <c r="BS54" s="648"/>
      <c r="BT54" s="648"/>
      <c r="BU54" s="648"/>
      <c r="BV54" s="648"/>
      <c r="BW54" s="648"/>
      <c r="BY54" s="590" t="s">
        <v>317</v>
      </c>
      <c r="BZ54" s="591"/>
      <c r="CA54" s="591"/>
      <c r="CB54" s="591"/>
      <c r="CC54" s="591"/>
      <c r="CD54" s="591"/>
      <c r="CE54" s="591"/>
      <c r="CF54" s="591"/>
      <c r="CG54" s="591"/>
      <c r="CH54" s="591"/>
      <c r="CI54" s="591"/>
      <c r="CJ54" s="591"/>
      <c r="CK54" s="591"/>
      <c r="CL54" s="592"/>
      <c r="CM54" s="593">
        <v>3939949</v>
      </c>
      <c r="CN54" s="594"/>
      <c r="CO54" s="594"/>
      <c r="CP54" s="594"/>
      <c r="CQ54" s="594"/>
      <c r="CR54" s="594"/>
      <c r="CS54" s="594"/>
      <c r="CT54" s="595"/>
      <c r="CU54" s="598">
        <v>0.2</v>
      </c>
      <c r="CV54" s="614"/>
      <c r="CW54" s="614"/>
      <c r="CX54" s="615"/>
      <c r="CY54" s="602">
        <v>3218569</v>
      </c>
      <c r="CZ54" s="612"/>
      <c r="DA54" s="612"/>
      <c r="DB54" s="612"/>
      <c r="DC54" s="612"/>
      <c r="DD54" s="612"/>
      <c r="DE54" s="612"/>
      <c r="DF54" s="613"/>
      <c r="DG54" s="649"/>
      <c r="DH54" s="650"/>
      <c r="DI54" s="650"/>
      <c r="DJ54" s="650"/>
      <c r="DK54" s="650"/>
      <c r="DL54" s="650"/>
      <c r="DM54" s="650"/>
      <c r="DN54" s="650"/>
      <c r="DO54" s="650"/>
      <c r="DP54" s="650"/>
      <c r="DQ54" s="651"/>
      <c r="DR54" s="652"/>
      <c r="DS54" s="653"/>
      <c r="DT54" s="653"/>
      <c r="DU54" s="653"/>
      <c r="DV54" s="653"/>
      <c r="DW54" s="653"/>
      <c r="DX54" s="654"/>
    </row>
    <row r="55" spans="2:128" ht="11.25" customHeight="1" x14ac:dyDescent="0.2">
      <c r="AP55" s="201"/>
      <c r="AQ55" s="205"/>
      <c r="AR55" s="205"/>
      <c r="AS55" s="205"/>
      <c r="AT55" s="205"/>
      <c r="AU55" s="205"/>
      <c r="AV55" s="205"/>
      <c r="AW55" s="205"/>
      <c r="AX55" s="205"/>
      <c r="AY55" s="201"/>
      <c r="AZ55" s="648"/>
      <c r="BA55" s="648"/>
      <c r="BB55" s="648"/>
      <c r="BC55" s="648"/>
      <c r="BD55" s="201"/>
      <c r="BE55" s="201"/>
      <c r="BF55" s="201"/>
      <c r="BG55" s="201"/>
      <c r="BH55" s="201"/>
      <c r="BI55" s="201"/>
      <c r="BJ55" s="201"/>
      <c r="BK55" s="201"/>
      <c r="BL55" s="201"/>
      <c r="BM55" s="201"/>
      <c r="BN55" s="201"/>
      <c r="BO55" s="201"/>
      <c r="BP55" s="201"/>
      <c r="BQ55" s="201"/>
      <c r="BR55" s="201"/>
      <c r="BS55" s="648"/>
      <c r="BT55" s="648"/>
      <c r="BU55" s="648"/>
      <c r="BV55" s="648"/>
      <c r="BW55" s="648"/>
      <c r="BY55" s="640" t="s">
        <v>300</v>
      </c>
      <c r="BZ55" s="641"/>
      <c r="CA55" s="590" t="s">
        <v>318</v>
      </c>
      <c r="CB55" s="591"/>
      <c r="CC55" s="591"/>
      <c r="CD55" s="591"/>
      <c r="CE55" s="591"/>
      <c r="CF55" s="591"/>
      <c r="CG55" s="591"/>
      <c r="CH55" s="591"/>
      <c r="CI55" s="591"/>
      <c r="CJ55" s="591"/>
      <c r="CK55" s="591"/>
      <c r="CL55" s="592"/>
      <c r="CM55" s="593">
        <v>142079856</v>
      </c>
      <c r="CN55" s="594"/>
      <c r="CO55" s="594"/>
      <c r="CP55" s="594"/>
      <c r="CQ55" s="594"/>
      <c r="CR55" s="594"/>
      <c r="CS55" s="594"/>
      <c r="CT55" s="595"/>
      <c r="CU55" s="598">
        <v>7.2</v>
      </c>
      <c r="CV55" s="614"/>
      <c r="CW55" s="614"/>
      <c r="CX55" s="615"/>
      <c r="CY55" s="602">
        <v>45930717</v>
      </c>
      <c r="CZ55" s="612"/>
      <c r="DA55" s="612"/>
      <c r="DB55" s="612"/>
      <c r="DC55" s="612"/>
      <c r="DD55" s="612"/>
      <c r="DE55" s="612"/>
      <c r="DF55" s="613"/>
      <c r="DG55" s="649"/>
      <c r="DH55" s="650"/>
      <c r="DI55" s="650"/>
      <c r="DJ55" s="650"/>
      <c r="DK55" s="650"/>
      <c r="DL55" s="650"/>
      <c r="DM55" s="650"/>
      <c r="DN55" s="650"/>
      <c r="DO55" s="650"/>
      <c r="DP55" s="650"/>
      <c r="DQ55" s="651"/>
      <c r="DR55" s="652"/>
      <c r="DS55" s="653"/>
      <c r="DT55" s="653"/>
      <c r="DU55" s="653"/>
      <c r="DV55" s="653"/>
      <c r="DW55" s="653"/>
      <c r="DX55" s="654"/>
    </row>
    <row r="56" spans="2:128" ht="11.25" customHeight="1" x14ac:dyDescent="0.2">
      <c r="AP56" s="201"/>
      <c r="AQ56" s="205"/>
      <c r="AR56" s="205"/>
      <c r="AS56" s="205"/>
      <c r="AT56" s="205"/>
      <c r="AU56" s="205"/>
      <c r="AV56" s="205"/>
      <c r="AW56" s="205"/>
      <c r="AX56" s="205"/>
      <c r="AY56" s="201"/>
      <c r="AZ56" s="202"/>
      <c r="BA56" s="202"/>
      <c r="BB56" s="202"/>
      <c r="BC56" s="202"/>
      <c r="BD56" s="201"/>
      <c r="BE56" s="201"/>
      <c r="BF56" s="201"/>
      <c r="BG56" s="201"/>
      <c r="BH56" s="201"/>
      <c r="BI56" s="201"/>
      <c r="BJ56" s="201"/>
      <c r="BK56" s="201"/>
      <c r="BL56" s="201"/>
      <c r="BM56" s="201"/>
      <c r="BN56" s="201"/>
      <c r="BO56" s="201"/>
      <c r="BP56" s="201"/>
      <c r="BQ56" s="201"/>
      <c r="BR56" s="201"/>
      <c r="BS56" s="202"/>
      <c r="BT56" s="202"/>
      <c r="BU56" s="202"/>
      <c r="BV56" s="202"/>
      <c r="BW56" s="202"/>
      <c r="BY56" s="642"/>
      <c r="BZ56" s="643"/>
      <c r="CA56" s="590" t="s">
        <v>319</v>
      </c>
      <c r="CB56" s="591"/>
      <c r="CC56" s="591"/>
      <c r="CD56" s="591"/>
      <c r="CE56" s="591"/>
      <c r="CF56" s="591"/>
      <c r="CG56" s="591"/>
      <c r="CH56" s="591"/>
      <c r="CI56" s="591"/>
      <c r="CJ56" s="591"/>
      <c r="CK56" s="591"/>
      <c r="CL56" s="592"/>
      <c r="CM56" s="593">
        <v>52863842</v>
      </c>
      <c r="CN56" s="594"/>
      <c r="CO56" s="594"/>
      <c r="CP56" s="594"/>
      <c r="CQ56" s="594"/>
      <c r="CR56" s="594"/>
      <c r="CS56" s="594"/>
      <c r="CT56" s="595"/>
      <c r="CU56" s="598">
        <v>2.7</v>
      </c>
      <c r="CV56" s="614"/>
      <c r="CW56" s="614"/>
      <c r="CX56" s="615"/>
      <c r="CY56" s="602">
        <v>3781325</v>
      </c>
      <c r="CZ56" s="612"/>
      <c r="DA56" s="612"/>
      <c r="DB56" s="612"/>
      <c r="DC56" s="612"/>
      <c r="DD56" s="612"/>
      <c r="DE56" s="612"/>
      <c r="DF56" s="613"/>
      <c r="DG56" s="649"/>
      <c r="DH56" s="650"/>
      <c r="DI56" s="650"/>
      <c r="DJ56" s="650"/>
      <c r="DK56" s="650"/>
      <c r="DL56" s="650"/>
      <c r="DM56" s="650"/>
      <c r="DN56" s="650"/>
      <c r="DO56" s="650"/>
      <c r="DP56" s="650"/>
      <c r="DQ56" s="651"/>
      <c r="DR56" s="652"/>
      <c r="DS56" s="653"/>
      <c r="DT56" s="653"/>
      <c r="DU56" s="653"/>
      <c r="DV56" s="653"/>
      <c r="DW56" s="653"/>
      <c r="DX56" s="654"/>
    </row>
    <row r="57" spans="2:128" ht="11.25" customHeight="1" x14ac:dyDescent="0.2">
      <c r="AP57" s="201"/>
      <c r="AQ57" s="205"/>
      <c r="AR57" s="205"/>
      <c r="AS57" s="205"/>
      <c r="AT57" s="205"/>
      <c r="AU57" s="205"/>
      <c r="AV57" s="205"/>
      <c r="AW57" s="205"/>
      <c r="AX57" s="205"/>
      <c r="AY57" s="201"/>
      <c r="AZ57" s="202"/>
      <c r="BA57" s="202"/>
      <c r="BB57" s="202"/>
      <c r="BC57" s="202"/>
      <c r="BD57" s="211"/>
      <c r="BE57" s="211"/>
      <c r="BF57" s="211"/>
      <c r="BG57" s="211"/>
      <c r="BH57" s="211"/>
      <c r="BI57" s="211"/>
      <c r="BJ57" s="201"/>
      <c r="BK57" s="201"/>
      <c r="BL57" s="201"/>
      <c r="BM57" s="201"/>
      <c r="BN57" s="201"/>
      <c r="BO57" s="201"/>
      <c r="BP57" s="201"/>
      <c r="BQ57" s="201"/>
      <c r="BR57" s="201"/>
      <c r="BS57" s="202"/>
      <c r="BT57" s="202"/>
      <c r="BU57" s="202"/>
      <c r="BV57" s="202"/>
      <c r="BW57" s="202"/>
      <c r="BY57" s="642"/>
      <c r="BZ57" s="643"/>
      <c r="CA57" s="590" t="s">
        <v>320</v>
      </c>
      <c r="CB57" s="591"/>
      <c r="CC57" s="591"/>
      <c r="CD57" s="591"/>
      <c r="CE57" s="591"/>
      <c r="CF57" s="591"/>
      <c r="CG57" s="591"/>
      <c r="CH57" s="591"/>
      <c r="CI57" s="591"/>
      <c r="CJ57" s="591"/>
      <c r="CK57" s="591"/>
      <c r="CL57" s="592"/>
      <c r="CM57" s="593">
        <v>78746369</v>
      </c>
      <c r="CN57" s="594"/>
      <c r="CO57" s="594"/>
      <c r="CP57" s="594"/>
      <c r="CQ57" s="594"/>
      <c r="CR57" s="594"/>
      <c r="CS57" s="594"/>
      <c r="CT57" s="595"/>
      <c r="CU57" s="598">
        <v>4</v>
      </c>
      <c r="CV57" s="614"/>
      <c r="CW57" s="614"/>
      <c r="CX57" s="615"/>
      <c r="CY57" s="602">
        <v>41300747</v>
      </c>
      <c r="CZ57" s="612"/>
      <c r="DA57" s="612"/>
      <c r="DB57" s="612"/>
      <c r="DC57" s="612"/>
      <c r="DD57" s="612"/>
      <c r="DE57" s="612"/>
      <c r="DF57" s="613"/>
      <c r="DG57" s="649"/>
      <c r="DH57" s="650"/>
      <c r="DI57" s="650"/>
      <c r="DJ57" s="650"/>
      <c r="DK57" s="650"/>
      <c r="DL57" s="650"/>
      <c r="DM57" s="650"/>
      <c r="DN57" s="650"/>
      <c r="DO57" s="650"/>
      <c r="DP57" s="650"/>
      <c r="DQ57" s="651"/>
      <c r="DR57" s="652"/>
      <c r="DS57" s="653"/>
      <c r="DT57" s="653"/>
      <c r="DU57" s="653"/>
      <c r="DV57" s="653"/>
      <c r="DW57" s="653"/>
      <c r="DX57" s="654"/>
    </row>
    <row r="58" spans="2:128" ht="11.25" customHeight="1" x14ac:dyDescent="0.2">
      <c r="AP58" s="201"/>
      <c r="AQ58" s="201"/>
      <c r="AR58" s="201"/>
      <c r="AS58" s="201"/>
      <c r="AT58" s="201"/>
      <c r="AU58" s="201"/>
      <c r="AV58" s="201"/>
      <c r="AW58" s="201"/>
      <c r="AX58" s="201"/>
      <c r="AY58" s="201"/>
      <c r="AZ58" s="202"/>
      <c r="BA58" s="202"/>
      <c r="BB58" s="202"/>
      <c r="BC58" s="202"/>
      <c r="BD58" s="211"/>
      <c r="BE58" s="211"/>
      <c r="BF58" s="211"/>
      <c r="BG58" s="211"/>
      <c r="BH58" s="211"/>
      <c r="BI58" s="211"/>
      <c r="BJ58" s="201"/>
      <c r="BK58" s="201"/>
      <c r="BL58" s="201"/>
      <c r="BM58" s="201"/>
      <c r="BN58" s="201"/>
      <c r="BO58" s="201"/>
      <c r="BP58" s="201"/>
      <c r="BQ58" s="201"/>
      <c r="BR58" s="201"/>
      <c r="BS58" s="202"/>
      <c r="BT58" s="202"/>
      <c r="BU58" s="202"/>
      <c r="BV58" s="202"/>
      <c r="BW58" s="202"/>
      <c r="BY58" s="642"/>
      <c r="BZ58" s="643"/>
      <c r="CA58" s="590" t="s">
        <v>321</v>
      </c>
      <c r="CB58" s="591"/>
      <c r="CC58" s="591"/>
      <c r="CD58" s="591"/>
      <c r="CE58" s="591"/>
      <c r="CF58" s="591"/>
      <c r="CG58" s="591"/>
      <c r="CH58" s="591"/>
      <c r="CI58" s="591"/>
      <c r="CJ58" s="591"/>
      <c r="CK58" s="591"/>
      <c r="CL58" s="592"/>
      <c r="CM58" s="593">
        <v>275064</v>
      </c>
      <c r="CN58" s="594"/>
      <c r="CO58" s="594"/>
      <c r="CP58" s="594"/>
      <c r="CQ58" s="594"/>
      <c r="CR58" s="594"/>
      <c r="CS58" s="594"/>
      <c r="CT58" s="595"/>
      <c r="CU58" s="598">
        <v>0</v>
      </c>
      <c r="CV58" s="614"/>
      <c r="CW58" s="614"/>
      <c r="CX58" s="615"/>
      <c r="CY58" s="602">
        <v>24233</v>
      </c>
      <c r="CZ58" s="612"/>
      <c r="DA58" s="612"/>
      <c r="DB58" s="612"/>
      <c r="DC58" s="612"/>
      <c r="DD58" s="612"/>
      <c r="DE58" s="612"/>
      <c r="DF58" s="613"/>
      <c r="DG58" s="649"/>
      <c r="DH58" s="650"/>
      <c r="DI58" s="650"/>
      <c r="DJ58" s="650"/>
      <c r="DK58" s="650"/>
      <c r="DL58" s="650"/>
      <c r="DM58" s="650"/>
      <c r="DN58" s="650"/>
      <c r="DO58" s="650"/>
      <c r="DP58" s="650"/>
      <c r="DQ58" s="651"/>
      <c r="DR58" s="652"/>
      <c r="DS58" s="653"/>
      <c r="DT58" s="653"/>
      <c r="DU58" s="653"/>
      <c r="DV58" s="653"/>
      <c r="DW58" s="653"/>
      <c r="DX58" s="654"/>
    </row>
    <row r="59" spans="2:128" ht="11.25" customHeight="1" x14ac:dyDescent="0.2">
      <c r="AP59" s="201"/>
      <c r="AQ59" s="201"/>
      <c r="AR59" s="201"/>
      <c r="AS59" s="201"/>
      <c r="AT59" s="201"/>
      <c r="AU59" s="201"/>
      <c r="AV59" s="201"/>
      <c r="AW59" s="201"/>
      <c r="AX59" s="201"/>
      <c r="AY59" s="201"/>
      <c r="AZ59" s="202"/>
      <c r="BA59" s="202"/>
      <c r="BB59" s="202"/>
      <c r="BC59" s="202"/>
      <c r="BD59" s="211"/>
      <c r="BE59" s="211"/>
      <c r="BF59" s="211"/>
      <c r="BG59" s="211"/>
      <c r="BH59" s="211"/>
      <c r="BI59" s="211"/>
      <c r="BJ59" s="201"/>
      <c r="BK59" s="201"/>
      <c r="BL59" s="201"/>
      <c r="BM59" s="201"/>
      <c r="BN59" s="201"/>
      <c r="BO59" s="201"/>
      <c r="BP59" s="201"/>
      <c r="BQ59" s="201"/>
      <c r="BR59" s="201"/>
      <c r="BS59" s="202"/>
      <c r="BT59" s="202"/>
      <c r="BU59" s="202"/>
      <c r="BV59" s="202"/>
      <c r="BW59" s="202"/>
      <c r="BY59" s="644"/>
      <c r="BZ59" s="645"/>
      <c r="CA59" s="590" t="s">
        <v>322</v>
      </c>
      <c r="CB59" s="591"/>
      <c r="CC59" s="591"/>
      <c r="CD59" s="591"/>
      <c r="CE59" s="591"/>
      <c r="CF59" s="591"/>
      <c r="CG59" s="591"/>
      <c r="CH59" s="591"/>
      <c r="CI59" s="591"/>
      <c r="CJ59" s="591"/>
      <c r="CK59" s="591"/>
      <c r="CL59" s="592"/>
      <c r="CM59" s="593" t="s">
        <v>123</v>
      </c>
      <c r="CN59" s="594"/>
      <c r="CO59" s="594"/>
      <c r="CP59" s="594"/>
      <c r="CQ59" s="594"/>
      <c r="CR59" s="594"/>
      <c r="CS59" s="594"/>
      <c r="CT59" s="595"/>
      <c r="CU59" s="598" t="s">
        <v>123</v>
      </c>
      <c r="CV59" s="614"/>
      <c r="CW59" s="614"/>
      <c r="CX59" s="615"/>
      <c r="CY59" s="602" t="s">
        <v>123</v>
      </c>
      <c r="CZ59" s="612"/>
      <c r="DA59" s="612"/>
      <c r="DB59" s="612"/>
      <c r="DC59" s="612"/>
      <c r="DD59" s="612"/>
      <c r="DE59" s="612"/>
      <c r="DF59" s="613"/>
      <c r="DG59" s="649"/>
      <c r="DH59" s="650"/>
      <c r="DI59" s="650"/>
      <c r="DJ59" s="650"/>
      <c r="DK59" s="650"/>
      <c r="DL59" s="650"/>
      <c r="DM59" s="650"/>
      <c r="DN59" s="650"/>
      <c r="DO59" s="650"/>
      <c r="DP59" s="650"/>
      <c r="DQ59" s="651"/>
      <c r="DR59" s="652"/>
      <c r="DS59" s="653"/>
      <c r="DT59" s="653"/>
      <c r="DU59" s="653"/>
      <c r="DV59" s="653"/>
      <c r="DW59" s="653"/>
      <c r="DX59" s="654"/>
    </row>
    <row r="60" spans="2:128" ht="11.25" customHeight="1" x14ac:dyDescent="0.2">
      <c r="AP60" s="201"/>
      <c r="AQ60" s="201"/>
      <c r="AR60" s="201"/>
      <c r="AS60" s="201"/>
      <c r="AT60" s="201"/>
      <c r="AU60" s="201"/>
      <c r="AV60" s="201"/>
      <c r="AW60" s="201"/>
      <c r="AX60" s="201"/>
      <c r="AY60" s="201"/>
      <c r="AZ60" s="201"/>
      <c r="BA60" s="201"/>
      <c r="BB60" s="201"/>
      <c r="BC60" s="201"/>
      <c r="BD60" s="201"/>
      <c r="BE60" s="201"/>
      <c r="BF60" s="201"/>
      <c r="BG60" s="201"/>
      <c r="BH60" s="201"/>
      <c r="BI60" s="201"/>
      <c r="BJ60" s="201"/>
      <c r="BK60" s="201"/>
      <c r="BL60" s="201"/>
      <c r="BM60" s="201"/>
      <c r="BN60" s="201"/>
      <c r="BO60" s="201"/>
      <c r="BP60" s="201"/>
      <c r="BQ60" s="201"/>
      <c r="BR60" s="201"/>
      <c r="BS60" s="201"/>
      <c r="BT60" s="201"/>
      <c r="BU60" s="201"/>
      <c r="BV60" s="201"/>
      <c r="BW60" s="201"/>
      <c r="BY60" s="608" t="s">
        <v>323</v>
      </c>
      <c r="BZ60" s="609"/>
      <c r="CA60" s="609"/>
      <c r="CB60" s="609"/>
      <c r="CC60" s="609"/>
      <c r="CD60" s="609"/>
      <c r="CE60" s="609"/>
      <c r="CF60" s="609"/>
      <c r="CG60" s="609"/>
      <c r="CH60" s="609"/>
      <c r="CI60" s="609"/>
      <c r="CJ60" s="609"/>
      <c r="CK60" s="609"/>
      <c r="CL60" s="610"/>
      <c r="CM60" s="655">
        <v>1960355329</v>
      </c>
      <c r="CN60" s="656"/>
      <c r="CO60" s="656"/>
      <c r="CP60" s="656"/>
      <c r="CQ60" s="656"/>
      <c r="CR60" s="656"/>
      <c r="CS60" s="656"/>
      <c r="CT60" s="657"/>
      <c r="CU60" s="658">
        <v>100</v>
      </c>
      <c r="CV60" s="659"/>
      <c r="CW60" s="659"/>
      <c r="CX60" s="660"/>
      <c r="CY60" s="661">
        <v>1691359568</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2">
      <c r="AP61" s="205"/>
      <c r="AQ61" s="205"/>
      <c r="AR61" s="205"/>
      <c r="AS61" s="205"/>
      <c r="AT61" s="205"/>
      <c r="AU61" s="205"/>
      <c r="AV61" s="205"/>
      <c r="AW61" s="205"/>
      <c r="AX61" s="205"/>
      <c r="AY61" s="205"/>
      <c r="AZ61" s="205"/>
      <c r="BA61" s="205"/>
      <c r="BB61" s="205"/>
      <c r="BC61" s="205"/>
      <c r="BD61" s="205"/>
      <c r="BE61" s="205"/>
      <c r="BF61" s="205"/>
      <c r="BG61" s="205"/>
      <c r="BH61" s="205"/>
      <c r="BI61" s="205"/>
      <c r="BJ61" s="205"/>
      <c r="BK61" s="205"/>
      <c r="BL61" s="205"/>
      <c r="BM61" s="205"/>
      <c r="BN61" s="205"/>
      <c r="BO61" s="205"/>
      <c r="BP61" s="205"/>
      <c r="BQ61" s="205"/>
      <c r="BR61" s="205"/>
      <c r="BS61" s="205"/>
      <c r="BT61" s="205"/>
      <c r="BU61" s="205"/>
      <c r="BV61" s="205"/>
      <c r="BW61" s="205"/>
    </row>
    <row r="62" spans="2:128" ht="11.25" customHeight="1" x14ac:dyDescent="0.2">
      <c r="AP62" s="211"/>
      <c r="AQ62" s="211"/>
      <c r="AR62" s="211"/>
      <c r="AS62" s="211"/>
      <c r="AT62" s="212"/>
      <c r="AU62" s="201"/>
      <c r="AV62" s="201"/>
      <c r="AW62" s="201"/>
      <c r="AX62" s="201"/>
      <c r="AY62" s="201"/>
      <c r="AZ62" s="201"/>
      <c r="BA62" s="201"/>
      <c r="BB62" s="201"/>
      <c r="BC62" s="201"/>
      <c r="BD62" s="203"/>
      <c r="BE62" s="203"/>
      <c r="BF62" s="203"/>
      <c r="BG62" s="203"/>
      <c r="BH62" s="203"/>
      <c r="BI62" s="203"/>
      <c r="BJ62" s="203"/>
      <c r="BK62" s="203"/>
      <c r="BL62" s="203"/>
      <c r="BM62" s="203"/>
      <c r="BN62" s="203"/>
      <c r="BO62" s="203"/>
      <c r="BP62" s="203"/>
      <c r="BQ62" s="203"/>
      <c r="BR62" s="203"/>
      <c r="BS62" s="203"/>
      <c r="BT62" s="203"/>
      <c r="BU62" s="203"/>
      <c r="BV62" s="203"/>
      <c r="BW62" s="203"/>
    </row>
    <row r="63" spans="2:128" ht="11.25" customHeight="1" x14ac:dyDescent="0.2">
      <c r="AP63" s="211"/>
      <c r="AQ63" s="211"/>
      <c r="AR63" s="211"/>
      <c r="AS63" s="211"/>
      <c r="AT63" s="212"/>
      <c r="AU63" s="201"/>
      <c r="AV63" s="201"/>
      <c r="AW63" s="201"/>
      <c r="AX63" s="201"/>
      <c r="AY63" s="201"/>
      <c r="AZ63" s="201"/>
      <c r="BA63" s="201"/>
      <c r="BB63" s="201"/>
      <c r="BC63" s="201"/>
      <c r="BD63" s="203"/>
      <c r="BE63" s="203"/>
      <c r="BF63" s="203"/>
      <c r="BG63" s="203"/>
      <c r="BH63" s="203"/>
      <c r="BI63" s="203"/>
      <c r="BJ63" s="203"/>
      <c r="BK63" s="203"/>
      <c r="BL63" s="203"/>
      <c r="BM63" s="203"/>
      <c r="BN63" s="203"/>
      <c r="BO63" s="203"/>
      <c r="BP63" s="203"/>
      <c r="BQ63" s="203"/>
      <c r="BR63" s="203"/>
      <c r="BS63" s="203"/>
      <c r="BT63" s="203"/>
      <c r="BU63" s="203"/>
      <c r="BV63" s="203"/>
      <c r="BW63" s="203"/>
    </row>
    <row r="64" spans="2:128" ht="11.25" customHeight="1" x14ac:dyDescent="0.2">
      <c r="AP64" s="211"/>
      <c r="AQ64" s="211"/>
      <c r="AR64" s="211"/>
      <c r="AS64" s="211"/>
      <c r="AT64" s="212"/>
      <c r="AU64" s="201"/>
      <c r="AV64" s="201"/>
      <c r="AW64" s="201"/>
      <c r="AX64" s="201"/>
      <c r="AY64" s="201"/>
      <c r="AZ64" s="201"/>
      <c r="BA64" s="201"/>
      <c r="BB64" s="201"/>
      <c r="BC64" s="201"/>
      <c r="BD64" s="203"/>
      <c r="BE64" s="203"/>
      <c r="BF64" s="203"/>
      <c r="BG64" s="203"/>
      <c r="BH64" s="203"/>
      <c r="BI64" s="203"/>
      <c r="BJ64" s="203"/>
      <c r="BK64" s="203"/>
      <c r="BL64" s="203"/>
      <c r="BM64" s="203"/>
      <c r="BN64" s="203"/>
      <c r="BO64" s="203"/>
      <c r="BP64" s="203"/>
      <c r="BQ64" s="203"/>
      <c r="BR64" s="203"/>
      <c r="BS64" s="203"/>
      <c r="BT64" s="203"/>
      <c r="BU64" s="203"/>
      <c r="BV64" s="203"/>
      <c r="BW64" s="203"/>
    </row>
    <row r="65" ht="11.25" customHeight="1" x14ac:dyDescent="0.2"/>
    <row r="66" ht="11.25" customHeight="1" x14ac:dyDescent="0.2"/>
    <row r="67" ht="11.25" hidden="1" customHeight="1" x14ac:dyDescent="0.2"/>
    <row r="68" ht="11.25" hidden="1" customHeight="1" x14ac:dyDescent="0.2"/>
    <row r="69" ht="0" hidden="1" customHeight="1" x14ac:dyDescent="0.2"/>
  </sheetData>
  <sheetProtection algorithmName="SHA-512" hashValue="0o4bEeKFE5t9mKzdTlsehkjtj4HxiEsFECPYmdVHlpuRIPUPt2+kL3HIHL8IWVRpmVmQ9Jngla6FweUjDznzOQ==" saltValue="o1YnraB3i1SS4Z/yDqX5Tw==" spinCount="100000" sheet="1" objects="1" scenarios="1"/>
  <mergeCells count="633">
    <mergeCell ref="DR58:DX58"/>
    <mergeCell ref="CA57:CL57"/>
    <mergeCell ref="CM57:CT57"/>
    <mergeCell ref="CU57:CX57"/>
    <mergeCell ref="CY57:DF57"/>
    <mergeCell ref="DG57:DQ57"/>
    <mergeCell ref="DR57:DX57"/>
    <mergeCell ref="BY60:CL60"/>
    <mergeCell ref="CM60:CT60"/>
    <mergeCell ref="CU60:CX60"/>
    <mergeCell ref="CY60:DF60"/>
    <mergeCell ref="DG60:DQ60"/>
    <mergeCell ref="DR60:DX60"/>
    <mergeCell ref="CA59:CL59"/>
    <mergeCell ref="CM59:CT59"/>
    <mergeCell ref="CU59:CX59"/>
    <mergeCell ref="CY59:DF59"/>
    <mergeCell ref="DG59:DQ59"/>
    <mergeCell ref="DR59:DX59"/>
    <mergeCell ref="DR55:DX55"/>
    <mergeCell ref="CA56:CL56"/>
    <mergeCell ref="CM56:CT56"/>
    <mergeCell ref="CU56:CX56"/>
    <mergeCell ref="CY56:DF56"/>
    <mergeCell ref="DG56:DQ56"/>
    <mergeCell ref="DR56:DX56"/>
    <mergeCell ref="DG54:DQ54"/>
    <mergeCell ref="DR54:DX54"/>
    <mergeCell ref="AZ55:BC55"/>
    <mergeCell ref="BS55:BW55"/>
    <mergeCell ref="BY55:BZ59"/>
    <mergeCell ref="CA55:CL55"/>
    <mergeCell ref="CM55:CT55"/>
    <mergeCell ref="CU55:CX55"/>
    <mergeCell ref="CY55:DF55"/>
    <mergeCell ref="DG55:DQ55"/>
    <mergeCell ref="AZ54:BC54"/>
    <mergeCell ref="BS54:BW54"/>
    <mergeCell ref="BY54:CL54"/>
    <mergeCell ref="CM54:CT54"/>
    <mergeCell ref="CU54:CX54"/>
    <mergeCell ref="CY54:DF54"/>
    <mergeCell ref="CA58:CL58"/>
    <mergeCell ref="CM58:CT58"/>
    <mergeCell ref="CU58:CX58"/>
    <mergeCell ref="CY58:DF58"/>
    <mergeCell ref="DG58:DQ58"/>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CY48:DF48"/>
    <mergeCell ref="DG48:DQ48"/>
    <mergeCell ref="DR48:DX48"/>
    <mergeCell ref="BD49:BM49"/>
    <mergeCell ref="BN49:BW49"/>
    <mergeCell ref="BY49:CL49"/>
    <mergeCell ref="CM49:CT49"/>
    <mergeCell ref="CU49:CX49"/>
    <mergeCell ref="CY49:DF49"/>
    <mergeCell ref="DG49:DQ49"/>
    <mergeCell ref="AP48:AS50"/>
    <mergeCell ref="BD48:BM48"/>
    <mergeCell ref="BN48:BW48"/>
    <mergeCell ref="BY48:CL48"/>
    <mergeCell ref="CM48:CT48"/>
    <mergeCell ref="CU48:CX48"/>
    <mergeCell ref="BY47:CL47"/>
    <mergeCell ref="CM47:CT47"/>
    <mergeCell ref="CU47:CX47"/>
    <mergeCell ref="CY47:DF47"/>
    <mergeCell ref="DG47:DQ47"/>
    <mergeCell ref="DR47:DX47"/>
    <mergeCell ref="BY46:CL46"/>
    <mergeCell ref="CM46:CT46"/>
    <mergeCell ref="CU46:CX46"/>
    <mergeCell ref="CY46:DF46"/>
    <mergeCell ref="DG46:DQ46"/>
    <mergeCell ref="DR46:DX46"/>
    <mergeCell ref="AP42:BC42"/>
    <mergeCell ref="BD42:BM42"/>
    <mergeCell ref="BN42:BW42"/>
    <mergeCell ref="CA42:CL42"/>
    <mergeCell ref="CM42:CT42"/>
    <mergeCell ref="CU42:CX42"/>
    <mergeCell ref="DG44:DQ44"/>
    <mergeCell ref="DR44:DX44"/>
    <mergeCell ref="BY45:CL45"/>
    <mergeCell ref="CM45:CT45"/>
    <mergeCell ref="CU45:CX45"/>
    <mergeCell ref="CY45:DF45"/>
    <mergeCell ref="DG45:DQ45"/>
    <mergeCell ref="DR45:DX45"/>
    <mergeCell ref="BD44:BM44"/>
    <mergeCell ref="BN44:BW44"/>
    <mergeCell ref="BY44:CL44"/>
    <mergeCell ref="CM44:CT44"/>
    <mergeCell ref="CU44:CX44"/>
    <mergeCell ref="CY44:DF44"/>
    <mergeCell ref="AP43:AS44"/>
    <mergeCell ref="BD43:BM43"/>
    <mergeCell ref="BN43:BW43"/>
    <mergeCell ref="CA43:CL43"/>
    <mergeCell ref="DG42:DQ42"/>
    <mergeCell ref="DR42:DX42"/>
    <mergeCell ref="CM43:CT43"/>
    <mergeCell ref="CU43:CX43"/>
    <mergeCell ref="CY43:DF43"/>
    <mergeCell ref="DG43:DQ43"/>
    <mergeCell ref="DR43:DX43"/>
    <mergeCell ref="CA41:CL41"/>
    <mergeCell ref="CM41:CT41"/>
    <mergeCell ref="CU41:CX41"/>
    <mergeCell ref="CY41:DF41"/>
    <mergeCell ref="DG41:DQ41"/>
    <mergeCell ref="DR41:DX41"/>
    <mergeCell ref="CM39:CT39"/>
    <mergeCell ref="CU39:CX39"/>
    <mergeCell ref="CY39:DF39"/>
    <mergeCell ref="DG39:DQ39"/>
    <mergeCell ref="DR39:DX39"/>
    <mergeCell ref="AX40:BC40"/>
    <mergeCell ref="BD40:BH40"/>
    <mergeCell ref="BI40:BM40"/>
    <mergeCell ref="BN40:BR40"/>
    <mergeCell ref="BS40:BW40"/>
    <mergeCell ref="AX39:BC39"/>
    <mergeCell ref="BD39:BH39"/>
    <mergeCell ref="BI39:BM39"/>
    <mergeCell ref="BN39:BR39"/>
    <mergeCell ref="BS39:BW39"/>
    <mergeCell ref="BY39:CL39"/>
    <mergeCell ref="DR40:DX40"/>
    <mergeCell ref="BY40:BZ43"/>
    <mergeCell ref="CA40:CL40"/>
    <mergeCell ref="CM40:CT40"/>
    <mergeCell ref="CU40:CX40"/>
    <mergeCell ref="CY40:DF40"/>
    <mergeCell ref="DG40:DQ40"/>
    <mergeCell ref="CY42:DF42"/>
    <mergeCell ref="BY38:CL38"/>
    <mergeCell ref="CM38:CT38"/>
    <mergeCell ref="CU38:CX38"/>
    <mergeCell ref="CY38:DF38"/>
    <mergeCell ref="DG38:DQ38"/>
    <mergeCell ref="DR38:DX38"/>
    <mergeCell ref="CY37:DF37"/>
    <mergeCell ref="DG37:DQ37"/>
    <mergeCell ref="DR37:DX37"/>
    <mergeCell ref="BY37:CL37"/>
    <mergeCell ref="CM37:CT37"/>
    <mergeCell ref="CU37:CX37"/>
    <mergeCell ref="AP38:AS40"/>
    <mergeCell ref="AT38:AT40"/>
    <mergeCell ref="AX38:BC38"/>
    <mergeCell ref="BD38:BH38"/>
    <mergeCell ref="BI38:BM38"/>
    <mergeCell ref="BN38:BR38"/>
    <mergeCell ref="BS38:BW38"/>
    <mergeCell ref="AP37:BC37"/>
    <mergeCell ref="BD37:BM37"/>
    <mergeCell ref="BN37:BW37"/>
    <mergeCell ref="BY36:CL36"/>
    <mergeCell ref="CM36:CT36"/>
    <mergeCell ref="CU36:CX36"/>
    <mergeCell ref="CY36:DF36"/>
    <mergeCell ref="DG36:DQ36"/>
    <mergeCell ref="DR36:DX36"/>
    <mergeCell ref="DG34:DQ34"/>
    <mergeCell ref="DR34:DX34"/>
    <mergeCell ref="BY35:CL35"/>
    <mergeCell ref="CM35:CT35"/>
    <mergeCell ref="CU35:CX35"/>
    <mergeCell ref="CY35:DF35"/>
    <mergeCell ref="DG35:DQ35"/>
    <mergeCell ref="DR35:DX35"/>
    <mergeCell ref="B34:Q34"/>
    <mergeCell ref="R34:Y34"/>
    <mergeCell ref="Z34:AC34"/>
    <mergeCell ref="AD34:AK34"/>
    <mergeCell ref="AL34:AO34"/>
    <mergeCell ref="AP34:BC34"/>
    <mergeCell ref="BD34:BK34"/>
    <mergeCell ref="CU32:CX32"/>
    <mergeCell ref="CY32:DK32"/>
    <mergeCell ref="BL34:BO34"/>
    <mergeCell ref="BP34:BW34"/>
    <mergeCell ref="BY34:CL34"/>
    <mergeCell ref="CM34:CT34"/>
    <mergeCell ref="CU34:CX34"/>
    <mergeCell ref="CY34:DF34"/>
    <mergeCell ref="BL33:BO33"/>
    <mergeCell ref="BP33:BW33"/>
    <mergeCell ref="BY33:DX33"/>
    <mergeCell ref="B32:Q32"/>
    <mergeCell ref="R32:Y32"/>
    <mergeCell ref="Z32:AC32"/>
    <mergeCell ref="AD32:AK32"/>
    <mergeCell ref="AL32:AO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70"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60" customWidth="1"/>
    <col min="131" max="131" width="1.6640625" style="260" customWidth="1"/>
    <col min="132" max="16384" width="9" style="260" hidden="1"/>
  </cols>
  <sheetData>
    <row r="1" spans="1:131" s="218" customFormat="1" ht="11.25" customHeight="1" thickBot="1" x14ac:dyDescent="0.25">
      <c r="A1" s="213"/>
      <c r="B1" s="213"/>
      <c r="C1" s="213"/>
      <c r="D1" s="213"/>
      <c r="E1" s="213"/>
      <c r="F1" s="213"/>
      <c r="G1" s="213"/>
      <c r="H1" s="213"/>
      <c r="I1" s="213"/>
      <c r="J1" s="213"/>
      <c r="K1" s="213"/>
      <c r="L1" s="213"/>
      <c r="M1" s="213"/>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4"/>
      <c r="DO1" s="214"/>
      <c r="DP1" s="215"/>
      <c r="DQ1" s="216"/>
      <c r="DR1" s="216"/>
      <c r="DS1" s="216"/>
      <c r="DT1" s="216"/>
      <c r="DU1" s="216"/>
      <c r="DV1" s="216"/>
      <c r="DW1" s="216"/>
      <c r="DX1" s="216"/>
      <c r="DY1" s="216"/>
      <c r="DZ1" s="216"/>
      <c r="EA1" s="217"/>
    </row>
    <row r="2" spans="1:131" s="222" customFormat="1" ht="26.25" customHeight="1" thickBot="1" x14ac:dyDescent="0.25">
      <c r="A2" s="219" t="s">
        <v>324</v>
      </c>
      <c r="B2" s="220"/>
      <c r="C2" s="220"/>
      <c r="D2" s="220"/>
      <c r="E2" s="220"/>
      <c r="F2" s="220"/>
      <c r="G2" s="220"/>
      <c r="H2" s="220"/>
      <c r="I2" s="220"/>
      <c r="J2" s="220"/>
      <c r="K2" s="220"/>
      <c r="L2" s="220"/>
      <c r="M2" s="220"/>
      <c r="N2" s="220"/>
      <c r="O2" s="220"/>
      <c r="P2" s="220"/>
      <c r="Q2" s="220"/>
      <c r="R2" s="220"/>
      <c r="S2" s="220"/>
      <c r="T2" s="220"/>
      <c r="U2" s="220"/>
      <c r="V2" s="220"/>
      <c r="W2" s="220"/>
      <c r="X2" s="220"/>
      <c r="Y2" s="220"/>
      <c r="Z2" s="220"/>
      <c r="AA2" s="220"/>
      <c r="AB2" s="220"/>
      <c r="AC2" s="220"/>
      <c r="AD2" s="220"/>
      <c r="AE2" s="220"/>
      <c r="AF2" s="220"/>
      <c r="AG2" s="220"/>
      <c r="AH2" s="220"/>
      <c r="AI2" s="220"/>
      <c r="AJ2" s="220"/>
      <c r="AK2" s="220"/>
      <c r="AL2" s="220"/>
      <c r="AM2" s="220"/>
      <c r="AN2" s="220"/>
      <c r="AO2" s="220"/>
      <c r="AP2" s="220"/>
      <c r="AQ2" s="220"/>
      <c r="AR2" s="220"/>
      <c r="AS2" s="220"/>
      <c r="AT2" s="220"/>
      <c r="AU2" s="220"/>
      <c r="AV2" s="220"/>
      <c r="AW2" s="220"/>
      <c r="AX2" s="220"/>
      <c r="AY2" s="220"/>
      <c r="AZ2" s="220"/>
      <c r="BA2" s="220"/>
      <c r="BB2" s="220"/>
      <c r="BC2" s="220"/>
      <c r="BD2" s="220"/>
      <c r="BE2" s="220"/>
      <c r="BF2" s="220"/>
      <c r="BG2" s="220"/>
      <c r="BH2" s="220"/>
      <c r="BI2" s="220"/>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699" t="s">
        <v>325</v>
      </c>
      <c r="DK2" s="700"/>
      <c r="DL2" s="700"/>
      <c r="DM2" s="700"/>
      <c r="DN2" s="700"/>
      <c r="DO2" s="701"/>
      <c r="DP2" s="220"/>
      <c r="DQ2" s="699" t="s">
        <v>326</v>
      </c>
      <c r="DR2" s="700"/>
      <c r="DS2" s="700"/>
      <c r="DT2" s="700"/>
      <c r="DU2" s="700"/>
      <c r="DV2" s="700"/>
      <c r="DW2" s="700"/>
      <c r="DX2" s="700"/>
      <c r="DY2" s="700"/>
      <c r="DZ2" s="701"/>
      <c r="EA2" s="221"/>
    </row>
    <row r="3" spans="1:131" s="218" customFormat="1" ht="11.25" customHeight="1" x14ac:dyDescent="0.2">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7"/>
    </row>
    <row r="4" spans="1:131" s="226" customFormat="1" ht="26.25" customHeight="1" thickBot="1" x14ac:dyDescent="0.25">
      <c r="A4" s="702" t="s">
        <v>327</v>
      </c>
      <c r="B4" s="702"/>
      <c r="C4" s="702"/>
      <c r="D4" s="702"/>
      <c r="E4" s="702"/>
      <c r="F4" s="702"/>
      <c r="G4" s="702"/>
      <c r="H4" s="702"/>
      <c r="I4" s="702"/>
      <c r="J4" s="702"/>
      <c r="K4" s="702"/>
      <c r="L4" s="702"/>
      <c r="M4" s="702"/>
      <c r="N4" s="702"/>
      <c r="O4" s="702"/>
      <c r="P4" s="702"/>
      <c r="Q4" s="702"/>
      <c r="R4" s="702"/>
      <c r="S4" s="702"/>
      <c r="T4" s="702"/>
      <c r="U4" s="702"/>
      <c r="V4" s="702"/>
      <c r="W4" s="702"/>
      <c r="X4" s="702"/>
      <c r="Y4" s="702"/>
      <c r="Z4" s="702"/>
      <c r="AA4" s="702"/>
      <c r="AB4" s="702"/>
      <c r="AC4" s="702"/>
      <c r="AD4" s="702"/>
      <c r="AE4" s="702"/>
      <c r="AF4" s="702"/>
      <c r="AG4" s="702"/>
      <c r="AH4" s="702"/>
      <c r="AI4" s="702"/>
      <c r="AJ4" s="702"/>
      <c r="AK4" s="702"/>
      <c r="AL4" s="702"/>
      <c r="AM4" s="702"/>
      <c r="AN4" s="702"/>
      <c r="AO4" s="702"/>
      <c r="AP4" s="702"/>
      <c r="AQ4" s="702"/>
      <c r="AR4" s="702"/>
      <c r="AS4" s="702"/>
      <c r="AT4" s="702"/>
      <c r="AU4" s="702"/>
      <c r="AV4" s="702"/>
      <c r="AW4" s="702"/>
      <c r="AX4" s="702"/>
      <c r="AY4" s="702"/>
      <c r="AZ4" s="223"/>
      <c r="BA4" s="223"/>
      <c r="BB4" s="223"/>
      <c r="BC4" s="223"/>
      <c r="BD4" s="223"/>
      <c r="BE4" s="224"/>
      <c r="BF4" s="224"/>
      <c r="BG4" s="224"/>
      <c r="BH4" s="224"/>
      <c r="BI4" s="224"/>
      <c r="BJ4" s="224"/>
      <c r="BK4" s="224"/>
      <c r="BL4" s="224"/>
      <c r="BM4" s="224"/>
      <c r="BN4" s="224"/>
      <c r="BO4" s="224"/>
      <c r="BP4" s="224"/>
      <c r="BQ4" s="223" t="s">
        <v>328</v>
      </c>
      <c r="BR4" s="223"/>
      <c r="BS4" s="223"/>
      <c r="BT4" s="223"/>
      <c r="BU4" s="223"/>
      <c r="BV4" s="223"/>
      <c r="BW4" s="223"/>
      <c r="BX4" s="223"/>
      <c r="BY4" s="223"/>
      <c r="BZ4" s="223"/>
      <c r="CA4" s="223"/>
      <c r="CB4" s="223"/>
      <c r="CC4" s="223"/>
      <c r="CD4" s="223"/>
      <c r="CE4" s="223"/>
      <c r="CF4" s="223"/>
      <c r="CG4" s="223"/>
      <c r="CH4" s="223"/>
      <c r="CI4" s="223"/>
      <c r="CJ4" s="223"/>
      <c r="CK4" s="223"/>
      <c r="CL4" s="223"/>
      <c r="CM4" s="223"/>
      <c r="CN4" s="223"/>
      <c r="CO4" s="223"/>
      <c r="CP4" s="223"/>
      <c r="CQ4" s="223"/>
      <c r="CR4" s="223"/>
      <c r="CS4" s="223"/>
      <c r="CT4" s="223"/>
      <c r="CU4" s="223"/>
      <c r="CV4" s="223"/>
      <c r="CW4" s="223"/>
      <c r="CX4" s="223"/>
      <c r="CY4" s="223"/>
      <c r="CZ4" s="223"/>
      <c r="DA4" s="223"/>
      <c r="DB4" s="223"/>
      <c r="DC4" s="223"/>
      <c r="DD4" s="223"/>
      <c r="DE4" s="223"/>
      <c r="DF4" s="223"/>
      <c r="DG4" s="223"/>
      <c r="DH4" s="223"/>
      <c r="DI4" s="223"/>
      <c r="DJ4" s="223"/>
      <c r="DK4" s="223"/>
      <c r="DL4" s="223"/>
      <c r="DM4" s="223"/>
      <c r="DN4" s="223"/>
      <c r="DO4" s="223"/>
      <c r="DP4" s="223"/>
      <c r="DQ4" s="223"/>
      <c r="DR4" s="223"/>
      <c r="DS4" s="223"/>
      <c r="DT4" s="223"/>
      <c r="DU4" s="223"/>
      <c r="DV4" s="223"/>
      <c r="DW4" s="223"/>
      <c r="DX4" s="223"/>
      <c r="DY4" s="223"/>
      <c r="DZ4" s="223"/>
      <c r="EA4" s="225"/>
    </row>
    <row r="5" spans="1:131" s="226" customFormat="1" ht="26.25" customHeight="1" x14ac:dyDescent="0.2">
      <c r="A5" s="693" t="s">
        <v>329</v>
      </c>
      <c r="B5" s="694"/>
      <c r="C5" s="694"/>
      <c r="D5" s="694"/>
      <c r="E5" s="694"/>
      <c r="F5" s="694"/>
      <c r="G5" s="694"/>
      <c r="H5" s="694"/>
      <c r="I5" s="694"/>
      <c r="J5" s="694"/>
      <c r="K5" s="694"/>
      <c r="L5" s="694"/>
      <c r="M5" s="694"/>
      <c r="N5" s="694"/>
      <c r="O5" s="694"/>
      <c r="P5" s="695"/>
      <c r="Q5" s="670" t="s">
        <v>330</v>
      </c>
      <c r="R5" s="671"/>
      <c r="S5" s="671"/>
      <c r="T5" s="671"/>
      <c r="U5" s="672"/>
      <c r="V5" s="670" t="s">
        <v>331</v>
      </c>
      <c r="W5" s="671"/>
      <c r="X5" s="671"/>
      <c r="Y5" s="671"/>
      <c r="Z5" s="672"/>
      <c r="AA5" s="670" t="s">
        <v>332</v>
      </c>
      <c r="AB5" s="671"/>
      <c r="AC5" s="671"/>
      <c r="AD5" s="671"/>
      <c r="AE5" s="671"/>
      <c r="AF5" s="703" t="s">
        <v>333</v>
      </c>
      <c r="AG5" s="671"/>
      <c r="AH5" s="671"/>
      <c r="AI5" s="671"/>
      <c r="AJ5" s="682"/>
      <c r="AK5" s="671" t="s">
        <v>334</v>
      </c>
      <c r="AL5" s="671"/>
      <c r="AM5" s="671"/>
      <c r="AN5" s="671"/>
      <c r="AO5" s="672"/>
      <c r="AP5" s="670" t="s">
        <v>335</v>
      </c>
      <c r="AQ5" s="671"/>
      <c r="AR5" s="671"/>
      <c r="AS5" s="671"/>
      <c r="AT5" s="672"/>
      <c r="AU5" s="670" t="s">
        <v>336</v>
      </c>
      <c r="AV5" s="671"/>
      <c r="AW5" s="671"/>
      <c r="AX5" s="671"/>
      <c r="AY5" s="682"/>
      <c r="AZ5" s="227"/>
      <c r="BA5" s="227"/>
      <c r="BB5" s="227"/>
      <c r="BC5" s="227"/>
      <c r="BD5" s="227"/>
      <c r="BE5" s="228"/>
      <c r="BF5" s="228"/>
      <c r="BG5" s="228"/>
      <c r="BH5" s="228"/>
      <c r="BI5" s="228"/>
      <c r="BJ5" s="228"/>
      <c r="BK5" s="228"/>
      <c r="BL5" s="228"/>
      <c r="BM5" s="228"/>
      <c r="BN5" s="228"/>
      <c r="BO5" s="228"/>
      <c r="BP5" s="228"/>
      <c r="BQ5" s="693" t="s">
        <v>337</v>
      </c>
      <c r="BR5" s="694"/>
      <c r="BS5" s="694"/>
      <c r="BT5" s="694"/>
      <c r="BU5" s="694"/>
      <c r="BV5" s="694"/>
      <c r="BW5" s="694"/>
      <c r="BX5" s="694"/>
      <c r="BY5" s="694"/>
      <c r="BZ5" s="694"/>
      <c r="CA5" s="694"/>
      <c r="CB5" s="694"/>
      <c r="CC5" s="694"/>
      <c r="CD5" s="694"/>
      <c r="CE5" s="694"/>
      <c r="CF5" s="694"/>
      <c r="CG5" s="695"/>
      <c r="CH5" s="670" t="s">
        <v>338</v>
      </c>
      <c r="CI5" s="671"/>
      <c r="CJ5" s="671"/>
      <c r="CK5" s="671"/>
      <c r="CL5" s="672"/>
      <c r="CM5" s="670" t="s">
        <v>339</v>
      </c>
      <c r="CN5" s="671"/>
      <c r="CO5" s="671"/>
      <c r="CP5" s="671"/>
      <c r="CQ5" s="672"/>
      <c r="CR5" s="670" t="s">
        <v>340</v>
      </c>
      <c r="CS5" s="671"/>
      <c r="CT5" s="671"/>
      <c r="CU5" s="671"/>
      <c r="CV5" s="672"/>
      <c r="CW5" s="670" t="s">
        <v>341</v>
      </c>
      <c r="CX5" s="671"/>
      <c r="CY5" s="671"/>
      <c r="CZ5" s="671"/>
      <c r="DA5" s="672"/>
      <c r="DB5" s="670" t="s">
        <v>342</v>
      </c>
      <c r="DC5" s="671"/>
      <c r="DD5" s="671"/>
      <c r="DE5" s="671"/>
      <c r="DF5" s="672"/>
      <c r="DG5" s="676" t="s">
        <v>343</v>
      </c>
      <c r="DH5" s="677"/>
      <c r="DI5" s="677"/>
      <c r="DJ5" s="677"/>
      <c r="DK5" s="678"/>
      <c r="DL5" s="676" t="s">
        <v>344</v>
      </c>
      <c r="DM5" s="677"/>
      <c r="DN5" s="677"/>
      <c r="DO5" s="677"/>
      <c r="DP5" s="678"/>
      <c r="DQ5" s="670" t="s">
        <v>345</v>
      </c>
      <c r="DR5" s="671"/>
      <c r="DS5" s="671"/>
      <c r="DT5" s="671"/>
      <c r="DU5" s="672"/>
      <c r="DV5" s="670" t="s">
        <v>336</v>
      </c>
      <c r="DW5" s="671"/>
      <c r="DX5" s="671"/>
      <c r="DY5" s="671"/>
      <c r="DZ5" s="682"/>
      <c r="EA5" s="225"/>
    </row>
    <row r="6" spans="1:131" s="226" customFormat="1" ht="26.25" customHeight="1" thickBot="1" x14ac:dyDescent="0.25">
      <c r="A6" s="696"/>
      <c r="B6" s="697"/>
      <c r="C6" s="697"/>
      <c r="D6" s="697"/>
      <c r="E6" s="697"/>
      <c r="F6" s="697"/>
      <c r="G6" s="697"/>
      <c r="H6" s="697"/>
      <c r="I6" s="697"/>
      <c r="J6" s="697"/>
      <c r="K6" s="697"/>
      <c r="L6" s="697"/>
      <c r="M6" s="697"/>
      <c r="N6" s="697"/>
      <c r="O6" s="697"/>
      <c r="P6" s="698"/>
      <c r="Q6" s="673"/>
      <c r="R6" s="674"/>
      <c r="S6" s="674"/>
      <c r="T6" s="674"/>
      <c r="U6" s="675"/>
      <c r="V6" s="673"/>
      <c r="W6" s="674"/>
      <c r="X6" s="674"/>
      <c r="Y6" s="674"/>
      <c r="Z6" s="675"/>
      <c r="AA6" s="673"/>
      <c r="AB6" s="674"/>
      <c r="AC6" s="674"/>
      <c r="AD6" s="674"/>
      <c r="AE6" s="674"/>
      <c r="AF6" s="704"/>
      <c r="AG6" s="674"/>
      <c r="AH6" s="674"/>
      <c r="AI6" s="674"/>
      <c r="AJ6" s="683"/>
      <c r="AK6" s="674"/>
      <c r="AL6" s="674"/>
      <c r="AM6" s="674"/>
      <c r="AN6" s="674"/>
      <c r="AO6" s="675"/>
      <c r="AP6" s="673"/>
      <c r="AQ6" s="674"/>
      <c r="AR6" s="674"/>
      <c r="AS6" s="674"/>
      <c r="AT6" s="675"/>
      <c r="AU6" s="673"/>
      <c r="AV6" s="674"/>
      <c r="AW6" s="674"/>
      <c r="AX6" s="674"/>
      <c r="AY6" s="683"/>
      <c r="AZ6" s="223"/>
      <c r="BA6" s="223"/>
      <c r="BB6" s="223"/>
      <c r="BC6" s="223"/>
      <c r="BD6" s="223"/>
      <c r="BE6" s="224"/>
      <c r="BF6" s="224"/>
      <c r="BG6" s="224"/>
      <c r="BH6" s="224"/>
      <c r="BI6" s="224"/>
      <c r="BJ6" s="224"/>
      <c r="BK6" s="224"/>
      <c r="BL6" s="224"/>
      <c r="BM6" s="224"/>
      <c r="BN6" s="224"/>
      <c r="BO6" s="224"/>
      <c r="BP6" s="224"/>
      <c r="BQ6" s="696"/>
      <c r="BR6" s="697"/>
      <c r="BS6" s="697"/>
      <c r="BT6" s="697"/>
      <c r="BU6" s="697"/>
      <c r="BV6" s="697"/>
      <c r="BW6" s="697"/>
      <c r="BX6" s="697"/>
      <c r="BY6" s="697"/>
      <c r="BZ6" s="697"/>
      <c r="CA6" s="697"/>
      <c r="CB6" s="697"/>
      <c r="CC6" s="697"/>
      <c r="CD6" s="697"/>
      <c r="CE6" s="697"/>
      <c r="CF6" s="697"/>
      <c r="CG6" s="698"/>
      <c r="CH6" s="673"/>
      <c r="CI6" s="674"/>
      <c r="CJ6" s="674"/>
      <c r="CK6" s="674"/>
      <c r="CL6" s="675"/>
      <c r="CM6" s="673"/>
      <c r="CN6" s="674"/>
      <c r="CO6" s="674"/>
      <c r="CP6" s="674"/>
      <c r="CQ6" s="675"/>
      <c r="CR6" s="673"/>
      <c r="CS6" s="674"/>
      <c r="CT6" s="674"/>
      <c r="CU6" s="674"/>
      <c r="CV6" s="675"/>
      <c r="CW6" s="673"/>
      <c r="CX6" s="674"/>
      <c r="CY6" s="674"/>
      <c r="CZ6" s="674"/>
      <c r="DA6" s="675"/>
      <c r="DB6" s="673"/>
      <c r="DC6" s="674"/>
      <c r="DD6" s="674"/>
      <c r="DE6" s="674"/>
      <c r="DF6" s="675"/>
      <c r="DG6" s="679"/>
      <c r="DH6" s="680"/>
      <c r="DI6" s="680"/>
      <c r="DJ6" s="680"/>
      <c r="DK6" s="681"/>
      <c r="DL6" s="679"/>
      <c r="DM6" s="680"/>
      <c r="DN6" s="680"/>
      <c r="DO6" s="680"/>
      <c r="DP6" s="681"/>
      <c r="DQ6" s="673"/>
      <c r="DR6" s="674"/>
      <c r="DS6" s="674"/>
      <c r="DT6" s="674"/>
      <c r="DU6" s="675"/>
      <c r="DV6" s="673"/>
      <c r="DW6" s="674"/>
      <c r="DX6" s="674"/>
      <c r="DY6" s="674"/>
      <c r="DZ6" s="683"/>
      <c r="EA6" s="225"/>
    </row>
    <row r="7" spans="1:131" s="226" customFormat="1" ht="26.25" customHeight="1" thickTop="1" x14ac:dyDescent="0.2">
      <c r="A7" s="229">
        <v>1</v>
      </c>
      <c r="B7" s="684" t="s">
        <v>563</v>
      </c>
      <c r="C7" s="685"/>
      <c r="D7" s="685"/>
      <c r="E7" s="685"/>
      <c r="F7" s="685"/>
      <c r="G7" s="685"/>
      <c r="H7" s="685"/>
      <c r="I7" s="685"/>
      <c r="J7" s="685"/>
      <c r="K7" s="685"/>
      <c r="L7" s="685"/>
      <c r="M7" s="685"/>
      <c r="N7" s="685"/>
      <c r="O7" s="685"/>
      <c r="P7" s="686"/>
      <c r="Q7" s="687">
        <v>1939030</v>
      </c>
      <c r="R7" s="688"/>
      <c r="S7" s="688"/>
      <c r="T7" s="688"/>
      <c r="U7" s="689"/>
      <c r="V7" s="690">
        <v>1921777</v>
      </c>
      <c r="W7" s="688"/>
      <c r="X7" s="688"/>
      <c r="Y7" s="688"/>
      <c r="Z7" s="689"/>
      <c r="AA7" s="690">
        <v>17253</v>
      </c>
      <c r="AB7" s="688"/>
      <c r="AC7" s="688"/>
      <c r="AD7" s="688"/>
      <c r="AE7" s="691"/>
      <c r="AF7" s="692">
        <v>6399</v>
      </c>
      <c r="AG7" s="688"/>
      <c r="AH7" s="688"/>
      <c r="AI7" s="688"/>
      <c r="AJ7" s="691"/>
      <c r="AK7" s="730">
        <v>28304</v>
      </c>
      <c r="AL7" s="728"/>
      <c r="AM7" s="728"/>
      <c r="AN7" s="728"/>
      <c r="AO7" s="731"/>
      <c r="AP7" s="732">
        <v>4117231</v>
      </c>
      <c r="AQ7" s="728"/>
      <c r="AR7" s="728"/>
      <c r="AS7" s="728"/>
      <c r="AT7" s="731"/>
      <c r="AU7" s="733"/>
      <c r="AV7" s="706"/>
      <c r="AW7" s="706"/>
      <c r="AX7" s="706"/>
      <c r="AY7" s="707"/>
      <c r="AZ7" s="223"/>
      <c r="BA7" s="223"/>
      <c r="BB7" s="223"/>
      <c r="BC7" s="223"/>
      <c r="BD7" s="223"/>
      <c r="BE7" s="224"/>
      <c r="BF7" s="224"/>
      <c r="BG7" s="224"/>
      <c r="BH7" s="224"/>
      <c r="BI7" s="224"/>
      <c r="BJ7" s="224"/>
      <c r="BK7" s="224"/>
      <c r="BL7" s="224"/>
      <c r="BM7" s="224"/>
      <c r="BN7" s="224"/>
      <c r="BO7" s="224"/>
      <c r="BP7" s="224"/>
      <c r="BQ7" s="230">
        <v>1</v>
      </c>
      <c r="BR7" s="231" t="s">
        <v>562</v>
      </c>
      <c r="BS7" s="734" t="s">
        <v>521</v>
      </c>
      <c r="BT7" s="735"/>
      <c r="BU7" s="735"/>
      <c r="BV7" s="735"/>
      <c r="BW7" s="735"/>
      <c r="BX7" s="735"/>
      <c r="BY7" s="735"/>
      <c r="BZ7" s="735"/>
      <c r="CA7" s="735"/>
      <c r="CB7" s="735"/>
      <c r="CC7" s="735"/>
      <c r="CD7" s="735"/>
      <c r="CE7" s="735"/>
      <c r="CF7" s="735"/>
      <c r="CG7" s="736"/>
      <c r="CH7" s="727">
        <v>30</v>
      </c>
      <c r="CI7" s="728"/>
      <c r="CJ7" s="728"/>
      <c r="CK7" s="728"/>
      <c r="CL7" s="729"/>
      <c r="CM7" s="727">
        <v>2120</v>
      </c>
      <c r="CN7" s="728"/>
      <c r="CO7" s="728"/>
      <c r="CP7" s="728"/>
      <c r="CQ7" s="729"/>
      <c r="CR7" s="727">
        <v>50</v>
      </c>
      <c r="CS7" s="728"/>
      <c r="CT7" s="728"/>
      <c r="CU7" s="728"/>
      <c r="CV7" s="729"/>
      <c r="CW7" s="727" t="s">
        <v>459</v>
      </c>
      <c r="CX7" s="728"/>
      <c r="CY7" s="728"/>
      <c r="CZ7" s="728"/>
      <c r="DA7" s="729"/>
      <c r="DB7" s="727" t="s">
        <v>459</v>
      </c>
      <c r="DC7" s="728"/>
      <c r="DD7" s="728"/>
      <c r="DE7" s="728"/>
      <c r="DF7" s="729"/>
      <c r="DG7" s="727" t="s">
        <v>459</v>
      </c>
      <c r="DH7" s="728"/>
      <c r="DI7" s="728"/>
      <c r="DJ7" s="728"/>
      <c r="DK7" s="729"/>
      <c r="DL7" s="727">
        <v>863</v>
      </c>
      <c r="DM7" s="728"/>
      <c r="DN7" s="728"/>
      <c r="DO7" s="728"/>
      <c r="DP7" s="729"/>
      <c r="DQ7" s="727">
        <v>86</v>
      </c>
      <c r="DR7" s="728"/>
      <c r="DS7" s="728"/>
      <c r="DT7" s="728"/>
      <c r="DU7" s="729"/>
      <c r="DV7" s="705"/>
      <c r="DW7" s="706"/>
      <c r="DX7" s="706"/>
      <c r="DY7" s="706"/>
      <c r="DZ7" s="707"/>
      <c r="EA7" s="225"/>
    </row>
    <row r="8" spans="1:131" s="226" customFormat="1" ht="26.25" customHeight="1" x14ac:dyDescent="0.2">
      <c r="A8" s="232">
        <v>2</v>
      </c>
      <c r="B8" s="708" t="s">
        <v>564</v>
      </c>
      <c r="C8" s="709"/>
      <c r="D8" s="709"/>
      <c r="E8" s="709"/>
      <c r="F8" s="709"/>
      <c r="G8" s="709"/>
      <c r="H8" s="709"/>
      <c r="I8" s="709"/>
      <c r="J8" s="709"/>
      <c r="K8" s="709"/>
      <c r="L8" s="709"/>
      <c r="M8" s="709"/>
      <c r="N8" s="709"/>
      <c r="O8" s="709"/>
      <c r="P8" s="710"/>
      <c r="Q8" s="711">
        <v>607826</v>
      </c>
      <c r="R8" s="712"/>
      <c r="S8" s="712"/>
      <c r="T8" s="712"/>
      <c r="U8" s="713"/>
      <c r="V8" s="714">
        <v>607826</v>
      </c>
      <c r="W8" s="712"/>
      <c r="X8" s="712"/>
      <c r="Y8" s="712"/>
      <c r="Z8" s="713"/>
      <c r="AA8" s="714" t="s">
        <v>565</v>
      </c>
      <c r="AB8" s="712"/>
      <c r="AC8" s="712"/>
      <c r="AD8" s="712"/>
      <c r="AE8" s="715"/>
      <c r="AF8" s="716" t="s">
        <v>566</v>
      </c>
      <c r="AG8" s="712"/>
      <c r="AH8" s="712"/>
      <c r="AI8" s="712"/>
      <c r="AJ8" s="715"/>
      <c r="AK8" s="717">
        <v>414345</v>
      </c>
      <c r="AL8" s="718"/>
      <c r="AM8" s="718"/>
      <c r="AN8" s="718"/>
      <c r="AO8" s="719"/>
      <c r="AP8" s="720" t="s">
        <v>459</v>
      </c>
      <c r="AQ8" s="718"/>
      <c r="AR8" s="718"/>
      <c r="AS8" s="718"/>
      <c r="AT8" s="719"/>
      <c r="AU8" s="721"/>
      <c r="AV8" s="722"/>
      <c r="AW8" s="722"/>
      <c r="AX8" s="722"/>
      <c r="AY8" s="723"/>
      <c r="AZ8" s="223"/>
      <c r="BA8" s="223"/>
      <c r="BB8" s="223"/>
      <c r="BC8" s="223"/>
      <c r="BD8" s="223"/>
      <c r="BE8" s="224"/>
      <c r="BF8" s="224"/>
      <c r="BG8" s="224"/>
      <c r="BH8" s="224"/>
      <c r="BI8" s="224"/>
      <c r="BJ8" s="224"/>
      <c r="BK8" s="224"/>
      <c r="BL8" s="224"/>
      <c r="BM8" s="224"/>
      <c r="BN8" s="224"/>
      <c r="BO8" s="224"/>
      <c r="BP8" s="224"/>
      <c r="BQ8" s="233">
        <v>2</v>
      </c>
      <c r="BR8" s="234" t="s">
        <v>562</v>
      </c>
      <c r="BS8" s="724" t="s">
        <v>522</v>
      </c>
      <c r="BT8" s="725"/>
      <c r="BU8" s="725"/>
      <c r="BV8" s="725"/>
      <c r="BW8" s="725"/>
      <c r="BX8" s="725"/>
      <c r="BY8" s="725"/>
      <c r="BZ8" s="725"/>
      <c r="CA8" s="725"/>
      <c r="CB8" s="725"/>
      <c r="CC8" s="725"/>
      <c r="CD8" s="725"/>
      <c r="CE8" s="725"/>
      <c r="CF8" s="725"/>
      <c r="CG8" s="726"/>
      <c r="CH8" s="737">
        <v>308</v>
      </c>
      <c r="CI8" s="718"/>
      <c r="CJ8" s="718"/>
      <c r="CK8" s="718"/>
      <c r="CL8" s="738"/>
      <c r="CM8" s="737">
        <v>9140</v>
      </c>
      <c r="CN8" s="718"/>
      <c r="CO8" s="718"/>
      <c r="CP8" s="718"/>
      <c r="CQ8" s="738"/>
      <c r="CR8" s="737">
        <v>9080</v>
      </c>
      <c r="CS8" s="718"/>
      <c r="CT8" s="718"/>
      <c r="CU8" s="718"/>
      <c r="CV8" s="738"/>
      <c r="CW8" s="737" t="s">
        <v>459</v>
      </c>
      <c r="CX8" s="718"/>
      <c r="CY8" s="718"/>
      <c r="CZ8" s="718"/>
      <c r="DA8" s="738"/>
      <c r="DB8" s="737" t="s">
        <v>459</v>
      </c>
      <c r="DC8" s="718"/>
      <c r="DD8" s="718"/>
      <c r="DE8" s="718"/>
      <c r="DF8" s="738"/>
      <c r="DG8" s="737" t="s">
        <v>459</v>
      </c>
      <c r="DH8" s="718"/>
      <c r="DI8" s="718"/>
      <c r="DJ8" s="718"/>
      <c r="DK8" s="738"/>
      <c r="DL8" s="737" t="s">
        <v>459</v>
      </c>
      <c r="DM8" s="718"/>
      <c r="DN8" s="718"/>
      <c r="DO8" s="718"/>
      <c r="DP8" s="738"/>
      <c r="DQ8" s="737" t="s">
        <v>459</v>
      </c>
      <c r="DR8" s="718"/>
      <c r="DS8" s="718"/>
      <c r="DT8" s="718"/>
      <c r="DU8" s="738"/>
      <c r="DV8" s="739"/>
      <c r="DW8" s="722"/>
      <c r="DX8" s="722"/>
      <c r="DY8" s="722"/>
      <c r="DZ8" s="723"/>
      <c r="EA8" s="225"/>
    </row>
    <row r="9" spans="1:131" s="226" customFormat="1" ht="26.25" customHeight="1" x14ac:dyDescent="0.2">
      <c r="A9" s="232">
        <v>3</v>
      </c>
      <c r="B9" s="708" t="s">
        <v>567</v>
      </c>
      <c r="C9" s="709"/>
      <c r="D9" s="709"/>
      <c r="E9" s="709"/>
      <c r="F9" s="709"/>
      <c r="G9" s="709"/>
      <c r="H9" s="709"/>
      <c r="I9" s="709"/>
      <c r="J9" s="709"/>
      <c r="K9" s="709"/>
      <c r="L9" s="709"/>
      <c r="M9" s="709"/>
      <c r="N9" s="709"/>
      <c r="O9" s="709"/>
      <c r="P9" s="710"/>
      <c r="Q9" s="711">
        <v>258</v>
      </c>
      <c r="R9" s="712"/>
      <c r="S9" s="712"/>
      <c r="T9" s="712"/>
      <c r="U9" s="713"/>
      <c r="V9" s="714">
        <v>240</v>
      </c>
      <c r="W9" s="712"/>
      <c r="X9" s="712"/>
      <c r="Y9" s="712"/>
      <c r="Z9" s="713"/>
      <c r="AA9" s="714">
        <v>18</v>
      </c>
      <c r="AB9" s="712"/>
      <c r="AC9" s="712"/>
      <c r="AD9" s="712"/>
      <c r="AE9" s="715"/>
      <c r="AF9" s="716" t="s">
        <v>566</v>
      </c>
      <c r="AG9" s="712"/>
      <c r="AH9" s="712"/>
      <c r="AI9" s="712"/>
      <c r="AJ9" s="715"/>
      <c r="AK9" s="717" t="s">
        <v>459</v>
      </c>
      <c r="AL9" s="718"/>
      <c r="AM9" s="718"/>
      <c r="AN9" s="718"/>
      <c r="AO9" s="719"/>
      <c r="AP9" s="720" t="s">
        <v>459</v>
      </c>
      <c r="AQ9" s="718"/>
      <c r="AR9" s="718"/>
      <c r="AS9" s="718"/>
      <c r="AT9" s="719"/>
      <c r="AU9" s="721"/>
      <c r="AV9" s="722"/>
      <c r="AW9" s="722"/>
      <c r="AX9" s="722"/>
      <c r="AY9" s="723"/>
      <c r="AZ9" s="223"/>
      <c r="BA9" s="223"/>
      <c r="BB9" s="223"/>
      <c r="BC9" s="223"/>
      <c r="BD9" s="223"/>
      <c r="BE9" s="224"/>
      <c r="BF9" s="224"/>
      <c r="BG9" s="224"/>
      <c r="BH9" s="224"/>
      <c r="BI9" s="224"/>
      <c r="BJ9" s="224"/>
      <c r="BK9" s="224"/>
      <c r="BL9" s="224"/>
      <c r="BM9" s="224"/>
      <c r="BN9" s="224"/>
      <c r="BO9" s="224"/>
      <c r="BP9" s="224"/>
      <c r="BQ9" s="233">
        <v>3</v>
      </c>
      <c r="BR9" s="234"/>
      <c r="BS9" s="724" t="s">
        <v>523</v>
      </c>
      <c r="BT9" s="725" t="s">
        <v>523</v>
      </c>
      <c r="BU9" s="725" t="s">
        <v>523</v>
      </c>
      <c r="BV9" s="725" t="s">
        <v>523</v>
      </c>
      <c r="BW9" s="725" t="s">
        <v>523</v>
      </c>
      <c r="BX9" s="725" t="s">
        <v>523</v>
      </c>
      <c r="BY9" s="725" t="s">
        <v>523</v>
      </c>
      <c r="BZ9" s="725" t="s">
        <v>523</v>
      </c>
      <c r="CA9" s="725" t="s">
        <v>523</v>
      </c>
      <c r="CB9" s="725" t="s">
        <v>523</v>
      </c>
      <c r="CC9" s="725" t="s">
        <v>523</v>
      </c>
      <c r="CD9" s="725" t="s">
        <v>523</v>
      </c>
      <c r="CE9" s="725" t="s">
        <v>523</v>
      </c>
      <c r="CF9" s="725" t="s">
        <v>523</v>
      </c>
      <c r="CG9" s="726" t="s">
        <v>523</v>
      </c>
      <c r="CH9" s="737">
        <v>-44</v>
      </c>
      <c r="CI9" s="718"/>
      <c r="CJ9" s="718"/>
      <c r="CK9" s="718"/>
      <c r="CL9" s="738"/>
      <c r="CM9" s="737">
        <v>494</v>
      </c>
      <c r="CN9" s="718"/>
      <c r="CO9" s="718"/>
      <c r="CP9" s="718"/>
      <c r="CQ9" s="738"/>
      <c r="CR9" s="737">
        <v>1000</v>
      </c>
      <c r="CS9" s="718"/>
      <c r="CT9" s="718"/>
      <c r="CU9" s="718"/>
      <c r="CV9" s="738"/>
      <c r="CW9" s="737" t="s">
        <v>459</v>
      </c>
      <c r="CX9" s="718"/>
      <c r="CY9" s="718"/>
      <c r="CZ9" s="718"/>
      <c r="DA9" s="738"/>
      <c r="DB9" s="737" t="s">
        <v>459</v>
      </c>
      <c r="DC9" s="718"/>
      <c r="DD9" s="718"/>
      <c r="DE9" s="718"/>
      <c r="DF9" s="738"/>
      <c r="DG9" s="737" t="s">
        <v>459</v>
      </c>
      <c r="DH9" s="718"/>
      <c r="DI9" s="718"/>
      <c r="DJ9" s="718"/>
      <c r="DK9" s="738"/>
      <c r="DL9" s="737" t="s">
        <v>459</v>
      </c>
      <c r="DM9" s="718"/>
      <c r="DN9" s="718"/>
      <c r="DO9" s="718"/>
      <c r="DP9" s="738"/>
      <c r="DQ9" s="737" t="s">
        <v>459</v>
      </c>
      <c r="DR9" s="718"/>
      <c r="DS9" s="718"/>
      <c r="DT9" s="718"/>
      <c r="DU9" s="738"/>
      <c r="DV9" s="739"/>
      <c r="DW9" s="722"/>
      <c r="DX9" s="722"/>
      <c r="DY9" s="722"/>
      <c r="DZ9" s="723"/>
      <c r="EA9" s="225"/>
    </row>
    <row r="10" spans="1:131" s="226" customFormat="1" ht="26.25" customHeight="1" x14ac:dyDescent="0.2">
      <c r="A10" s="232">
        <v>4</v>
      </c>
      <c r="B10" s="708" t="s">
        <v>568</v>
      </c>
      <c r="C10" s="709"/>
      <c r="D10" s="709"/>
      <c r="E10" s="709"/>
      <c r="F10" s="709"/>
      <c r="G10" s="709"/>
      <c r="H10" s="709"/>
      <c r="I10" s="709"/>
      <c r="J10" s="709"/>
      <c r="K10" s="709"/>
      <c r="L10" s="709"/>
      <c r="M10" s="709"/>
      <c r="N10" s="709"/>
      <c r="O10" s="709"/>
      <c r="P10" s="710"/>
      <c r="Q10" s="711">
        <v>572868</v>
      </c>
      <c r="R10" s="712"/>
      <c r="S10" s="712"/>
      <c r="T10" s="712"/>
      <c r="U10" s="713"/>
      <c r="V10" s="714">
        <v>571775</v>
      </c>
      <c r="W10" s="712"/>
      <c r="X10" s="712"/>
      <c r="Y10" s="712"/>
      <c r="Z10" s="713"/>
      <c r="AA10" s="714">
        <v>1094</v>
      </c>
      <c r="AB10" s="712"/>
      <c r="AC10" s="712"/>
      <c r="AD10" s="712"/>
      <c r="AE10" s="715"/>
      <c r="AF10" s="716" t="s">
        <v>566</v>
      </c>
      <c r="AG10" s="712"/>
      <c r="AH10" s="712"/>
      <c r="AI10" s="712"/>
      <c r="AJ10" s="715"/>
      <c r="AK10" s="717" t="s">
        <v>459</v>
      </c>
      <c r="AL10" s="718"/>
      <c r="AM10" s="718"/>
      <c r="AN10" s="718"/>
      <c r="AO10" s="719"/>
      <c r="AP10" s="720" t="s">
        <v>459</v>
      </c>
      <c r="AQ10" s="718"/>
      <c r="AR10" s="718"/>
      <c r="AS10" s="718"/>
      <c r="AT10" s="719"/>
      <c r="AU10" s="721"/>
      <c r="AV10" s="722"/>
      <c r="AW10" s="722"/>
      <c r="AX10" s="722"/>
      <c r="AY10" s="723"/>
      <c r="AZ10" s="223"/>
      <c r="BA10" s="223"/>
      <c r="BB10" s="223"/>
      <c r="BC10" s="223"/>
      <c r="BD10" s="223"/>
      <c r="BE10" s="224"/>
      <c r="BF10" s="224"/>
      <c r="BG10" s="224"/>
      <c r="BH10" s="224"/>
      <c r="BI10" s="224"/>
      <c r="BJ10" s="224"/>
      <c r="BK10" s="224"/>
      <c r="BL10" s="224"/>
      <c r="BM10" s="224"/>
      <c r="BN10" s="224"/>
      <c r="BO10" s="224"/>
      <c r="BP10" s="224"/>
      <c r="BQ10" s="233">
        <v>4</v>
      </c>
      <c r="BR10" s="234"/>
      <c r="BS10" s="724" t="s">
        <v>524</v>
      </c>
      <c r="BT10" s="725" t="s">
        <v>525</v>
      </c>
      <c r="BU10" s="725" t="s">
        <v>525</v>
      </c>
      <c r="BV10" s="725" t="s">
        <v>525</v>
      </c>
      <c r="BW10" s="725" t="s">
        <v>525</v>
      </c>
      <c r="BX10" s="725" t="s">
        <v>525</v>
      </c>
      <c r="BY10" s="725" t="s">
        <v>525</v>
      </c>
      <c r="BZ10" s="725" t="s">
        <v>525</v>
      </c>
      <c r="CA10" s="725" t="s">
        <v>525</v>
      </c>
      <c r="CB10" s="725" t="s">
        <v>525</v>
      </c>
      <c r="CC10" s="725" t="s">
        <v>525</v>
      </c>
      <c r="CD10" s="725" t="s">
        <v>525</v>
      </c>
      <c r="CE10" s="725" t="s">
        <v>525</v>
      </c>
      <c r="CF10" s="725" t="s">
        <v>525</v>
      </c>
      <c r="CG10" s="726" t="s">
        <v>525</v>
      </c>
      <c r="CH10" s="737">
        <v>-4</v>
      </c>
      <c r="CI10" s="718"/>
      <c r="CJ10" s="718"/>
      <c r="CK10" s="718"/>
      <c r="CL10" s="738"/>
      <c r="CM10" s="737">
        <v>1927</v>
      </c>
      <c r="CN10" s="718"/>
      <c r="CO10" s="718"/>
      <c r="CP10" s="718"/>
      <c r="CQ10" s="738"/>
      <c r="CR10" s="737">
        <v>500</v>
      </c>
      <c r="CS10" s="718"/>
      <c r="CT10" s="718"/>
      <c r="CU10" s="718"/>
      <c r="CV10" s="738"/>
      <c r="CW10" s="737" t="s">
        <v>459</v>
      </c>
      <c r="CX10" s="718"/>
      <c r="CY10" s="718"/>
      <c r="CZ10" s="718"/>
      <c r="DA10" s="738"/>
      <c r="DB10" s="737" t="s">
        <v>459</v>
      </c>
      <c r="DC10" s="718"/>
      <c r="DD10" s="718"/>
      <c r="DE10" s="718"/>
      <c r="DF10" s="738"/>
      <c r="DG10" s="737" t="s">
        <v>459</v>
      </c>
      <c r="DH10" s="718"/>
      <c r="DI10" s="718"/>
      <c r="DJ10" s="718"/>
      <c r="DK10" s="738"/>
      <c r="DL10" s="737" t="s">
        <v>459</v>
      </c>
      <c r="DM10" s="718"/>
      <c r="DN10" s="718"/>
      <c r="DO10" s="718"/>
      <c r="DP10" s="738"/>
      <c r="DQ10" s="737" t="s">
        <v>459</v>
      </c>
      <c r="DR10" s="718"/>
      <c r="DS10" s="718"/>
      <c r="DT10" s="718"/>
      <c r="DU10" s="738"/>
      <c r="DV10" s="739"/>
      <c r="DW10" s="722"/>
      <c r="DX10" s="722"/>
      <c r="DY10" s="722"/>
      <c r="DZ10" s="723"/>
      <c r="EA10" s="225"/>
    </row>
    <row r="11" spans="1:131" s="226" customFormat="1" ht="26.25" customHeight="1" x14ac:dyDescent="0.2">
      <c r="A11" s="232">
        <v>5</v>
      </c>
      <c r="B11" s="708" t="s">
        <v>569</v>
      </c>
      <c r="C11" s="709"/>
      <c r="D11" s="709"/>
      <c r="E11" s="709"/>
      <c r="F11" s="709"/>
      <c r="G11" s="709"/>
      <c r="H11" s="709"/>
      <c r="I11" s="709"/>
      <c r="J11" s="709"/>
      <c r="K11" s="709"/>
      <c r="L11" s="709"/>
      <c r="M11" s="709"/>
      <c r="N11" s="709"/>
      <c r="O11" s="709"/>
      <c r="P11" s="710"/>
      <c r="Q11" s="711">
        <v>8079</v>
      </c>
      <c r="R11" s="712"/>
      <c r="S11" s="712"/>
      <c r="T11" s="712"/>
      <c r="U11" s="713"/>
      <c r="V11" s="714">
        <v>8029</v>
      </c>
      <c r="W11" s="712"/>
      <c r="X11" s="712"/>
      <c r="Y11" s="712"/>
      <c r="Z11" s="713"/>
      <c r="AA11" s="714">
        <v>50</v>
      </c>
      <c r="AB11" s="712"/>
      <c r="AC11" s="712"/>
      <c r="AD11" s="712"/>
      <c r="AE11" s="715"/>
      <c r="AF11" s="716" t="s">
        <v>566</v>
      </c>
      <c r="AG11" s="712"/>
      <c r="AH11" s="712"/>
      <c r="AI11" s="712"/>
      <c r="AJ11" s="715"/>
      <c r="AK11" s="717">
        <v>8075</v>
      </c>
      <c r="AL11" s="718"/>
      <c r="AM11" s="718"/>
      <c r="AN11" s="718"/>
      <c r="AO11" s="719"/>
      <c r="AP11" s="720" t="s">
        <v>459</v>
      </c>
      <c r="AQ11" s="718"/>
      <c r="AR11" s="718"/>
      <c r="AS11" s="718"/>
      <c r="AT11" s="719"/>
      <c r="AU11" s="721"/>
      <c r="AV11" s="722"/>
      <c r="AW11" s="722"/>
      <c r="AX11" s="722"/>
      <c r="AY11" s="723"/>
      <c r="AZ11" s="223"/>
      <c r="BA11" s="223"/>
      <c r="BB11" s="223"/>
      <c r="BC11" s="223"/>
      <c r="BD11" s="223"/>
      <c r="BE11" s="224"/>
      <c r="BF11" s="224"/>
      <c r="BG11" s="224"/>
      <c r="BH11" s="224"/>
      <c r="BI11" s="224"/>
      <c r="BJ11" s="224"/>
      <c r="BK11" s="224"/>
      <c r="BL11" s="224"/>
      <c r="BM11" s="224"/>
      <c r="BN11" s="224"/>
      <c r="BO11" s="224"/>
      <c r="BP11" s="224"/>
      <c r="BQ11" s="233">
        <v>5</v>
      </c>
      <c r="BR11" s="234"/>
      <c r="BS11" s="724" t="s">
        <v>526</v>
      </c>
      <c r="BT11" s="725" t="s">
        <v>527</v>
      </c>
      <c r="BU11" s="725" t="s">
        <v>527</v>
      </c>
      <c r="BV11" s="725" t="s">
        <v>527</v>
      </c>
      <c r="BW11" s="725" t="s">
        <v>527</v>
      </c>
      <c r="BX11" s="725" t="s">
        <v>527</v>
      </c>
      <c r="BY11" s="725" t="s">
        <v>527</v>
      </c>
      <c r="BZ11" s="725" t="s">
        <v>527</v>
      </c>
      <c r="CA11" s="725" t="s">
        <v>527</v>
      </c>
      <c r="CB11" s="725" t="s">
        <v>527</v>
      </c>
      <c r="CC11" s="725" t="s">
        <v>527</v>
      </c>
      <c r="CD11" s="725" t="s">
        <v>527</v>
      </c>
      <c r="CE11" s="725" t="s">
        <v>527</v>
      </c>
      <c r="CF11" s="725" t="s">
        <v>527</v>
      </c>
      <c r="CG11" s="726" t="s">
        <v>527</v>
      </c>
      <c r="CH11" s="737">
        <v>-74</v>
      </c>
      <c r="CI11" s="718"/>
      <c r="CJ11" s="718"/>
      <c r="CK11" s="718"/>
      <c r="CL11" s="738"/>
      <c r="CM11" s="737">
        <v>4578</v>
      </c>
      <c r="CN11" s="718"/>
      <c r="CO11" s="718"/>
      <c r="CP11" s="718"/>
      <c r="CQ11" s="738"/>
      <c r="CR11" s="737">
        <v>165</v>
      </c>
      <c r="CS11" s="718"/>
      <c r="CT11" s="718"/>
      <c r="CU11" s="718"/>
      <c r="CV11" s="738"/>
      <c r="CW11" s="737">
        <v>47</v>
      </c>
      <c r="CX11" s="718"/>
      <c r="CY11" s="718"/>
      <c r="CZ11" s="718"/>
      <c r="DA11" s="738"/>
      <c r="DB11" s="737" t="s">
        <v>459</v>
      </c>
      <c r="DC11" s="718"/>
      <c r="DD11" s="718"/>
      <c r="DE11" s="718"/>
      <c r="DF11" s="738"/>
      <c r="DG11" s="737" t="s">
        <v>459</v>
      </c>
      <c r="DH11" s="718"/>
      <c r="DI11" s="718"/>
      <c r="DJ11" s="718"/>
      <c r="DK11" s="738"/>
      <c r="DL11" s="737" t="s">
        <v>459</v>
      </c>
      <c r="DM11" s="718"/>
      <c r="DN11" s="718"/>
      <c r="DO11" s="718"/>
      <c r="DP11" s="738"/>
      <c r="DQ11" s="737" t="s">
        <v>459</v>
      </c>
      <c r="DR11" s="718"/>
      <c r="DS11" s="718"/>
      <c r="DT11" s="718"/>
      <c r="DU11" s="738"/>
      <c r="DV11" s="739"/>
      <c r="DW11" s="722"/>
      <c r="DX11" s="722"/>
      <c r="DY11" s="722"/>
      <c r="DZ11" s="723"/>
      <c r="EA11" s="225"/>
    </row>
    <row r="12" spans="1:131" s="226" customFormat="1" ht="26.25" customHeight="1" x14ac:dyDescent="0.2">
      <c r="A12" s="232">
        <v>6</v>
      </c>
      <c r="B12" s="708" t="s">
        <v>570</v>
      </c>
      <c r="C12" s="709"/>
      <c r="D12" s="709"/>
      <c r="E12" s="709"/>
      <c r="F12" s="709"/>
      <c r="G12" s="709"/>
      <c r="H12" s="709"/>
      <c r="I12" s="709"/>
      <c r="J12" s="709"/>
      <c r="K12" s="709"/>
      <c r="L12" s="709"/>
      <c r="M12" s="709"/>
      <c r="N12" s="709"/>
      <c r="O12" s="709"/>
      <c r="P12" s="710"/>
      <c r="Q12" s="711">
        <v>9057</v>
      </c>
      <c r="R12" s="712"/>
      <c r="S12" s="712"/>
      <c r="T12" s="712"/>
      <c r="U12" s="713"/>
      <c r="V12" s="714">
        <v>7906</v>
      </c>
      <c r="W12" s="712"/>
      <c r="X12" s="712"/>
      <c r="Y12" s="712"/>
      <c r="Z12" s="713"/>
      <c r="AA12" s="714">
        <v>1151</v>
      </c>
      <c r="AB12" s="712"/>
      <c r="AC12" s="712"/>
      <c r="AD12" s="712"/>
      <c r="AE12" s="715"/>
      <c r="AF12" s="716" t="s">
        <v>566</v>
      </c>
      <c r="AG12" s="712"/>
      <c r="AH12" s="712"/>
      <c r="AI12" s="712"/>
      <c r="AJ12" s="715"/>
      <c r="AK12" s="717">
        <v>1593</v>
      </c>
      <c r="AL12" s="718"/>
      <c r="AM12" s="718"/>
      <c r="AN12" s="718"/>
      <c r="AO12" s="719"/>
      <c r="AP12" s="720">
        <v>1140</v>
      </c>
      <c r="AQ12" s="718"/>
      <c r="AR12" s="718"/>
      <c r="AS12" s="718"/>
      <c r="AT12" s="719"/>
      <c r="AU12" s="721"/>
      <c r="AV12" s="722"/>
      <c r="AW12" s="722"/>
      <c r="AX12" s="722"/>
      <c r="AY12" s="723"/>
      <c r="AZ12" s="223"/>
      <c r="BA12" s="223"/>
      <c r="BB12" s="223"/>
      <c r="BC12" s="223"/>
      <c r="BD12" s="223"/>
      <c r="BE12" s="224"/>
      <c r="BF12" s="224"/>
      <c r="BG12" s="224"/>
      <c r="BH12" s="224"/>
      <c r="BI12" s="224"/>
      <c r="BJ12" s="224"/>
      <c r="BK12" s="224"/>
      <c r="BL12" s="224"/>
      <c r="BM12" s="224"/>
      <c r="BN12" s="224"/>
      <c r="BO12" s="224"/>
      <c r="BP12" s="224"/>
      <c r="BQ12" s="233">
        <v>6</v>
      </c>
      <c r="BR12" s="234"/>
      <c r="BS12" s="724" t="s">
        <v>528</v>
      </c>
      <c r="BT12" s="725" t="s">
        <v>528</v>
      </c>
      <c r="BU12" s="725" t="s">
        <v>528</v>
      </c>
      <c r="BV12" s="725" t="s">
        <v>528</v>
      </c>
      <c r="BW12" s="725" t="s">
        <v>528</v>
      </c>
      <c r="BX12" s="725" t="s">
        <v>528</v>
      </c>
      <c r="BY12" s="725" t="s">
        <v>528</v>
      </c>
      <c r="BZ12" s="725" t="s">
        <v>528</v>
      </c>
      <c r="CA12" s="725" t="s">
        <v>528</v>
      </c>
      <c r="CB12" s="725" t="s">
        <v>528</v>
      </c>
      <c r="CC12" s="725" t="s">
        <v>528</v>
      </c>
      <c r="CD12" s="725" t="s">
        <v>528</v>
      </c>
      <c r="CE12" s="725" t="s">
        <v>528</v>
      </c>
      <c r="CF12" s="725" t="s">
        <v>528</v>
      </c>
      <c r="CG12" s="726" t="s">
        <v>528</v>
      </c>
      <c r="CH12" s="737">
        <v>1</v>
      </c>
      <c r="CI12" s="718"/>
      <c r="CJ12" s="718"/>
      <c r="CK12" s="718"/>
      <c r="CL12" s="738"/>
      <c r="CM12" s="737">
        <v>161</v>
      </c>
      <c r="CN12" s="718"/>
      <c r="CO12" s="718"/>
      <c r="CP12" s="718"/>
      <c r="CQ12" s="738"/>
      <c r="CR12" s="737">
        <v>53</v>
      </c>
      <c r="CS12" s="718"/>
      <c r="CT12" s="718"/>
      <c r="CU12" s="718"/>
      <c r="CV12" s="738"/>
      <c r="CW12" s="737" t="s">
        <v>459</v>
      </c>
      <c r="CX12" s="718"/>
      <c r="CY12" s="718"/>
      <c r="CZ12" s="718"/>
      <c r="DA12" s="738"/>
      <c r="DB12" s="737" t="s">
        <v>459</v>
      </c>
      <c r="DC12" s="718"/>
      <c r="DD12" s="718"/>
      <c r="DE12" s="718"/>
      <c r="DF12" s="738"/>
      <c r="DG12" s="737" t="s">
        <v>459</v>
      </c>
      <c r="DH12" s="718"/>
      <c r="DI12" s="718"/>
      <c r="DJ12" s="718"/>
      <c r="DK12" s="738"/>
      <c r="DL12" s="737" t="s">
        <v>459</v>
      </c>
      <c r="DM12" s="718"/>
      <c r="DN12" s="718"/>
      <c r="DO12" s="718"/>
      <c r="DP12" s="738"/>
      <c r="DQ12" s="737" t="s">
        <v>459</v>
      </c>
      <c r="DR12" s="718"/>
      <c r="DS12" s="718"/>
      <c r="DT12" s="718"/>
      <c r="DU12" s="738"/>
      <c r="DV12" s="739"/>
      <c r="DW12" s="722"/>
      <c r="DX12" s="722"/>
      <c r="DY12" s="722"/>
      <c r="DZ12" s="723"/>
      <c r="EA12" s="225"/>
    </row>
    <row r="13" spans="1:131" s="226" customFormat="1" ht="26.25" customHeight="1" x14ac:dyDescent="0.2">
      <c r="A13" s="232">
        <v>7</v>
      </c>
      <c r="B13" s="708" t="s">
        <v>571</v>
      </c>
      <c r="C13" s="709"/>
      <c r="D13" s="709"/>
      <c r="E13" s="709"/>
      <c r="F13" s="709"/>
      <c r="G13" s="709"/>
      <c r="H13" s="709"/>
      <c r="I13" s="709"/>
      <c r="J13" s="709"/>
      <c r="K13" s="709"/>
      <c r="L13" s="709"/>
      <c r="M13" s="709"/>
      <c r="N13" s="709"/>
      <c r="O13" s="709"/>
      <c r="P13" s="710"/>
      <c r="Q13" s="711">
        <v>113</v>
      </c>
      <c r="R13" s="712"/>
      <c r="S13" s="712"/>
      <c r="T13" s="712"/>
      <c r="U13" s="713"/>
      <c r="V13" s="714">
        <v>16</v>
      </c>
      <c r="W13" s="712"/>
      <c r="X13" s="712"/>
      <c r="Y13" s="712"/>
      <c r="Z13" s="713"/>
      <c r="AA13" s="714">
        <v>97</v>
      </c>
      <c r="AB13" s="712"/>
      <c r="AC13" s="712"/>
      <c r="AD13" s="712"/>
      <c r="AE13" s="715"/>
      <c r="AF13" s="716" t="s">
        <v>113</v>
      </c>
      <c r="AG13" s="712"/>
      <c r="AH13" s="712"/>
      <c r="AI13" s="712"/>
      <c r="AJ13" s="715"/>
      <c r="AK13" s="717" t="s">
        <v>459</v>
      </c>
      <c r="AL13" s="718"/>
      <c r="AM13" s="718"/>
      <c r="AN13" s="718"/>
      <c r="AO13" s="719"/>
      <c r="AP13" s="720">
        <v>97</v>
      </c>
      <c r="AQ13" s="718"/>
      <c r="AR13" s="718"/>
      <c r="AS13" s="718"/>
      <c r="AT13" s="719"/>
      <c r="AU13" s="721"/>
      <c r="AV13" s="722"/>
      <c r="AW13" s="722"/>
      <c r="AX13" s="722"/>
      <c r="AY13" s="723"/>
      <c r="AZ13" s="223"/>
      <c r="BA13" s="223"/>
      <c r="BB13" s="223"/>
      <c r="BC13" s="223"/>
      <c r="BD13" s="223"/>
      <c r="BE13" s="224"/>
      <c r="BF13" s="224"/>
      <c r="BG13" s="224"/>
      <c r="BH13" s="224"/>
      <c r="BI13" s="224"/>
      <c r="BJ13" s="224"/>
      <c r="BK13" s="224"/>
      <c r="BL13" s="224"/>
      <c r="BM13" s="224"/>
      <c r="BN13" s="224"/>
      <c r="BO13" s="224"/>
      <c r="BP13" s="224"/>
      <c r="BQ13" s="233">
        <v>7</v>
      </c>
      <c r="BR13" s="234"/>
      <c r="BS13" s="724" t="s">
        <v>529</v>
      </c>
      <c r="BT13" s="725" t="s">
        <v>529</v>
      </c>
      <c r="BU13" s="725" t="s">
        <v>529</v>
      </c>
      <c r="BV13" s="725" t="s">
        <v>529</v>
      </c>
      <c r="BW13" s="725" t="s">
        <v>529</v>
      </c>
      <c r="BX13" s="725" t="s">
        <v>529</v>
      </c>
      <c r="BY13" s="725" t="s">
        <v>529</v>
      </c>
      <c r="BZ13" s="725" t="s">
        <v>529</v>
      </c>
      <c r="CA13" s="725" t="s">
        <v>529</v>
      </c>
      <c r="CB13" s="725" t="s">
        <v>529</v>
      </c>
      <c r="CC13" s="725" t="s">
        <v>529</v>
      </c>
      <c r="CD13" s="725" t="s">
        <v>529</v>
      </c>
      <c r="CE13" s="725" t="s">
        <v>529</v>
      </c>
      <c r="CF13" s="725" t="s">
        <v>529</v>
      </c>
      <c r="CG13" s="726" t="s">
        <v>529</v>
      </c>
      <c r="CH13" s="737">
        <v>72</v>
      </c>
      <c r="CI13" s="718"/>
      <c r="CJ13" s="718"/>
      <c r="CK13" s="718"/>
      <c r="CL13" s="738"/>
      <c r="CM13" s="737">
        <v>1151</v>
      </c>
      <c r="CN13" s="718"/>
      <c r="CO13" s="718"/>
      <c r="CP13" s="718"/>
      <c r="CQ13" s="738"/>
      <c r="CR13" s="737">
        <v>600</v>
      </c>
      <c r="CS13" s="718"/>
      <c r="CT13" s="718"/>
      <c r="CU13" s="718"/>
      <c r="CV13" s="738"/>
      <c r="CW13" s="737" t="s">
        <v>459</v>
      </c>
      <c r="CX13" s="718"/>
      <c r="CY13" s="718"/>
      <c r="CZ13" s="718"/>
      <c r="DA13" s="738"/>
      <c r="DB13" s="737" t="s">
        <v>459</v>
      </c>
      <c r="DC13" s="718"/>
      <c r="DD13" s="718"/>
      <c r="DE13" s="718"/>
      <c r="DF13" s="738"/>
      <c r="DG13" s="737" t="s">
        <v>459</v>
      </c>
      <c r="DH13" s="718"/>
      <c r="DI13" s="718"/>
      <c r="DJ13" s="718"/>
      <c r="DK13" s="738"/>
      <c r="DL13" s="737" t="s">
        <v>459</v>
      </c>
      <c r="DM13" s="718"/>
      <c r="DN13" s="718"/>
      <c r="DO13" s="718"/>
      <c r="DP13" s="738"/>
      <c r="DQ13" s="737" t="s">
        <v>459</v>
      </c>
      <c r="DR13" s="718"/>
      <c r="DS13" s="718"/>
      <c r="DT13" s="718"/>
      <c r="DU13" s="738"/>
      <c r="DV13" s="739"/>
      <c r="DW13" s="722"/>
      <c r="DX13" s="722"/>
      <c r="DY13" s="722"/>
      <c r="DZ13" s="723"/>
      <c r="EA13" s="225"/>
    </row>
    <row r="14" spans="1:131" s="226" customFormat="1" ht="26.25" customHeight="1" x14ac:dyDescent="0.2">
      <c r="A14" s="232">
        <v>8</v>
      </c>
      <c r="B14" s="708" t="s">
        <v>572</v>
      </c>
      <c r="C14" s="709"/>
      <c r="D14" s="709"/>
      <c r="E14" s="709"/>
      <c r="F14" s="709"/>
      <c r="G14" s="709"/>
      <c r="H14" s="709"/>
      <c r="I14" s="709"/>
      <c r="J14" s="709"/>
      <c r="K14" s="709"/>
      <c r="L14" s="709"/>
      <c r="M14" s="709"/>
      <c r="N14" s="709"/>
      <c r="O14" s="709"/>
      <c r="P14" s="710"/>
      <c r="Q14" s="711">
        <v>166</v>
      </c>
      <c r="R14" s="712"/>
      <c r="S14" s="712"/>
      <c r="T14" s="712"/>
      <c r="U14" s="713"/>
      <c r="V14" s="714">
        <v>103</v>
      </c>
      <c r="W14" s="712"/>
      <c r="X14" s="712"/>
      <c r="Y14" s="712"/>
      <c r="Z14" s="713"/>
      <c r="AA14" s="714">
        <v>63</v>
      </c>
      <c r="AB14" s="712"/>
      <c r="AC14" s="712"/>
      <c r="AD14" s="712"/>
      <c r="AE14" s="715"/>
      <c r="AF14" s="716" t="s">
        <v>566</v>
      </c>
      <c r="AG14" s="712"/>
      <c r="AH14" s="712"/>
      <c r="AI14" s="712"/>
      <c r="AJ14" s="715"/>
      <c r="AK14" s="717" t="s">
        <v>459</v>
      </c>
      <c r="AL14" s="718"/>
      <c r="AM14" s="718"/>
      <c r="AN14" s="718"/>
      <c r="AO14" s="719"/>
      <c r="AP14" s="720" t="s">
        <v>459</v>
      </c>
      <c r="AQ14" s="718"/>
      <c r="AR14" s="718"/>
      <c r="AS14" s="718"/>
      <c r="AT14" s="719"/>
      <c r="AU14" s="721"/>
      <c r="AV14" s="722"/>
      <c r="AW14" s="722"/>
      <c r="AX14" s="722"/>
      <c r="AY14" s="723"/>
      <c r="AZ14" s="223"/>
      <c r="BA14" s="223"/>
      <c r="BB14" s="223"/>
      <c r="BC14" s="223"/>
      <c r="BD14" s="223"/>
      <c r="BE14" s="224"/>
      <c r="BF14" s="224"/>
      <c r="BG14" s="224"/>
      <c r="BH14" s="224"/>
      <c r="BI14" s="224"/>
      <c r="BJ14" s="224"/>
      <c r="BK14" s="224"/>
      <c r="BL14" s="224"/>
      <c r="BM14" s="224"/>
      <c r="BN14" s="224"/>
      <c r="BO14" s="224"/>
      <c r="BP14" s="224"/>
      <c r="BQ14" s="233">
        <v>8</v>
      </c>
      <c r="BR14" s="234"/>
      <c r="BS14" s="724" t="s">
        <v>530</v>
      </c>
      <c r="BT14" s="725" t="s">
        <v>530</v>
      </c>
      <c r="BU14" s="725" t="s">
        <v>530</v>
      </c>
      <c r="BV14" s="725" t="s">
        <v>530</v>
      </c>
      <c r="BW14" s="725" t="s">
        <v>530</v>
      </c>
      <c r="BX14" s="725" t="s">
        <v>530</v>
      </c>
      <c r="BY14" s="725" t="s">
        <v>530</v>
      </c>
      <c r="BZ14" s="725" t="s">
        <v>530</v>
      </c>
      <c r="CA14" s="725" t="s">
        <v>530</v>
      </c>
      <c r="CB14" s="725" t="s">
        <v>530</v>
      </c>
      <c r="CC14" s="725" t="s">
        <v>530</v>
      </c>
      <c r="CD14" s="725" t="s">
        <v>530</v>
      </c>
      <c r="CE14" s="725" t="s">
        <v>530</v>
      </c>
      <c r="CF14" s="725" t="s">
        <v>530</v>
      </c>
      <c r="CG14" s="726" t="s">
        <v>530</v>
      </c>
      <c r="CH14" s="737">
        <v>2</v>
      </c>
      <c r="CI14" s="718"/>
      <c r="CJ14" s="718"/>
      <c r="CK14" s="718"/>
      <c r="CL14" s="738"/>
      <c r="CM14" s="737">
        <v>909</v>
      </c>
      <c r="CN14" s="718"/>
      <c r="CO14" s="718"/>
      <c r="CP14" s="718"/>
      <c r="CQ14" s="738"/>
      <c r="CR14" s="737">
        <v>117</v>
      </c>
      <c r="CS14" s="718"/>
      <c r="CT14" s="718"/>
      <c r="CU14" s="718"/>
      <c r="CV14" s="738"/>
      <c r="CW14" s="737">
        <v>34</v>
      </c>
      <c r="CX14" s="718"/>
      <c r="CY14" s="718"/>
      <c r="CZ14" s="718"/>
      <c r="DA14" s="738"/>
      <c r="DB14" s="737" t="s">
        <v>459</v>
      </c>
      <c r="DC14" s="718"/>
      <c r="DD14" s="718"/>
      <c r="DE14" s="718"/>
      <c r="DF14" s="738"/>
      <c r="DG14" s="737" t="s">
        <v>459</v>
      </c>
      <c r="DH14" s="718"/>
      <c r="DI14" s="718"/>
      <c r="DJ14" s="718"/>
      <c r="DK14" s="738"/>
      <c r="DL14" s="737" t="s">
        <v>459</v>
      </c>
      <c r="DM14" s="718"/>
      <c r="DN14" s="718"/>
      <c r="DO14" s="718"/>
      <c r="DP14" s="738"/>
      <c r="DQ14" s="737" t="s">
        <v>459</v>
      </c>
      <c r="DR14" s="718"/>
      <c r="DS14" s="718"/>
      <c r="DT14" s="718"/>
      <c r="DU14" s="738"/>
      <c r="DV14" s="739"/>
      <c r="DW14" s="722"/>
      <c r="DX14" s="722"/>
      <c r="DY14" s="722"/>
      <c r="DZ14" s="723"/>
      <c r="EA14" s="225"/>
    </row>
    <row r="15" spans="1:131" s="226" customFormat="1" ht="26.25" customHeight="1" x14ac:dyDescent="0.2">
      <c r="A15" s="232">
        <v>9</v>
      </c>
      <c r="B15" s="708" t="s">
        <v>573</v>
      </c>
      <c r="C15" s="709"/>
      <c r="D15" s="709"/>
      <c r="E15" s="709"/>
      <c r="F15" s="709"/>
      <c r="G15" s="709"/>
      <c r="H15" s="709"/>
      <c r="I15" s="709"/>
      <c r="J15" s="709"/>
      <c r="K15" s="709"/>
      <c r="L15" s="709"/>
      <c r="M15" s="709"/>
      <c r="N15" s="709"/>
      <c r="O15" s="709"/>
      <c r="P15" s="710"/>
      <c r="Q15" s="711">
        <v>64</v>
      </c>
      <c r="R15" s="712"/>
      <c r="S15" s="712"/>
      <c r="T15" s="712"/>
      <c r="U15" s="713"/>
      <c r="V15" s="714">
        <v>21</v>
      </c>
      <c r="W15" s="712"/>
      <c r="X15" s="712"/>
      <c r="Y15" s="712"/>
      <c r="Z15" s="713"/>
      <c r="AA15" s="714">
        <v>43</v>
      </c>
      <c r="AB15" s="712"/>
      <c r="AC15" s="712"/>
      <c r="AD15" s="712"/>
      <c r="AE15" s="715"/>
      <c r="AF15" s="716" t="s">
        <v>566</v>
      </c>
      <c r="AG15" s="712"/>
      <c r="AH15" s="712"/>
      <c r="AI15" s="712"/>
      <c r="AJ15" s="715"/>
      <c r="AK15" s="717">
        <v>0</v>
      </c>
      <c r="AL15" s="718"/>
      <c r="AM15" s="718"/>
      <c r="AN15" s="718"/>
      <c r="AO15" s="719"/>
      <c r="AP15" s="720" t="s">
        <v>459</v>
      </c>
      <c r="AQ15" s="718"/>
      <c r="AR15" s="718"/>
      <c r="AS15" s="718"/>
      <c r="AT15" s="719"/>
      <c r="AU15" s="721"/>
      <c r="AV15" s="722"/>
      <c r="AW15" s="722"/>
      <c r="AX15" s="722"/>
      <c r="AY15" s="723"/>
      <c r="AZ15" s="223"/>
      <c r="BA15" s="223"/>
      <c r="BB15" s="223"/>
      <c r="BC15" s="223"/>
      <c r="BD15" s="223"/>
      <c r="BE15" s="224"/>
      <c r="BF15" s="224"/>
      <c r="BG15" s="224"/>
      <c r="BH15" s="224"/>
      <c r="BI15" s="224"/>
      <c r="BJ15" s="224"/>
      <c r="BK15" s="224"/>
      <c r="BL15" s="224"/>
      <c r="BM15" s="224"/>
      <c r="BN15" s="224"/>
      <c r="BO15" s="224"/>
      <c r="BP15" s="224"/>
      <c r="BQ15" s="233">
        <v>9</v>
      </c>
      <c r="BR15" s="234"/>
      <c r="BS15" s="724" t="s">
        <v>531</v>
      </c>
      <c r="BT15" s="725" t="s">
        <v>532</v>
      </c>
      <c r="BU15" s="725" t="s">
        <v>532</v>
      </c>
      <c r="BV15" s="725" t="s">
        <v>532</v>
      </c>
      <c r="BW15" s="725" t="s">
        <v>532</v>
      </c>
      <c r="BX15" s="725" t="s">
        <v>532</v>
      </c>
      <c r="BY15" s="725" t="s">
        <v>532</v>
      </c>
      <c r="BZ15" s="725" t="s">
        <v>532</v>
      </c>
      <c r="CA15" s="725" t="s">
        <v>532</v>
      </c>
      <c r="CB15" s="725" t="s">
        <v>532</v>
      </c>
      <c r="CC15" s="725" t="s">
        <v>532</v>
      </c>
      <c r="CD15" s="725" t="s">
        <v>532</v>
      </c>
      <c r="CE15" s="725" t="s">
        <v>532</v>
      </c>
      <c r="CF15" s="725" t="s">
        <v>532</v>
      </c>
      <c r="CG15" s="726" t="s">
        <v>532</v>
      </c>
      <c r="CH15" s="737">
        <v>1</v>
      </c>
      <c r="CI15" s="718"/>
      <c r="CJ15" s="718"/>
      <c r="CK15" s="718"/>
      <c r="CL15" s="738"/>
      <c r="CM15" s="737">
        <v>30</v>
      </c>
      <c r="CN15" s="718"/>
      <c r="CO15" s="718"/>
      <c r="CP15" s="718"/>
      <c r="CQ15" s="738"/>
      <c r="CR15" s="737">
        <v>6</v>
      </c>
      <c r="CS15" s="718"/>
      <c r="CT15" s="718"/>
      <c r="CU15" s="718"/>
      <c r="CV15" s="738"/>
      <c r="CW15" s="737">
        <v>44</v>
      </c>
      <c r="CX15" s="718"/>
      <c r="CY15" s="718"/>
      <c r="CZ15" s="718"/>
      <c r="DA15" s="738"/>
      <c r="DB15" s="737" t="s">
        <v>459</v>
      </c>
      <c r="DC15" s="718"/>
      <c r="DD15" s="718"/>
      <c r="DE15" s="718"/>
      <c r="DF15" s="738"/>
      <c r="DG15" s="737" t="s">
        <v>459</v>
      </c>
      <c r="DH15" s="718"/>
      <c r="DI15" s="718"/>
      <c r="DJ15" s="718"/>
      <c r="DK15" s="738"/>
      <c r="DL15" s="737" t="s">
        <v>459</v>
      </c>
      <c r="DM15" s="718"/>
      <c r="DN15" s="718"/>
      <c r="DO15" s="718"/>
      <c r="DP15" s="738"/>
      <c r="DQ15" s="737" t="s">
        <v>459</v>
      </c>
      <c r="DR15" s="718"/>
      <c r="DS15" s="718"/>
      <c r="DT15" s="718"/>
      <c r="DU15" s="738"/>
      <c r="DV15" s="739"/>
      <c r="DW15" s="722"/>
      <c r="DX15" s="722"/>
      <c r="DY15" s="722"/>
      <c r="DZ15" s="723"/>
      <c r="EA15" s="225"/>
    </row>
    <row r="16" spans="1:131" s="226" customFormat="1" ht="26.25" customHeight="1" x14ac:dyDescent="0.2">
      <c r="A16" s="232">
        <v>10</v>
      </c>
      <c r="B16" s="708" t="s">
        <v>574</v>
      </c>
      <c r="C16" s="709"/>
      <c r="D16" s="709"/>
      <c r="E16" s="709"/>
      <c r="F16" s="709"/>
      <c r="G16" s="709"/>
      <c r="H16" s="709"/>
      <c r="I16" s="709"/>
      <c r="J16" s="709"/>
      <c r="K16" s="709"/>
      <c r="L16" s="709"/>
      <c r="M16" s="709"/>
      <c r="N16" s="709"/>
      <c r="O16" s="709"/>
      <c r="P16" s="710"/>
      <c r="Q16" s="711">
        <v>171</v>
      </c>
      <c r="R16" s="712"/>
      <c r="S16" s="712"/>
      <c r="T16" s="712"/>
      <c r="U16" s="713"/>
      <c r="V16" s="714">
        <v>47</v>
      </c>
      <c r="W16" s="712"/>
      <c r="X16" s="712"/>
      <c r="Y16" s="712"/>
      <c r="Z16" s="713"/>
      <c r="AA16" s="714">
        <v>124</v>
      </c>
      <c r="AB16" s="712"/>
      <c r="AC16" s="712"/>
      <c r="AD16" s="712"/>
      <c r="AE16" s="715"/>
      <c r="AF16" s="716" t="s">
        <v>566</v>
      </c>
      <c r="AG16" s="712"/>
      <c r="AH16" s="712"/>
      <c r="AI16" s="712"/>
      <c r="AJ16" s="715"/>
      <c r="AK16" s="717">
        <v>1</v>
      </c>
      <c r="AL16" s="718"/>
      <c r="AM16" s="718"/>
      <c r="AN16" s="718"/>
      <c r="AO16" s="719"/>
      <c r="AP16" s="720" t="s">
        <v>459</v>
      </c>
      <c r="AQ16" s="718"/>
      <c r="AR16" s="718"/>
      <c r="AS16" s="718"/>
      <c r="AT16" s="719"/>
      <c r="AU16" s="721"/>
      <c r="AV16" s="722"/>
      <c r="AW16" s="722"/>
      <c r="AX16" s="722"/>
      <c r="AY16" s="723"/>
      <c r="AZ16" s="223"/>
      <c r="BA16" s="223"/>
      <c r="BB16" s="223"/>
      <c r="BC16" s="223"/>
      <c r="BD16" s="223"/>
      <c r="BE16" s="224"/>
      <c r="BF16" s="224"/>
      <c r="BG16" s="224"/>
      <c r="BH16" s="224"/>
      <c r="BI16" s="224"/>
      <c r="BJ16" s="224"/>
      <c r="BK16" s="224"/>
      <c r="BL16" s="224"/>
      <c r="BM16" s="224"/>
      <c r="BN16" s="224"/>
      <c r="BO16" s="224"/>
      <c r="BP16" s="224"/>
      <c r="BQ16" s="233">
        <v>10</v>
      </c>
      <c r="BR16" s="234"/>
      <c r="BS16" s="724" t="s">
        <v>533</v>
      </c>
      <c r="BT16" s="725" t="s">
        <v>534</v>
      </c>
      <c r="BU16" s="725" t="s">
        <v>534</v>
      </c>
      <c r="BV16" s="725" t="s">
        <v>534</v>
      </c>
      <c r="BW16" s="725" t="s">
        <v>534</v>
      </c>
      <c r="BX16" s="725" t="s">
        <v>534</v>
      </c>
      <c r="BY16" s="725" t="s">
        <v>534</v>
      </c>
      <c r="BZ16" s="725" t="s">
        <v>534</v>
      </c>
      <c r="CA16" s="725" t="s">
        <v>534</v>
      </c>
      <c r="CB16" s="725" t="s">
        <v>534</v>
      </c>
      <c r="CC16" s="725" t="s">
        <v>534</v>
      </c>
      <c r="CD16" s="725" t="s">
        <v>534</v>
      </c>
      <c r="CE16" s="725" t="s">
        <v>534</v>
      </c>
      <c r="CF16" s="725" t="s">
        <v>534</v>
      </c>
      <c r="CG16" s="726" t="s">
        <v>534</v>
      </c>
      <c r="CH16" s="737">
        <v>3</v>
      </c>
      <c r="CI16" s="718"/>
      <c r="CJ16" s="718"/>
      <c r="CK16" s="718"/>
      <c r="CL16" s="738"/>
      <c r="CM16" s="737">
        <v>91</v>
      </c>
      <c r="CN16" s="718"/>
      <c r="CO16" s="718"/>
      <c r="CP16" s="718"/>
      <c r="CQ16" s="738"/>
      <c r="CR16" s="737">
        <v>4</v>
      </c>
      <c r="CS16" s="718"/>
      <c r="CT16" s="718"/>
      <c r="CU16" s="718"/>
      <c r="CV16" s="738"/>
      <c r="CW16" s="737" t="s">
        <v>459</v>
      </c>
      <c r="CX16" s="718"/>
      <c r="CY16" s="718"/>
      <c r="CZ16" s="718"/>
      <c r="DA16" s="738"/>
      <c r="DB16" s="737" t="s">
        <v>459</v>
      </c>
      <c r="DC16" s="718"/>
      <c r="DD16" s="718"/>
      <c r="DE16" s="718"/>
      <c r="DF16" s="738"/>
      <c r="DG16" s="737" t="s">
        <v>459</v>
      </c>
      <c r="DH16" s="718"/>
      <c r="DI16" s="718"/>
      <c r="DJ16" s="718"/>
      <c r="DK16" s="738"/>
      <c r="DL16" s="737" t="s">
        <v>459</v>
      </c>
      <c r="DM16" s="718"/>
      <c r="DN16" s="718"/>
      <c r="DO16" s="718"/>
      <c r="DP16" s="738"/>
      <c r="DQ16" s="737" t="s">
        <v>459</v>
      </c>
      <c r="DR16" s="718"/>
      <c r="DS16" s="718"/>
      <c r="DT16" s="718"/>
      <c r="DU16" s="738"/>
      <c r="DV16" s="739"/>
      <c r="DW16" s="722"/>
      <c r="DX16" s="722"/>
      <c r="DY16" s="722"/>
      <c r="DZ16" s="723"/>
      <c r="EA16" s="225"/>
    </row>
    <row r="17" spans="1:131" s="226" customFormat="1" ht="26.25" customHeight="1" x14ac:dyDescent="0.2">
      <c r="A17" s="232">
        <v>11</v>
      </c>
      <c r="B17" s="708" t="s">
        <v>575</v>
      </c>
      <c r="C17" s="709"/>
      <c r="D17" s="709"/>
      <c r="E17" s="709"/>
      <c r="F17" s="709"/>
      <c r="G17" s="709"/>
      <c r="H17" s="709"/>
      <c r="I17" s="709"/>
      <c r="J17" s="709"/>
      <c r="K17" s="709"/>
      <c r="L17" s="709"/>
      <c r="M17" s="709"/>
      <c r="N17" s="709"/>
      <c r="O17" s="709"/>
      <c r="P17" s="710"/>
      <c r="Q17" s="711">
        <v>311</v>
      </c>
      <c r="R17" s="712"/>
      <c r="S17" s="712"/>
      <c r="T17" s="712"/>
      <c r="U17" s="713"/>
      <c r="V17" s="714">
        <v>311</v>
      </c>
      <c r="W17" s="712"/>
      <c r="X17" s="712"/>
      <c r="Y17" s="712"/>
      <c r="Z17" s="713"/>
      <c r="AA17" s="714">
        <v>0</v>
      </c>
      <c r="AB17" s="712"/>
      <c r="AC17" s="712"/>
      <c r="AD17" s="712"/>
      <c r="AE17" s="715"/>
      <c r="AF17" s="716" t="s">
        <v>113</v>
      </c>
      <c r="AG17" s="712"/>
      <c r="AH17" s="712"/>
      <c r="AI17" s="712"/>
      <c r="AJ17" s="715"/>
      <c r="AK17" s="717">
        <v>310</v>
      </c>
      <c r="AL17" s="718"/>
      <c r="AM17" s="718"/>
      <c r="AN17" s="718"/>
      <c r="AO17" s="719"/>
      <c r="AP17" s="720" t="s">
        <v>459</v>
      </c>
      <c r="AQ17" s="718"/>
      <c r="AR17" s="718"/>
      <c r="AS17" s="718"/>
      <c r="AT17" s="719"/>
      <c r="AU17" s="721"/>
      <c r="AV17" s="722"/>
      <c r="AW17" s="722"/>
      <c r="AX17" s="722"/>
      <c r="AY17" s="723"/>
      <c r="AZ17" s="223"/>
      <c r="BA17" s="223"/>
      <c r="BB17" s="223"/>
      <c r="BC17" s="223"/>
      <c r="BD17" s="223"/>
      <c r="BE17" s="224"/>
      <c r="BF17" s="224"/>
      <c r="BG17" s="224"/>
      <c r="BH17" s="224"/>
      <c r="BI17" s="224"/>
      <c r="BJ17" s="224"/>
      <c r="BK17" s="224"/>
      <c r="BL17" s="224"/>
      <c r="BM17" s="224"/>
      <c r="BN17" s="224"/>
      <c r="BO17" s="224"/>
      <c r="BP17" s="224"/>
      <c r="BQ17" s="233">
        <v>11</v>
      </c>
      <c r="BR17" s="234"/>
      <c r="BS17" s="724" t="s">
        <v>535</v>
      </c>
      <c r="BT17" s="725" t="s">
        <v>536</v>
      </c>
      <c r="BU17" s="725" t="s">
        <v>536</v>
      </c>
      <c r="BV17" s="725" t="s">
        <v>536</v>
      </c>
      <c r="BW17" s="725" t="s">
        <v>536</v>
      </c>
      <c r="BX17" s="725" t="s">
        <v>536</v>
      </c>
      <c r="BY17" s="725" t="s">
        <v>536</v>
      </c>
      <c r="BZ17" s="725" t="s">
        <v>536</v>
      </c>
      <c r="CA17" s="725" t="s">
        <v>536</v>
      </c>
      <c r="CB17" s="725" t="s">
        <v>536</v>
      </c>
      <c r="CC17" s="725" t="s">
        <v>536</v>
      </c>
      <c r="CD17" s="725" t="s">
        <v>536</v>
      </c>
      <c r="CE17" s="725" t="s">
        <v>536</v>
      </c>
      <c r="CF17" s="725" t="s">
        <v>536</v>
      </c>
      <c r="CG17" s="726" t="s">
        <v>536</v>
      </c>
      <c r="CH17" s="737">
        <v>371</v>
      </c>
      <c r="CI17" s="718"/>
      <c r="CJ17" s="718"/>
      <c r="CK17" s="718"/>
      <c r="CL17" s="738"/>
      <c r="CM17" s="737">
        <v>1822</v>
      </c>
      <c r="CN17" s="718"/>
      <c r="CO17" s="718"/>
      <c r="CP17" s="718"/>
      <c r="CQ17" s="738"/>
      <c r="CR17" s="737">
        <v>80</v>
      </c>
      <c r="CS17" s="718"/>
      <c r="CT17" s="718"/>
      <c r="CU17" s="718"/>
      <c r="CV17" s="738"/>
      <c r="CW17" s="737" t="s">
        <v>459</v>
      </c>
      <c r="CX17" s="718"/>
      <c r="CY17" s="718"/>
      <c r="CZ17" s="718"/>
      <c r="DA17" s="738"/>
      <c r="DB17" s="737" t="s">
        <v>459</v>
      </c>
      <c r="DC17" s="718"/>
      <c r="DD17" s="718"/>
      <c r="DE17" s="718"/>
      <c r="DF17" s="738"/>
      <c r="DG17" s="737" t="s">
        <v>459</v>
      </c>
      <c r="DH17" s="718"/>
      <c r="DI17" s="718"/>
      <c r="DJ17" s="718"/>
      <c r="DK17" s="738"/>
      <c r="DL17" s="737" t="s">
        <v>459</v>
      </c>
      <c r="DM17" s="718"/>
      <c r="DN17" s="718"/>
      <c r="DO17" s="718"/>
      <c r="DP17" s="738"/>
      <c r="DQ17" s="737" t="s">
        <v>459</v>
      </c>
      <c r="DR17" s="718"/>
      <c r="DS17" s="718"/>
      <c r="DT17" s="718"/>
      <c r="DU17" s="738"/>
      <c r="DV17" s="739"/>
      <c r="DW17" s="722"/>
      <c r="DX17" s="722"/>
      <c r="DY17" s="722"/>
      <c r="DZ17" s="723"/>
      <c r="EA17" s="225"/>
    </row>
    <row r="18" spans="1:131" s="226" customFormat="1" ht="26.25" customHeight="1" x14ac:dyDescent="0.2">
      <c r="A18" s="232">
        <v>12</v>
      </c>
      <c r="B18" s="708" t="s">
        <v>576</v>
      </c>
      <c r="C18" s="709"/>
      <c r="D18" s="709"/>
      <c r="E18" s="709"/>
      <c r="F18" s="709"/>
      <c r="G18" s="709"/>
      <c r="H18" s="709"/>
      <c r="I18" s="709"/>
      <c r="J18" s="709"/>
      <c r="K18" s="709"/>
      <c r="L18" s="709"/>
      <c r="M18" s="709"/>
      <c r="N18" s="709"/>
      <c r="O18" s="709"/>
      <c r="P18" s="710"/>
      <c r="Q18" s="711">
        <v>585</v>
      </c>
      <c r="R18" s="712"/>
      <c r="S18" s="712"/>
      <c r="T18" s="712"/>
      <c r="U18" s="713"/>
      <c r="V18" s="714">
        <v>551</v>
      </c>
      <c r="W18" s="712"/>
      <c r="X18" s="712"/>
      <c r="Y18" s="712"/>
      <c r="Z18" s="713"/>
      <c r="AA18" s="714">
        <v>34</v>
      </c>
      <c r="AB18" s="712"/>
      <c r="AC18" s="712"/>
      <c r="AD18" s="712"/>
      <c r="AE18" s="715"/>
      <c r="AF18" s="716" t="s">
        <v>566</v>
      </c>
      <c r="AG18" s="712"/>
      <c r="AH18" s="712"/>
      <c r="AI18" s="712"/>
      <c r="AJ18" s="715"/>
      <c r="AK18" s="717">
        <v>43</v>
      </c>
      <c r="AL18" s="718"/>
      <c r="AM18" s="718"/>
      <c r="AN18" s="718"/>
      <c r="AO18" s="719"/>
      <c r="AP18" s="720">
        <v>3195</v>
      </c>
      <c r="AQ18" s="718"/>
      <c r="AR18" s="718"/>
      <c r="AS18" s="718"/>
      <c r="AT18" s="719"/>
      <c r="AU18" s="721"/>
      <c r="AV18" s="722"/>
      <c r="AW18" s="722"/>
      <c r="AX18" s="722"/>
      <c r="AY18" s="723"/>
      <c r="AZ18" s="223"/>
      <c r="BA18" s="223"/>
      <c r="BB18" s="223"/>
      <c r="BC18" s="223"/>
      <c r="BD18" s="223"/>
      <c r="BE18" s="224"/>
      <c r="BF18" s="224"/>
      <c r="BG18" s="224"/>
      <c r="BH18" s="224"/>
      <c r="BI18" s="224"/>
      <c r="BJ18" s="224"/>
      <c r="BK18" s="224"/>
      <c r="BL18" s="224"/>
      <c r="BM18" s="224"/>
      <c r="BN18" s="224"/>
      <c r="BO18" s="224"/>
      <c r="BP18" s="224"/>
      <c r="BQ18" s="233">
        <v>12</v>
      </c>
      <c r="BR18" s="234"/>
      <c r="BS18" s="724" t="s">
        <v>537</v>
      </c>
      <c r="BT18" s="725" t="s">
        <v>537</v>
      </c>
      <c r="BU18" s="725" t="s">
        <v>537</v>
      </c>
      <c r="BV18" s="725" t="s">
        <v>537</v>
      </c>
      <c r="BW18" s="725" t="s">
        <v>537</v>
      </c>
      <c r="BX18" s="725" t="s">
        <v>537</v>
      </c>
      <c r="BY18" s="725" t="s">
        <v>537</v>
      </c>
      <c r="BZ18" s="725" t="s">
        <v>537</v>
      </c>
      <c r="CA18" s="725" t="s">
        <v>537</v>
      </c>
      <c r="CB18" s="725" t="s">
        <v>537</v>
      </c>
      <c r="CC18" s="725" t="s">
        <v>537</v>
      </c>
      <c r="CD18" s="725" t="s">
        <v>537</v>
      </c>
      <c r="CE18" s="725" t="s">
        <v>537</v>
      </c>
      <c r="CF18" s="725" t="s">
        <v>537</v>
      </c>
      <c r="CG18" s="726" t="s">
        <v>537</v>
      </c>
      <c r="CH18" s="737">
        <v>28</v>
      </c>
      <c r="CI18" s="718"/>
      <c r="CJ18" s="718"/>
      <c r="CK18" s="718"/>
      <c r="CL18" s="738"/>
      <c r="CM18" s="737">
        <v>2076</v>
      </c>
      <c r="CN18" s="718"/>
      <c r="CO18" s="718"/>
      <c r="CP18" s="718"/>
      <c r="CQ18" s="738"/>
      <c r="CR18" s="737">
        <v>310</v>
      </c>
      <c r="CS18" s="718"/>
      <c r="CT18" s="718"/>
      <c r="CU18" s="718"/>
      <c r="CV18" s="738"/>
      <c r="CW18" s="737" t="s">
        <v>459</v>
      </c>
      <c r="CX18" s="718"/>
      <c r="CY18" s="718"/>
      <c r="CZ18" s="718"/>
      <c r="DA18" s="738"/>
      <c r="DB18" s="737" t="s">
        <v>459</v>
      </c>
      <c r="DC18" s="718"/>
      <c r="DD18" s="718"/>
      <c r="DE18" s="718"/>
      <c r="DF18" s="738"/>
      <c r="DG18" s="737" t="s">
        <v>459</v>
      </c>
      <c r="DH18" s="718"/>
      <c r="DI18" s="718"/>
      <c r="DJ18" s="718"/>
      <c r="DK18" s="738"/>
      <c r="DL18" s="737" t="s">
        <v>459</v>
      </c>
      <c r="DM18" s="718"/>
      <c r="DN18" s="718"/>
      <c r="DO18" s="718"/>
      <c r="DP18" s="738"/>
      <c r="DQ18" s="737" t="s">
        <v>459</v>
      </c>
      <c r="DR18" s="718"/>
      <c r="DS18" s="718"/>
      <c r="DT18" s="718"/>
      <c r="DU18" s="738"/>
      <c r="DV18" s="739"/>
      <c r="DW18" s="722"/>
      <c r="DX18" s="722"/>
      <c r="DY18" s="722"/>
      <c r="DZ18" s="723"/>
      <c r="EA18" s="225"/>
    </row>
    <row r="19" spans="1:131" s="226" customFormat="1" ht="26.25" customHeight="1" x14ac:dyDescent="0.2">
      <c r="A19" s="232">
        <v>13</v>
      </c>
      <c r="B19" s="708" t="s">
        <v>577</v>
      </c>
      <c r="C19" s="709"/>
      <c r="D19" s="709"/>
      <c r="E19" s="709"/>
      <c r="F19" s="709"/>
      <c r="G19" s="709"/>
      <c r="H19" s="709"/>
      <c r="I19" s="709"/>
      <c r="J19" s="709"/>
      <c r="K19" s="709"/>
      <c r="L19" s="709"/>
      <c r="M19" s="709"/>
      <c r="N19" s="709"/>
      <c r="O19" s="709"/>
      <c r="P19" s="710"/>
      <c r="Q19" s="711">
        <v>200</v>
      </c>
      <c r="R19" s="712"/>
      <c r="S19" s="712"/>
      <c r="T19" s="712"/>
      <c r="U19" s="713"/>
      <c r="V19" s="714">
        <v>200</v>
      </c>
      <c r="W19" s="712"/>
      <c r="X19" s="712"/>
      <c r="Y19" s="712"/>
      <c r="Z19" s="713"/>
      <c r="AA19" s="714" t="s">
        <v>459</v>
      </c>
      <c r="AB19" s="712"/>
      <c r="AC19" s="712"/>
      <c r="AD19" s="712"/>
      <c r="AE19" s="715"/>
      <c r="AF19" s="716" t="s">
        <v>566</v>
      </c>
      <c r="AG19" s="712"/>
      <c r="AH19" s="712"/>
      <c r="AI19" s="712"/>
      <c r="AJ19" s="715"/>
      <c r="AK19" s="717" t="s">
        <v>459</v>
      </c>
      <c r="AL19" s="718"/>
      <c r="AM19" s="718"/>
      <c r="AN19" s="718"/>
      <c r="AO19" s="719"/>
      <c r="AP19" s="720" t="s">
        <v>459</v>
      </c>
      <c r="AQ19" s="718"/>
      <c r="AR19" s="718"/>
      <c r="AS19" s="718"/>
      <c r="AT19" s="719"/>
      <c r="AU19" s="721"/>
      <c r="AV19" s="722"/>
      <c r="AW19" s="722"/>
      <c r="AX19" s="722"/>
      <c r="AY19" s="723"/>
      <c r="AZ19" s="223"/>
      <c r="BA19" s="223"/>
      <c r="BB19" s="223"/>
      <c r="BC19" s="223"/>
      <c r="BD19" s="223"/>
      <c r="BE19" s="224"/>
      <c r="BF19" s="224"/>
      <c r="BG19" s="224"/>
      <c r="BH19" s="224"/>
      <c r="BI19" s="224"/>
      <c r="BJ19" s="224"/>
      <c r="BK19" s="224"/>
      <c r="BL19" s="224"/>
      <c r="BM19" s="224"/>
      <c r="BN19" s="224"/>
      <c r="BO19" s="224"/>
      <c r="BP19" s="224"/>
      <c r="BQ19" s="233">
        <v>13</v>
      </c>
      <c r="BR19" s="234"/>
      <c r="BS19" s="724" t="s">
        <v>538</v>
      </c>
      <c r="BT19" s="725" t="s">
        <v>538</v>
      </c>
      <c r="BU19" s="725" t="s">
        <v>538</v>
      </c>
      <c r="BV19" s="725" t="s">
        <v>538</v>
      </c>
      <c r="BW19" s="725" t="s">
        <v>538</v>
      </c>
      <c r="BX19" s="725" t="s">
        <v>538</v>
      </c>
      <c r="BY19" s="725" t="s">
        <v>538</v>
      </c>
      <c r="BZ19" s="725" t="s">
        <v>538</v>
      </c>
      <c r="CA19" s="725" t="s">
        <v>538</v>
      </c>
      <c r="CB19" s="725" t="s">
        <v>538</v>
      </c>
      <c r="CC19" s="725" t="s">
        <v>538</v>
      </c>
      <c r="CD19" s="725" t="s">
        <v>538</v>
      </c>
      <c r="CE19" s="725" t="s">
        <v>538</v>
      </c>
      <c r="CF19" s="725" t="s">
        <v>538</v>
      </c>
      <c r="CG19" s="726" t="s">
        <v>538</v>
      </c>
      <c r="CH19" s="737">
        <v>0</v>
      </c>
      <c r="CI19" s="718"/>
      <c r="CJ19" s="718"/>
      <c r="CK19" s="718"/>
      <c r="CL19" s="738"/>
      <c r="CM19" s="737">
        <v>135</v>
      </c>
      <c r="CN19" s="718"/>
      <c r="CO19" s="718"/>
      <c r="CP19" s="718"/>
      <c r="CQ19" s="738"/>
      <c r="CR19" s="737">
        <v>55</v>
      </c>
      <c r="CS19" s="718"/>
      <c r="CT19" s="718"/>
      <c r="CU19" s="718"/>
      <c r="CV19" s="738"/>
      <c r="CW19" s="737" t="s">
        <v>459</v>
      </c>
      <c r="CX19" s="718"/>
      <c r="CY19" s="718"/>
      <c r="CZ19" s="718"/>
      <c r="DA19" s="738"/>
      <c r="DB19" s="737" t="s">
        <v>459</v>
      </c>
      <c r="DC19" s="718"/>
      <c r="DD19" s="718"/>
      <c r="DE19" s="718"/>
      <c r="DF19" s="738"/>
      <c r="DG19" s="737" t="s">
        <v>459</v>
      </c>
      <c r="DH19" s="718"/>
      <c r="DI19" s="718"/>
      <c r="DJ19" s="718"/>
      <c r="DK19" s="738"/>
      <c r="DL19" s="737" t="s">
        <v>459</v>
      </c>
      <c r="DM19" s="718"/>
      <c r="DN19" s="718"/>
      <c r="DO19" s="718"/>
      <c r="DP19" s="738"/>
      <c r="DQ19" s="737" t="s">
        <v>459</v>
      </c>
      <c r="DR19" s="718"/>
      <c r="DS19" s="718"/>
      <c r="DT19" s="718"/>
      <c r="DU19" s="738"/>
      <c r="DV19" s="739"/>
      <c r="DW19" s="722"/>
      <c r="DX19" s="722"/>
      <c r="DY19" s="722"/>
      <c r="DZ19" s="723"/>
      <c r="EA19" s="225"/>
    </row>
    <row r="20" spans="1:131" s="226" customFormat="1" ht="26.25" customHeight="1" x14ac:dyDescent="0.2">
      <c r="A20" s="232">
        <v>14</v>
      </c>
      <c r="B20" s="708" t="s">
        <v>578</v>
      </c>
      <c r="C20" s="709"/>
      <c r="D20" s="709"/>
      <c r="E20" s="709"/>
      <c r="F20" s="709"/>
      <c r="G20" s="709"/>
      <c r="H20" s="709"/>
      <c r="I20" s="709"/>
      <c r="J20" s="709"/>
      <c r="K20" s="709"/>
      <c r="L20" s="709"/>
      <c r="M20" s="709"/>
      <c r="N20" s="709"/>
      <c r="O20" s="709"/>
      <c r="P20" s="710"/>
      <c r="Q20" s="711">
        <v>11062</v>
      </c>
      <c r="R20" s="712"/>
      <c r="S20" s="712"/>
      <c r="T20" s="712"/>
      <c r="U20" s="713"/>
      <c r="V20" s="714">
        <v>2887</v>
      </c>
      <c r="W20" s="712"/>
      <c r="X20" s="712"/>
      <c r="Y20" s="712"/>
      <c r="Z20" s="713"/>
      <c r="AA20" s="714">
        <v>8175</v>
      </c>
      <c r="AB20" s="712"/>
      <c r="AC20" s="712"/>
      <c r="AD20" s="712"/>
      <c r="AE20" s="715"/>
      <c r="AF20" s="716" t="s">
        <v>113</v>
      </c>
      <c r="AG20" s="712"/>
      <c r="AH20" s="712"/>
      <c r="AI20" s="712"/>
      <c r="AJ20" s="715"/>
      <c r="AK20" s="717">
        <v>411</v>
      </c>
      <c r="AL20" s="718"/>
      <c r="AM20" s="718"/>
      <c r="AN20" s="718"/>
      <c r="AO20" s="719"/>
      <c r="AP20" s="720">
        <v>13178</v>
      </c>
      <c r="AQ20" s="718"/>
      <c r="AR20" s="718"/>
      <c r="AS20" s="718"/>
      <c r="AT20" s="719"/>
      <c r="AU20" s="721"/>
      <c r="AV20" s="722"/>
      <c r="AW20" s="722"/>
      <c r="AX20" s="722"/>
      <c r="AY20" s="723"/>
      <c r="AZ20" s="223"/>
      <c r="BA20" s="223"/>
      <c r="BB20" s="223"/>
      <c r="BC20" s="223"/>
      <c r="BD20" s="223"/>
      <c r="BE20" s="224"/>
      <c r="BF20" s="224"/>
      <c r="BG20" s="224"/>
      <c r="BH20" s="224"/>
      <c r="BI20" s="224"/>
      <c r="BJ20" s="224"/>
      <c r="BK20" s="224"/>
      <c r="BL20" s="224"/>
      <c r="BM20" s="224"/>
      <c r="BN20" s="224"/>
      <c r="BO20" s="224"/>
      <c r="BP20" s="224"/>
      <c r="BQ20" s="233">
        <v>14</v>
      </c>
      <c r="BR20" s="234" t="s">
        <v>562</v>
      </c>
      <c r="BS20" s="724" t="s">
        <v>539</v>
      </c>
      <c r="BT20" s="725"/>
      <c r="BU20" s="725"/>
      <c r="BV20" s="725"/>
      <c r="BW20" s="725"/>
      <c r="BX20" s="725"/>
      <c r="BY20" s="725"/>
      <c r="BZ20" s="725"/>
      <c r="CA20" s="725"/>
      <c r="CB20" s="725"/>
      <c r="CC20" s="725"/>
      <c r="CD20" s="725"/>
      <c r="CE20" s="725"/>
      <c r="CF20" s="725"/>
      <c r="CG20" s="726"/>
      <c r="CH20" s="737">
        <v>270</v>
      </c>
      <c r="CI20" s="718"/>
      <c r="CJ20" s="718"/>
      <c r="CK20" s="718"/>
      <c r="CL20" s="738"/>
      <c r="CM20" s="737">
        <v>21658</v>
      </c>
      <c r="CN20" s="718"/>
      <c r="CO20" s="718"/>
      <c r="CP20" s="718"/>
      <c r="CQ20" s="738"/>
      <c r="CR20" s="737">
        <v>10781</v>
      </c>
      <c r="CS20" s="718"/>
      <c r="CT20" s="718"/>
      <c r="CU20" s="718"/>
      <c r="CV20" s="738"/>
      <c r="CW20" s="737" t="s">
        <v>459</v>
      </c>
      <c r="CX20" s="718"/>
      <c r="CY20" s="718"/>
      <c r="CZ20" s="718"/>
      <c r="DA20" s="738"/>
      <c r="DB20" s="737">
        <v>1200</v>
      </c>
      <c r="DC20" s="718"/>
      <c r="DD20" s="718"/>
      <c r="DE20" s="718"/>
      <c r="DF20" s="738"/>
      <c r="DG20" s="737">
        <v>2765</v>
      </c>
      <c r="DH20" s="718"/>
      <c r="DI20" s="718"/>
      <c r="DJ20" s="718"/>
      <c r="DK20" s="738"/>
      <c r="DL20" s="737" t="s">
        <v>459</v>
      </c>
      <c r="DM20" s="718"/>
      <c r="DN20" s="718"/>
      <c r="DO20" s="718"/>
      <c r="DP20" s="738"/>
      <c r="DQ20" s="737" t="s">
        <v>459</v>
      </c>
      <c r="DR20" s="718"/>
      <c r="DS20" s="718"/>
      <c r="DT20" s="718"/>
      <c r="DU20" s="738"/>
      <c r="DV20" s="739"/>
      <c r="DW20" s="722"/>
      <c r="DX20" s="722"/>
      <c r="DY20" s="722"/>
      <c r="DZ20" s="723"/>
      <c r="EA20" s="225"/>
    </row>
    <row r="21" spans="1:131" s="226" customFormat="1" ht="26.25" customHeight="1" thickBot="1" x14ac:dyDescent="0.25">
      <c r="A21" s="232">
        <v>15</v>
      </c>
      <c r="B21" s="708" t="s">
        <v>579</v>
      </c>
      <c r="C21" s="709"/>
      <c r="D21" s="709"/>
      <c r="E21" s="709"/>
      <c r="F21" s="709"/>
      <c r="G21" s="709"/>
      <c r="H21" s="709"/>
      <c r="I21" s="709"/>
      <c r="J21" s="709"/>
      <c r="K21" s="709"/>
      <c r="L21" s="709"/>
      <c r="M21" s="709"/>
      <c r="N21" s="709"/>
      <c r="O21" s="709"/>
      <c r="P21" s="710"/>
      <c r="Q21" s="711">
        <v>15632</v>
      </c>
      <c r="R21" s="712"/>
      <c r="S21" s="712"/>
      <c r="T21" s="712"/>
      <c r="U21" s="713"/>
      <c r="V21" s="714">
        <v>15347</v>
      </c>
      <c r="W21" s="712"/>
      <c r="X21" s="712"/>
      <c r="Y21" s="712"/>
      <c r="Z21" s="713"/>
      <c r="AA21" s="714">
        <v>285</v>
      </c>
      <c r="AB21" s="712"/>
      <c r="AC21" s="712"/>
      <c r="AD21" s="712"/>
      <c r="AE21" s="715"/>
      <c r="AF21" s="716" t="s">
        <v>113</v>
      </c>
      <c r="AG21" s="712"/>
      <c r="AH21" s="712"/>
      <c r="AI21" s="712"/>
      <c r="AJ21" s="715"/>
      <c r="AK21" s="717">
        <v>3033</v>
      </c>
      <c r="AL21" s="718"/>
      <c r="AM21" s="718"/>
      <c r="AN21" s="718"/>
      <c r="AO21" s="719"/>
      <c r="AP21" s="720">
        <v>78330</v>
      </c>
      <c r="AQ21" s="718"/>
      <c r="AR21" s="718"/>
      <c r="AS21" s="718"/>
      <c r="AT21" s="719"/>
      <c r="AU21" s="721"/>
      <c r="AV21" s="722"/>
      <c r="AW21" s="722"/>
      <c r="AX21" s="722"/>
      <c r="AY21" s="723"/>
      <c r="AZ21" s="223"/>
      <c r="BA21" s="223"/>
      <c r="BB21" s="223"/>
      <c r="BC21" s="223"/>
      <c r="BD21" s="223"/>
      <c r="BE21" s="224"/>
      <c r="BF21" s="224"/>
      <c r="BG21" s="224"/>
      <c r="BH21" s="224"/>
      <c r="BI21" s="224"/>
      <c r="BJ21" s="224"/>
      <c r="BK21" s="224"/>
      <c r="BL21" s="224"/>
      <c r="BM21" s="224"/>
      <c r="BN21" s="224"/>
      <c r="BO21" s="224"/>
      <c r="BP21" s="224"/>
      <c r="BQ21" s="233">
        <v>15</v>
      </c>
      <c r="BR21" s="234" t="s">
        <v>562</v>
      </c>
      <c r="BS21" s="724" t="s">
        <v>540</v>
      </c>
      <c r="BT21" s="725"/>
      <c r="BU21" s="725"/>
      <c r="BV21" s="725"/>
      <c r="BW21" s="725"/>
      <c r="BX21" s="725"/>
      <c r="BY21" s="725"/>
      <c r="BZ21" s="725"/>
      <c r="CA21" s="725"/>
      <c r="CB21" s="725"/>
      <c r="CC21" s="725"/>
      <c r="CD21" s="725"/>
      <c r="CE21" s="725"/>
      <c r="CF21" s="725"/>
      <c r="CG21" s="726"/>
      <c r="CH21" s="737">
        <v>3132</v>
      </c>
      <c r="CI21" s="718"/>
      <c r="CJ21" s="718"/>
      <c r="CK21" s="718"/>
      <c r="CL21" s="738"/>
      <c r="CM21" s="737">
        <v>59442</v>
      </c>
      <c r="CN21" s="718"/>
      <c r="CO21" s="718"/>
      <c r="CP21" s="718"/>
      <c r="CQ21" s="738"/>
      <c r="CR21" s="737">
        <v>15</v>
      </c>
      <c r="CS21" s="718"/>
      <c r="CT21" s="718"/>
      <c r="CU21" s="718"/>
      <c r="CV21" s="738"/>
      <c r="CW21" s="737">
        <v>308</v>
      </c>
      <c r="CX21" s="718"/>
      <c r="CY21" s="718"/>
      <c r="CZ21" s="718"/>
      <c r="DA21" s="738"/>
      <c r="DB21" s="737">
        <v>2318</v>
      </c>
      <c r="DC21" s="718"/>
      <c r="DD21" s="718"/>
      <c r="DE21" s="718"/>
      <c r="DF21" s="738"/>
      <c r="DG21" s="737" t="s">
        <v>459</v>
      </c>
      <c r="DH21" s="718"/>
      <c r="DI21" s="718"/>
      <c r="DJ21" s="718"/>
      <c r="DK21" s="738"/>
      <c r="DL21" s="737">
        <v>62350</v>
      </c>
      <c r="DM21" s="718"/>
      <c r="DN21" s="718"/>
      <c r="DO21" s="718"/>
      <c r="DP21" s="738"/>
      <c r="DQ21" s="737">
        <v>6235</v>
      </c>
      <c r="DR21" s="718"/>
      <c r="DS21" s="718"/>
      <c r="DT21" s="718"/>
      <c r="DU21" s="738"/>
      <c r="DV21" s="739"/>
      <c r="DW21" s="722"/>
      <c r="DX21" s="722"/>
      <c r="DY21" s="722"/>
      <c r="DZ21" s="723"/>
      <c r="EA21" s="225"/>
    </row>
    <row r="22" spans="1:131" s="226" customFormat="1" ht="26.25" customHeight="1" x14ac:dyDescent="0.2">
      <c r="A22" s="232">
        <v>16</v>
      </c>
      <c r="B22" s="740" t="s">
        <v>580</v>
      </c>
      <c r="C22" s="741"/>
      <c r="D22" s="741"/>
      <c r="E22" s="741"/>
      <c r="F22" s="741"/>
      <c r="G22" s="741"/>
      <c r="H22" s="741"/>
      <c r="I22" s="741"/>
      <c r="J22" s="741"/>
      <c r="K22" s="741"/>
      <c r="L22" s="741"/>
      <c r="M22" s="741"/>
      <c r="N22" s="741"/>
      <c r="O22" s="741"/>
      <c r="P22" s="742"/>
      <c r="Q22" s="743">
        <v>5166</v>
      </c>
      <c r="R22" s="744"/>
      <c r="S22" s="744"/>
      <c r="T22" s="744"/>
      <c r="U22" s="745"/>
      <c r="V22" s="746">
        <v>5166</v>
      </c>
      <c r="W22" s="744"/>
      <c r="X22" s="744"/>
      <c r="Y22" s="744"/>
      <c r="Z22" s="745"/>
      <c r="AA22" s="746" t="s">
        <v>581</v>
      </c>
      <c r="AB22" s="744"/>
      <c r="AC22" s="744"/>
      <c r="AD22" s="744"/>
      <c r="AE22" s="747"/>
      <c r="AF22" s="748" t="s">
        <v>566</v>
      </c>
      <c r="AG22" s="744"/>
      <c r="AH22" s="744"/>
      <c r="AI22" s="744"/>
      <c r="AJ22" s="747"/>
      <c r="AK22" s="764" t="s">
        <v>459</v>
      </c>
      <c r="AL22" s="765"/>
      <c r="AM22" s="765"/>
      <c r="AN22" s="765"/>
      <c r="AO22" s="766"/>
      <c r="AP22" s="767">
        <v>43427</v>
      </c>
      <c r="AQ22" s="765"/>
      <c r="AR22" s="765"/>
      <c r="AS22" s="765"/>
      <c r="AT22" s="766"/>
      <c r="AU22" s="768"/>
      <c r="AV22" s="769"/>
      <c r="AW22" s="769"/>
      <c r="AX22" s="769"/>
      <c r="AY22" s="770"/>
      <c r="AZ22" s="771" t="s">
        <v>346</v>
      </c>
      <c r="BA22" s="771"/>
      <c r="BB22" s="771"/>
      <c r="BC22" s="771"/>
      <c r="BD22" s="772"/>
      <c r="BE22" s="224"/>
      <c r="BF22" s="224"/>
      <c r="BG22" s="224"/>
      <c r="BH22" s="224"/>
      <c r="BI22" s="224"/>
      <c r="BJ22" s="224"/>
      <c r="BK22" s="224"/>
      <c r="BL22" s="224"/>
      <c r="BM22" s="224"/>
      <c r="BN22" s="224"/>
      <c r="BO22" s="224"/>
      <c r="BP22" s="224"/>
      <c r="BQ22" s="233">
        <v>16</v>
      </c>
      <c r="BR22" s="234"/>
      <c r="BS22" s="724" t="s">
        <v>541</v>
      </c>
      <c r="BT22" s="725"/>
      <c r="BU22" s="725"/>
      <c r="BV22" s="725"/>
      <c r="BW22" s="725"/>
      <c r="BX22" s="725"/>
      <c r="BY22" s="725"/>
      <c r="BZ22" s="725"/>
      <c r="CA22" s="725"/>
      <c r="CB22" s="725"/>
      <c r="CC22" s="725"/>
      <c r="CD22" s="725"/>
      <c r="CE22" s="725"/>
      <c r="CF22" s="725"/>
      <c r="CG22" s="726"/>
      <c r="CH22" s="737">
        <v>-86</v>
      </c>
      <c r="CI22" s="718"/>
      <c r="CJ22" s="718"/>
      <c r="CK22" s="718"/>
      <c r="CL22" s="738"/>
      <c r="CM22" s="737">
        <v>598</v>
      </c>
      <c r="CN22" s="718"/>
      <c r="CO22" s="718"/>
      <c r="CP22" s="718"/>
      <c r="CQ22" s="738"/>
      <c r="CR22" s="737">
        <v>50</v>
      </c>
      <c r="CS22" s="718"/>
      <c r="CT22" s="718"/>
      <c r="CU22" s="718"/>
      <c r="CV22" s="738"/>
      <c r="CW22" s="737" t="s">
        <v>459</v>
      </c>
      <c r="CX22" s="718"/>
      <c r="CY22" s="718"/>
      <c r="CZ22" s="718"/>
      <c r="DA22" s="738"/>
      <c r="DB22" s="737" t="s">
        <v>459</v>
      </c>
      <c r="DC22" s="718"/>
      <c r="DD22" s="718"/>
      <c r="DE22" s="718"/>
      <c r="DF22" s="738"/>
      <c r="DG22" s="737" t="s">
        <v>459</v>
      </c>
      <c r="DH22" s="718"/>
      <c r="DI22" s="718"/>
      <c r="DJ22" s="718"/>
      <c r="DK22" s="738"/>
      <c r="DL22" s="737" t="s">
        <v>459</v>
      </c>
      <c r="DM22" s="718"/>
      <c r="DN22" s="718"/>
      <c r="DO22" s="718"/>
      <c r="DP22" s="738"/>
      <c r="DQ22" s="737" t="s">
        <v>459</v>
      </c>
      <c r="DR22" s="718"/>
      <c r="DS22" s="718"/>
      <c r="DT22" s="718"/>
      <c r="DU22" s="738"/>
      <c r="DV22" s="739"/>
      <c r="DW22" s="722"/>
      <c r="DX22" s="722"/>
      <c r="DY22" s="722"/>
      <c r="DZ22" s="723"/>
      <c r="EA22" s="225"/>
    </row>
    <row r="23" spans="1:131" s="226" customFormat="1" ht="26.25" customHeight="1" thickBot="1" x14ac:dyDescent="0.25">
      <c r="A23" s="235" t="s">
        <v>347</v>
      </c>
      <c r="B23" s="749" t="s">
        <v>348</v>
      </c>
      <c r="C23" s="750"/>
      <c r="D23" s="750"/>
      <c r="E23" s="750"/>
      <c r="F23" s="750"/>
      <c r="G23" s="750"/>
      <c r="H23" s="750"/>
      <c r="I23" s="750"/>
      <c r="J23" s="750"/>
      <c r="K23" s="750"/>
      <c r="L23" s="750"/>
      <c r="M23" s="750"/>
      <c r="N23" s="750"/>
      <c r="O23" s="750"/>
      <c r="P23" s="751"/>
      <c r="Q23" s="752">
        <v>1997494</v>
      </c>
      <c r="R23" s="753"/>
      <c r="S23" s="753"/>
      <c r="T23" s="753"/>
      <c r="U23" s="754"/>
      <c r="V23" s="755">
        <v>1969107</v>
      </c>
      <c r="W23" s="753"/>
      <c r="X23" s="753"/>
      <c r="Y23" s="753"/>
      <c r="Z23" s="754"/>
      <c r="AA23" s="755">
        <v>28387</v>
      </c>
      <c r="AB23" s="753"/>
      <c r="AC23" s="753"/>
      <c r="AD23" s="753"/>
      <c r="AE23" s="756"/>
      <c r="AF23" s="757">
        <v>6399</v>
      </c>
      <c r="AG23" s="753"/>
      <c r="AH23" s="753"/>
      <c r="AI23" s="753"/>
      <c r="AJ23" s="756"/>
      <c r="AK23" s="758"/>
      <c r="AL23" s="759"/>
      <c r="AM23" s="759"/>
      <c r="AN23" s="759"/>
      <c r="AO23" s="760"/>
      <c r="AP23" s="755">
        <v>4256599</v>
      </c>
      <c r="AQ23" s="753"/>
      <c r="AR23" s="753"/>
      <c r="AS23" s="753"/>
      <c r="AT23" s="754"/>
      <c r="AU23" s="761"/>
      <c r="AV23" s="762"/>
      <c r="AW23" s="762"/>
      <c r="AX23" s="762"/>
      <c r="AY23" s="763"/>
      <c r="AZ23" s="757" t="s">
        <v>114</v>
      </c>
      <c r="BA23" s="753"/>
      <c r="BB23" s="753"/>
      <c r="BC23" s="753"/>
      <c r="BD23" s="756"/>
      <c r="BE23" s="224"/>
      <c r="BF23" s="224"/>
      <c r="BG23" s="224"/>
      <c r="BH23" s="224"/>
      <c r="BI23" s="224"/>
      <c r="BJ23" s="224"/>
      <c r="BK23" s="224"/>
      <c r="BL23" s="224"/>
      <c r="BM23" s="224"/>
      <c r="BN23" s="224"/>
      <c r="BO23" s="224"/>
      <c r="BP23" s="224"/>
      <c r="BQ23" s="233">
        <v>17</v>
      </c>
      <c r="BR23" s="234"/>
      <c r="BS23" s="724" t="s">
        <v>542</v>
      </c>
      <c r="BT23" s="725" t="s">
        <v>543</v>
      </c>
      <c r="BU23" s="725" t="s">
        <v>543</v>
      </c>
      <c r="BV23" s="725" t="s">
        <v>543</v>
      </c>
      <c r="BW23" s="725" t="s">
        <v>543</v>
      </c>
      <c r="BX23" s="725" t="s">
        <v>543</v>
      </c>
      <c r="BY23" s="725" t="s">
        <v>543</v>
      </c>
      <c r="BZ23" s="725" t="s">
        <v>543</v>
      </c>
      <c r="CA23" s="725" t="s">
        <v>543</v>
      </c>
      <c r="CB23" s="725" t="s">
        <v>543</v>
      </c>
      <c r="CC23" s="725" t="s">
        <v>543</v>
      </c>
      <c r="CD23" s="725" t="s">
        <v>543</v>
      </c>
      <c r="CE23" s="725" t="s">
        <v>543</v>
      </c>
      <c r="CF23" s="725" t="s">
        <v>543</v>
      </c>
      <c r="CG23" s="726" t="s">
        <v>543</v>
      </c>
      <c r="CH23" s="737">
        <v>-23</v>
      </c>
      <c r="CI23" s="718"/>
      <c r="CJ23" s="718"/>
      <c r="CK23" s="718"/>
      <c r="CL23" s="738"/>
      <c r="CM23" s="737">
        <v>254</v>
      </c>
      <c r="CN23" s="718"/>
      <c r="CO23" s="718"/>
      <c r="CP23" s="718"/>
      <c r="CQ23" s="738"/>
      <c r="CR23" s="737">
        <v>2</v>
      </c>
      <c r="CS23" s="718"/>
      <c r="CT23" s="718"/>
      <c r="CU23" s="718"/>
      <c r="CV23" s="738"/>
      <c r="CW23" s="737">
        <v>310</v>
      </c>
      <c r="CX23" s="718"/>
      <c r="CY23" s="718"/>
      <c r="CZ23" s="718"/>
      <c r="DA23" s="738"/>
      <c r="DB23" s="737" t="s">
        <v>459</v>
      </c>
      <c r="DC23" s="718"/>
      <c r="DD23" s="718"/>
      <c r="DE23" s="718"/>
      <c r="DF23" s="738"/>
      <c r="DG23" s="737" t="s">
        <v>459</v>
      </c>
      <c r="DH23" s="718"/>
      <c r="DI23" s="718"/>
      <c r="DJ23" s="718"/>
      <c r="DK23" s="738"/>
      <c r="DL23" s="737" t="s">
        <v>459</v>
      </c>
      <c r="DM23" s="718"/>
      <c r="DN23" s="718"/>
      <c r="DO23" s="718"/>
      <c r="DP23" s="738"/>
      <c r="DQ23" s="737" t="s">
        <v>459</v>
      </c>
      <c r="DR23" s="718"/>
      <c r="DS23" s="718"/>
      <c r="DT23" s="718"/>
      <c r="DU23" s="738"/>
      <c r="DV23" s="739"/>
      <c r="DW23" s="722"/>
      <c r="DX23" s="722"/>
      <c r="DY23" s="722"/>
      <c r="DZ23" s="723"/>
      <c r="EA23" s="225"/>
    </row>
    <row r="24" spans="1:131" s="226" customFormat="1" ht="26.25" customHeight="1" x14ac:dyDescent="0.2">
      <c r="A24" s="773" t="s">
        <v>349</v>
      </c>
      <c r="B24" s="773"/>
      <c r="C24" s="773"/>
      <c r="D24" s="773"/>
      <c r="E24" s="773"/>
      <c r="F24" s="773"/>
      <c r="G24" s="773"/>
      <c r="H24" s="773"/>
      <c r="I24" s="773"/>
      <c r="J24" s="773"/>
      <c r="K24" s="773"/>
      <c r="L24" s="773"/>
      <c r="M24" s="773"/>
      <c r="N24" s="773"/>
      <c r="O24" s="773"/>
      <c r="P24" s="773"/>
      <c r="Q24" s="773"/>
      <c r="R24" s="773"/>
      <c r="S24" s="773"/>
      <c r="T24" s="773"/>
      <c r="U24" s="773"/>
      <c r="V24" s="773"/>
      <c r="W24" s="773"/>
      <c r="X24" s="773"/>
      <c r="Y24" s="773"/>
      <c r="Z24" s="773"/>
      <c r="AA24" s="773"/>
      <c r="AB24" s="773"/>
      <c r="AC24" s="773"/>
      <c r="AD24" s="773"/>
      <c r="AE24" s="773"/>
      <c r="AF24" s="773"/>
      <c r="AG24" s="773"/>
      <c r="AH24" s="773"/>
      <c r="AI24" s="773"/>
      <c r="AJ24" s="773"/>
      <c r="AK24" s="773"/>
      <c r="AL24" s="773"/>
      <c r="AM24" s="773"/>
      <c r="AN24" s="773"/>
      <c r="AO24" s="773"/>
      <c r="AP24" s="773"/>
      <c r="AQ24" s="773"/>
      <c r="AR24" s="773"/>
      <c r="AS24" s="773"/>
      <c r="AT24" s="773"/>
      <c r="AU24" s="773"/>
      <c r="AV24" s="773"/>
      <c r="AW24" s="773"/>
      <c r="AX24" s="773"/>
      <c r="AY24" s="773"/>
      <c r="AZ24" s="223"/>
      <c r="BA24" s="223"/>
      <c r="BB24" s="223"/>
      <c r="BC24" s="223"/>
      <c r="BD24" s="223"/>
      <c r="BE24" s="224"/>
      <c r="BF24" s="224"/>
      <c r="BG24" s="224"/>
      <c r="BH24" s="224"/>
      <c r="BI24" s="224"/>
      <c r="BJ24" s="224"/>
      <c r="BK24" s="224"/>
      <c r="BL24" s="224"/>
      <c r="BM24" s="224"/>
      <c r="BN24" s="224"/>
      <c r="BO24" s="224"/>
      <c r="BP24" s="224"/>
      <c r="BQ24" s="233">
        <v>18</v>
      </c>
      <c r="BR24" s="234"/>
      <c r="BS24" s="724" t="s">
        <v>544</v>
      </c>
      <c r="BT24" s="725" t="s">
        <v>544</v>
      </c>
      <c r="BU24" s="725" t="s">
        <v>544</v>
      </c>
      <c r="BV24" s="725" t="s">
        <v>544</v>
      </c>
      <c r="BW24" s="725" t="s">
        <v>544</v>
      </c>
      <c r="BX24" s="725" t="s">
        <v>544</v>
      </c>
      <c r="BY24" s="725" t="s">
        <v>544</v>
      </c>
      <c r="BZ24" s="725" t="s">
        <v>544</v>
      </c>
      <c r="CA24" s="725" t="s">
        <v>544</v>
      </c>
      <c r="CB24" s="725" t="s">
        <v>544</v>
      </c>
      <c r="CC24" s="725" t="s">
        <v>544</v>
      </c>
      <c r="CD24" s="725" t="s">
        <v>544</v>
      </c>
      <c r="CE24" s="725" t="s">
        <v>544</v>
      </c>
      <c r="CF24" s="725" t="s">
        <v>544</v>
      </c>
      <c r="CG24" s="726" t="s">
        <v>544</v>
      </c>
      <c r="CH24" s="737">
        <v>1</v>
      </c>
      <c r="CI24" s="718"/>
      <c r="CJ24" s="718"/>
      <c r="CK24" s="718"/>
      <c r="CL24" s="738"/>
      <c r="CM24" s="737">
        <v>513</v>
      </c>
      <c r="CN24" s="718"/>
      <c r="CO24" s="718"/>
      <c r="CP24" s="718"/>
      <c r="CQ24" s="738"/>
      <c r="CR24" s="737">
        <v>250</v>
      </c>
      <c r="CS24" s="718"/>
      <c r="CT24" s="718"/>
      <c r="CU24" s="718"/>
      <c r="CV24" s="738"/>
      <c r="CW24" s="737">
        <v>11</v>
      </c>
      <c r="CX24" s="718"/>
      <c r="CY24" s="718"/>
      <c r="CZ24" s="718"/>
      <c r="DA24" s="738"/>
      <c r="DB24" s="737" t="s">
        <v>459</v>
      </c>
      <c r="DC24" s="718"/>
      <c r="DD24" s="718"/>
      <c r="DE24" s="718"/>
      <c r="DF24" s="738"/>
      <c r="DG24" s="737" t="s">
        <v>459</v>
      </c>
      <c r="DH24" s="718"/>
      <c r="DI24" s="718"/>
      <c r="DJ24" s="718"/>
      <c r="DK24" s="738"/>
      <c r="DL24" s="737" t="s">
        <v>459</v>
      </c>
      <c r="DM24" s="718"/>
      <c r="DN24" s="718"/>
      <c r="DO24" s="718"/>
      <c r="DP24" s="738"/>
      <c r="DQ24" s="737" t="s">
        <v>459</v>
      </c>
      <c r="DR24" s="718"/>
      <c r="DS24" s="718"/>
      <c r="DT24" s="718"/>
      <c r="DU24" s="738"/>
      <c r="DV24" s="739"/>
      <c r="DW24" s="722"/>
      <c r="DX24" s="722"/>
      <c r="DY24" s="722"/>
      <c r="DZ24" s="723"/>
      <c r="EA24" s="225"/>
    </row>
    <row r="25" spans="1:131" s="218" customFormat="1" ht="26.25" customHeight="1" thickBot="1" x14ac:dyDescent="0.25">
      <c r="A25" s="702" t="s">
        <v>350</v>
      </c>
      <c r="B25" s="702"/>
      <c r="C25" s="702"/>
      <c r="D25" s="702"/>
      <c r="E25" s="702"/>
      <c r="F25" s="702"/>
      <c r="G25" s="702"/>
      <c r="H25" s="702"/>
      <c r="I25" s="702"/>
      <c r="J25" s="702"/>
      <c r="K25" s="702"/>
      <c r="L25" s="702"/>
      <c r="M25" s="702"/>
      <c r="N25" s="702"/>
      <c r="O25" s="702"/>
      <c r="P25" s="702"/>
      <c r="Q25" s="702"/>
      <c r="R25" s="702"/>
      <c r="S25" s="702"/>
      <c r="T25" s="702"/>
      <c r="U25" s="702"/>
      <c r="V25" s="702"/>
      <c r="W25" s="702"/>
      <c r="X25" s="702"/>
      <c r="Y25" s="702"/>
      <c r="Z25" s="702"/>
      <c r="AA25" s="702"/>
      <c r="AB25" s="702"/>
      <c r="AC25" s="702"/>
      <c r="AD25" s="702"/>
      <c r="AE25" s="702"/>
      <c r="AF25" s="702"/>
      <c r="AG25" s="702"/>
      <c r="AH25" s="702"/>
      <c r="AI25" s="702"/>
      <c r="AJ25" s="702"/>
      <c r="AK25" s="702"/>
      <c r="AL25" s="702"/>
      <c r="AM25" s="702"/>
      <c r="AN25" s="702"/>
      <c r="AO25" s="702"/>
      <c r="AP25" s="702"/>
      <c r="AQ25" s="702"/>
      <c r="AR25" s="702"/>
      <c r="AS25" s="702"/>
      <c r="AT25" s="702"/>
      <c r="AU25" s="702"/>
      <c r="AV25" s="702"/>
      <c r="AW25" s="702"/>
      <c r="AX25" s="702"/>
      <c r="AY25" s="702"/>
      <c r="AZ25" s="702"/>
      <c r="BA25" s="702"/>
      <c r="BB25" s="702"/>
      <c r="BC25" s="702"/>
      <c r="BD25" s="702"/>
      <c r="BE25" s="702"/>
      <c r="BF25" s="702"/>
      <c r="BG25" s="702"/>
      <c r="BH25" s="702"/>
      <c r="BI25" s="702"/>
      <c r="BJ25" s="223"/>
      <c r="BK25" s="223"/>
      <c r="BL25" s="223"/>
      <c r="BM25" s="223"/>
      <c r="BN25" s="223"/>
      <c r="BO25" s="236"/>
      <c r="BP25" s="236"/>
      <c r="BQ25" s="233">
        <v>19</v>
      </c>
      <c r="BR25" s="234"/>
      <c r="BS25" s="724" t="s">
        <v>545</v>
      </c>
      <c r="BT25" s="725" t="s">
        <v>546</v>
      </c>
      <c r="BU25" s="725" t="s">
        <v>546</v>
      </c>
      <c r="BV25" s="725" t="s">
        <v>546</v>
      </c>
      <c r="BW25" s="725" t="s">
        <v>546</v>
      </c>
      <c r="BX25" s="725" t="s">
        <v>546</v>
      </c>
      <c r="BY25" s="725" t="s">
        <v>546</v>
      </c>
      <c r="BZ25" s="725" t="s">
        <v>546</v>
      </c>
      <c r="CA25" s="725" t="s">
        <v>546</v>
      </c>
      <c r="CB25" s="725" t="s">
        <v>546</v>
      </c>
      <c r="CC25" s="725" t="s">
        <v>546</v>
      </c>
      <c r="CD25" s="725" t="s">
        <v>546</v>
      </c>
      <c r="CE25" s="725" t="s">
        <v>546</v>
      </c>
      <c r="CF25" s="725" t="s">
        <v>546</v>
      </c>
      <c r="CG25" s="726" t="s">
        <v>546</v>
      </c>
      <c r="CH25" s="737">
        <v>3</v>
      </c>
      <c r="CI25" s="718"/>
      <c r="CJ25" s="718"/>
      <c r="CK25" s="718"/>
      <c r="CL25" s="738"/>
      <c r="CM25" s="737">
        <v>437</v>
      </c>
      <c r="CN25" s="718"/>
      <c r="CO25" s="718"/>
      <c r="CP25" s="718"/>
      <c r="CQ25" s="738"/>
      <c r="CR25" s="737">
        <v>300</v>
      </c>
      <c r="CS25" s="718"/>
      <c r="CT25" s="718"/>
      <c r="CU25" s="718"/>
      <c r="CV25" s="738"/>
      <c r="CW25" s="737">
        <v>141</v>
      </c>
      <c r="CX25" s="718"/>
      <c r="CY25" s="718"/>
      <c r="CZ25" s="718"/>
      <c r="DA25" s="738"/>
      <c r="DB25" s="737" t="s">
        <v>459</v>
      </c>
      <c r="DC25" s="718"/>
      <c r="DD25" s="718"/>
      <c r="DE25" s="718"/>
      <c r="DF25" s="738"/>
      <c r="DG25" s="737" t="s">
        <v>459</v>
      </c>
      <c r="DH25" s="718"/>
      <c r="DI25" s="718"/>
      <c r="DJ25" s="718"/>
      <c r="DK25" s="738"/>
      <c r="DL25" s="737" t="s">
        <v>459</v>
      </c>
      <c r="DM25" s="718"/>
      <c r="DN25" s="718"/>
      <c r="DO25" s="718"/>
      <c r="DP25" s="738"/>
      <c r="DQ25" s="737" t="s">
        <v>459</v>
      </c>
      <c r="DR25" s="718"/>
      <c r="DS25" s="718"/>
      <c r="DT25" s="718"/>
      <c r="DU25" s="738"/>
      <c r="DV25" s="739"/>
      <c r="DW25" s="722"/>
      <c r="DX25" s="722"/>
      <c r="DY25" s="722"/>
      <c r="DZ25" s="723"/>
      <c r="EA25" s="217"/>
    </row>
    <row r="26" spans="1:131" s="218" customFormat="1" ht="26.25" customHeight="1" x14ac:dyDescent="0.2">
      <c r="A26" s="693" t="s">
        <v>329</v>
      </c>
      <c r="B26" s="694"/>
      <c r="C26" s="694"/>
      <c r="D26" s="694"/>
      <c r="E26" s="694"/>
      <c r="F26" s="694"/>
      <c r="G26" s="694"/>
      <c r="H26" s="694"/>
      <c r="I26" s="694"/>
      <c r="J26" s="694"/>
      <c r="K26" s="694"/>
      <c r="L26" s="694"/>
      <c r="M26" s="694"/>
      <c r="N26" s="694"/>
      <c r="O26" s="694"/>
      <c r="P26" s="695"/>
      <c r="Q26" s="670" t="s">
        <v>351</v>
      </c>
      <c r="R26" s="671"/>
      <c r="S26" s="671"/>
      <c r="T26" s="671"/>
      <c r="U26" s="672"/>
      <c r="V26" s="670" t="s">
        <v>352</v>
      </c>
      <c r="W26" s="671"/>
      <c r="X26" s="671"/>
      <c r="Y26" s="671"/>
      <c r="Z26" s="672"/>
      <c r="AA26" s="670" t="s">
        <v>353</v>
      </c>
      <c r="AB26" s="671"/>
      <c r="AC26" s="671"/>
      <c r="AD26" s="671"/>
      <c r="AE26" s="671"/>
      <c r="AF26" s="774" t="s">
        <v>354</v>
      </c>
      <c r="AG26" s="775"/>
      <c r="AH26" s="775"/>
      <c r="AI26" s="775"/>
      <c r="AJ26" s="776"/>
      <c r="AK26" s="671" t="s">
        <v>355</v>
      </c>
      <c r="AL26" s="671"/>
      <c r="AM26" s="671"/>
      <c r="AN26" s="671"/>
      <c r="AO26" s="672"/>
      <c r="AP26" s="670" t="s">
        <v>356</v>
      </c>
      <c r="AQ26" s="671"/>
      <c r="AR26" s="671"/>
      <c r="AS26" s="671"/>
      <c r="AT26" s="672"/>
      <c r="AU26" s="670" t="s">
        <v>357</v>
      </c>
      <c r="AV26" s="671"/>
      <c r="AW26" s="671"/>
      <c r="AX26" s="671"/>
      <c r="AY26" s="672"/>
      <c r="AZ26" s="670" t="s">
        <v>358</v>
      </c>
      <c r="BA26" s="671"/>
      <c r="BB26" s="671"/>
      <c r="BC26" s="671"/>
      <c r="BD26" s="672"/>
      <c r="BE26" s="670" t="s">
        <v>336</v>
      </c>
      <c r="BF26" s="671"/>
      <c r="BG26" s="671"/>
      <c r="BH26" s="671"/>
      <c r="BI26" s="682"/>
      <c r="BJ26" s="223"/>
      <c r="BK26" s="223"/>
      <c r="BL26" s="223"/>
      <c r="BM26" s="223"/>
      <c r="BN26" s="223"/>
      <c r="BO26" s="236"/>
      <c r="BP26" s="236"/>
      <c r="BQ26" s="233">
        <v>20</v>
      </c>
      <c r="BR26" s="234"/>
      <c r="BS26" s="724" t="s">
        <v>547</v>
      </c>
      <c r="BT26" s="725" t="s">
        <v>548</v>
      </c>
      <c r="BU26" s="725" t="s">
        <v>548</v>
      </c>
      <c r="BV26" s="725" t="s">
        <v>548</v>
      </c>
      <c r="BW26" s="725" t="s">
        <v>548</v>
      </c>
      <c r="BX26" s="725" t="s">
        <v>548</v>
      </c>
      <c r="BY26" s="725" t="s">
        <v>548</v>
      </c>
      <c r="BZ26" s="725" t="s">
        <v>548</v>
      </c>
      <c r="CA26" s="725" t="s">
        <v>548</v>
      </c>
      <c r="CB26" s="725" t="s">
        <v>548</v>
      </c>
      <c r="CC26" s="725" t="s">
        <v>548</v>
      </c>
      <c r="CD26" s="725" t="s">
        <v>548</v>
      </c>
      <c r="CE26" s="725" t="s">
        <v>548</v>
      </c>
      <c r="CF26" s="725" t="s">
        <v>548</v>
      </c>
      <c r="CG26" s="726" t="s">
        <v>548</v>
      </c>
      <c r="CH26" s="737">
        <v>0</v>
      </c>
      <c r="CI26" s="718"/>
      <c r="CJ26" s="718"/>
      <c r="CK26" s="718"/>
      <c r="CL26" s="738"/>
      <c r="CM26" s="737">
        <v>1835</v>
      </c>
      <c r="CN26" s="718"/>
      <c r="CO26" s="718"/>
      <c r="CP26" s="718"/>
      <c r="CQ26" s="738"/>
      <c r="CR26" s="737">
        <v>1400</v>
      </c>
      <c r="CS26" s="718"/>
      <c r="CT26" s="718"/>
      <c r="CU26" s="718"/>
      <c r="CV26" s="738"/>
      <c r="CW26" s="737">
        <v>130</v>
      </c>
      <c r="CX26" s="718"/>
      <c r="CY26" s="718"/>
      <c r="CZ26" s="718"/>
      <c r="DA26" s="738"/>
      <c r="DB26" s="737" t="s">
        <v>459</v>
      </c>
      <c r="DC26" s="718"/>
      <c r="DD26" s="718"/>
      <c r="DE26" s="718"/>
      <c r="DF26" s="738"/>
      <c r="DG26" s="737" t="s">
        <v>459</v>
      </c>
      <c r="DH26" s="718"/>
      <c r="DI26" s="718"/>
      <c r="DJ26" s="718"/>
      <c r="DK26" s="738"/>
      <c r="DL26" s="737" t="s">
        <v>459</v>
      </c>
      <c r="DM26" s="718"/>
      <c r="DN26" s="718"/>
      <c r="DO26" s="718"/>
      <c r="DP26" s="738"/>
      <c r="DQ26" s="737" t="s">
        <v>459</v>
      </c>
      <c r="DR26" s="718"/>
      <c r="DS26" s="718"/>
      <c r="DT26" s="718"/>
      <c r="DU26" s="738"/>
      <c r="DV26" s="739"/>
      <c r="DW26" s="722"/>
      <c r="DX26" s="722"/>
      <c r="DY26" s="722"/>
      <c r="DZ26" s="723"/>
      <c r="EA26" s="217"/>
    </row>
    <row r="27" spans="1:131" s="218" customFormat="1" ht="26.25" customHeight="1" thickBot="1" x14ac:dyDescent="0.25">
      <c r="A27" s="696"/>
      <c r="B27" s="697"/>
      <c r="C27" s="697"/>
      <c r="D27" s="697"/>
      <c r="E27" s="697"/>
      <c r="F27" s="697"/>
      <c r="G27" s="697"/>
      <c r="H27" s="697"/>
      <c r="I27" s="697"/>
      <c r="J27" s="697"/>
      <c r="K27" s="697"/>
      <c r="L27" s="697"/>
      <c r="M27" s="697"/>
      <c r="N27" s="697"/>
      <c r="O27" s="697"/>
      <c r="P27" s="698"/>
      <c r="Q27" s="673"/>
      <c r="R27" s="674"/>
      <c r="S27" s="674"/>
      <c r="T27" s="674"/>
      <c r="U27" s="675"/>
      <c r="V27" s="673"/>
      <c r="W27" s="674"/>
      <c r="X27" s="674"/>
      <c r="Y27" s="674"/>
      <c r="Z27" s="675"/>
      <c r="AA27" s="673"/>
      <c r="AB27" s="674"/>
      <c r="AC27" s="674"/>
      <c r="AD27" s="674"/>
      <c r="AE27" s="674"/>
      <c r="AF27" s="777"/>
      <c r="AG27" s="778"/>
      <c r="AH27" s="778"/>
      <c r="AI27" s="778"/>
      <c r="AJ27" s="779"/>
      <c r="AK27" s="674"/>
      <c r="AL27" s="674"/>
      <c r="AM27" s="674"/>
      <c r="AN27" s="674"/>
      <c r="AO27" s="675"/>
      <c r="AP27" s="673"/>
      <c r="AQ27" s="674"/>
      <c r="AR27" s="674"/>
      <c r="AS27" s="674"/>
      <c r="AT27" s="675"/>
      <c r="AU27" s="673"/>
      <c r="AV27" s="674"/>
      <c r="AW27" s="674"/>
      <c r="AX27" s="674"/>
      <c r="AY27" s="675"/>
      <c r="AZ27" s="673"/>
      <c r="BA27" s="674"/>
      <c r="BB27" s="674"/>
      <c r="BC27" s="674"/>
      <c r="BD27" s="675"/>
      <c r="BE27" s="673"/>
      <c r="BF27" s="674"/>
      <c r="BG27" s="674"/>
      <c r="BH27" s="674"/>
      <c r="BI27" s="683"/>
      <c r="BJ27" s="223"/>
      <c r="BK27" s="223"/>
      <c r="BL27" s="223"/>
      <c r="BM27" s="223"/>
      <c r="BN27" s="223"/>
      <c r="BO27" s="236"/>
      <c r="BP27" s="236"/>
      <c r="BQ27" s="233">
        <v>21</v>
      </c>
      <c r="BR27" s="234" t="s">
        <v>562</v>
      </c>
      <c r="BS27" s="724" t="s">
        <v>549</v>
      </c>
      <c r="BT27" s="725" t="s">
        <v>550</v>
      </c>
      <c r="BU27" s="725" t="s">
        <v>550</v>
      </c>
      <c r="BV27" s="725" t="s">
        <v>550</v>
      </c>
      <c r="BW27" s="725" t="s">
        <v>550</v>
      </c>
      <c r="BX27" s="725" t="s">
        <v>550</v>
      </c>
      <c r="BY27" s="725" t="s">
        <v>550</v>
      </c>
      <c r="BZ27" s="725" t="s">
        <v>550</v>
      </c>
      <c r="CA27" s="725" t="s">
        <v>550</v>
      </c>
      <c r="CB27" s="725" t="s">
        <v>550</v>
      </c>
      <c r="CC27" s="725" t="s">
        <v>550</v>
      </c>
      <c r="CD27" s="725" t="s">
        <v>550</v>
      </c>
      <c r="CE27" s="725" t="s">
        <v>550</v>
      </c>
      <c r="CF27" s="725" t="s">
        <v>550</v>
      </c>
      <c r="CG27" s="726" t="s">
        <v>550</v>
      </c>
      <c r="CH27" s="737">
        <v>-6</v>
      </c>
      <c r="CI27" s="718"/>
      <c r="CJ27" s="718"/>
      <c r="CK27" s="718"/>
      <c r="CL27" s="738"/>
      <c r="CM27" s="737">
        <v>111</v>
      </c>
      <c r="CN27" s="718"/>
      <c r="CO27" s="718"/>
      <c r="CP27" s="718"/>
      <c r="CQ27" s="738"/>
      <c r="CR27" s="737">
        <v>28</v>
      </c>
      <c r="CS27" s="718"/>
      <c r="CT27" s="718"/>
      <c r="CU27" s="718"/>
      <c r="CV27" s="738"/>
      <c r="CW27" s="737">
        <v>33</v>
      </c>
      <c r="CX27" s="718"/>
      <c r="CY27" s="718"/>
      <c r="CZ27" s="718"/>
      <c r="DA27" s="738"/>
      <c r="DB27" s="737" t="s">
        <v>459</v>
      </c>
      <c r="DC27" s="718"/>
      <c r="DD27" s="718"/>
      <c r="DE27" s="718"/>
      <c r="DF27" s="738"/>
      <c r="DG27" s="737" t="s">
        <v>459</v>
      </c>
      <c r="DH27" s="718"/>
      <c r="DI27" s="718"/>
      <c r="DJ27" s="718"/>
      <c r="DK27" s="738"/>
      <c r="DL27" s="737">
        <v>79</v>
      </c>
      <c r="DM27" s="718"/>
      <c r="DN27" s="718"/>
      <c r="DO27" s="718"/>
      <c r="DP27" s="738"/>
      <c r="DQ27" s="737">
        <v>39</v>
      </c>
      <c r="DR27" s="718"/>
      <c r="DS27" s="718"/>
      <c r="DT27" s="718"/>
      <c r="DU27" s="738"/>
      <c r="DV27" s="739"/>
      <c r="DW27" s="722"/>
      <c r="DX27" s="722"/>
      <c r="DY27" s="722"/>
      <c r="DZ27" s="723"/>
      <c r="EA27" s="217"/>
    </row>
    <row r="28" spans="1:131" s="218" customFormat="1" ht="26.25" customHeight="1" thickTop="1" x14ac:dyDescent="0.2">
      <c r="A28" s="237">
        <v>1</v>
      </c>
      <c r="B28" s="684" t="s">
        <v>582</v>
      </c>
      <c r="C28" s="685"/>
      <c r="D28" s="685"/>
      <c r="E28" s="685"/>
      <c r="F28" s="685"/>
      <c r="G28" s="685"/>
      <c r="H28" s="685"/>
      <c r="I28" s="685"/>
      <c r="J28" s="685"/>
      <c r="K28" s="685"/>
      <c r="L28" s="685"/>
      <c r="M28" s="685"/>
      <c r="N28" s="685"/>
      <c r="O28" s="685"/>
      <c r="P28" s="686"/>
      <c r="Q28" s="784">
        <v>55879</v>
      </c>
      <c r="R28" s="785"/>
      <c r="S28" s="785"/>
      <c r="T28" s="785"/>
      <c r="U28" s="785"/>
      <c r="V28" s="785">
        <v>49180</v>
      </c>
      <c r="W28" s="785"/>
      <c r="X28" s="785"/>
      <c r="Y28" s="785"/>
      <c r="Z28" s="785"/>
      <c r="AA28" s="785">
        <v>6699</v>
      </c>
      <c r="AB28" s="785"/>
      <c r="AC28" s="785"/>
      <c r="AD28" s="785"/>
      <c r="AE28" s="786"/>
      <c r="AF28" s="787">
        <v>20881</v>
      </c>
      <c r="AG28" s="785"/>
      <c r="AH28" s="785"/>
      <c r="AI28" s="785"/>
      <c r="AJ28" s="788"/>
      <c r="AK28" s="789">
        <v>410</v>
      </c>
      <c r="AL28" s="780"/>
      <c r="AM28" s="780"/>
      <c r="AN28" s="780"/>
      <c r="AO28" s="780"/>
      <c r="AP28" s="780">
        <v>114042</v>
      </c>
      <c r="AQ28" s="780"/>
      <c r="AR28" s="780"/>
      <c r="AS28" s="780"/>
      <c r="AT28" s="780"/>
      <c r="AU28" s="780" t="s">
        <v>459</v>
      </c>
      <c r="AV28" s="780"/>
      <c r="AW28" s="780"/>
      <c r="AX28" s="780"/>
      <c r="AY28" s="780"/>
      <c r="AZ28" s="781" t="s">
        <v>459</v>
      </c>
      <c r="BA28" s="781"/>
      <c r="BB28" s="781"/>
      <c r="BC28" s="781"/>
      <c r="BD28" s="781"/>
      <c r="BE28" s="782" t="s">
        <v>584</v>
      </c>
      <c r="BF28" s="782"/>
      <c r="BG28" s="782"/>
      <c r="BH28" s="782"/>
      <c r="BI28" s="783"/>
      <c r="BJ28" s="223"/>
      <c r="BK28" s="223"/>
      <c r="BL28" s="223"/>
      <c r="BM28" s="223"/>
      <c r="BN28" s="223"/>
      <c r="BO28" s="236"/>
      <c r="BP28" s="236"/>
      <c r="BQ28" s="233">
        <v>22</v>
      </c>
      <c r="BR28" s="234"/>
      <c r="BS28" s="724" t="s">
        <v>551</v>
      </c>
      <c r="BT28" s="725" t="s">
        <v>552</v>
      </c>
      <c r="BU28" s="725" t="s">
        <v>552</v>
      </c>
      <c r="BV28" s="725" t="s">
        <v>552</v>
      </c>
      <c r="BW28" s="725" t="s">
        <v>552</v>
      </c>
      <c r="BX28" s="725" t="s">
        <v>552</v>
      </c>
      <c r="BY28" s="725" t="s">
        <v>552</v>
      </c>
      <c r="BZ28" s="725" t="s">
        <v>552</v>
      </c>
      <c r="CA28" s="725" t="s">
        <v>552</v>
      </c>
      <c r="CB28" s="725" t="s">
        <v>552</v>
      </c>
      <c r="CC28" s="725" t="s">
        <v>552</v>
      </c>
      <c r="CD28" s="725" t="s">
        <v>552</v>
      </c>
      <c r="CE28" s="725" t="s">
        <v>552</v>
      </c>
      <c r="CF28" s="725" t="s">
        <v>552</v>
      </c>
      <c r="CG28" s="726" t="s">
        <v>552</v>
      </c>
      <c r="CH28" s="737">
        <v>-1</v>
      </c>
      <c r="CI28" s="718"/>
      <c r="CJ28" s="718"/>
      <c r="CK28" s="718"/>
      <c r="CL28" s="738"/>
      <c r="CM28" s="737">
        <v>719</v>
      </c>
      <c r="CN28" s="718"/>
      <c r="CO28" s="718"/>
      <c r="CP28" s="718"/>
      <c r="CQ28" s="738"/>
      <c r="CR28" s="737">
        <v>488</v>
      </c>
      <c r="CS28" s="718"/>
      <c r="CT28" s="718"/>
      <c r="CU28" s="718"/>
      <c r="CV28" s="738"/>
      <c r="CW28" s="737" t="s">
        <v>459</v>
      </c>
      <c r="CX28" s="718"/>
      <c r="CY28" s="718"/>
      <c r="CZ28" s="718"/>
      <c r="DA28" s="738"/>
      <c r="DB28" s="737" t="s">
        <v>459</v>
      </c>
      <c r="DC28" s="718"/>
      <c r="DD28" s="718"/>
      <c r="DE28" s="718"/>
      <c r="DF28" s="738"/>
      <c r="DG28" s="737" t="s">
        <v>459</v>
      </c>
      <c r="DH28" s="718"/>
      <c r="DI28" s="718"/>
      <c r="DJ28" s="718"/>
      <c r="DK28" s="738"/>
      <c r="DL28" s="737" t="s">
        <v>459</v>
      </c>
      <c r="DM28" s="718"/>
      <c r="DN28" s="718"/>
      <c r="DO28" s="718"/>
      <c r="DP28" s="738"/>
      <c r="DQ28" s="737" t="s">
        <v>459</v>
      </c>
      <c r="DR28" s="718"/>
      <c r="DS28" s="718"/>
      <c r="DT28" s="718"/>
      <c r="DU28" s="738"/>
      <c r="DV28" s="739"/>
      <c r="DW28" s="722"/>
      <c r="DX28" s="722"/>
      <c r="DY28" s="722"/>
      <c r="DZ28" s="723"/>
      <c r="EA28" s="217"/>
    </row>
    <row r="29" spans="1:131" s="218" customFormat="1" ht="26.25" customHeight="1" x14ac:dyDescent="0.2">
      <c r="A29" s="237">
        <v>2</v>
      </c>
      <c r="B29" s="708" t="s">
        <v>585</v>
      </c>
      <c r="C29" s="709"/>
      <c r="D29" s="709"/>
      <c r="E29" s="709"/>
      <c r="F29" s="709"/>
      <c r="G29" s="709"/>
      <c r="H29" s="709"/>
      <c r="I29" s="709"/>
      <c r="J29" s="709"/>
      <c r="K29" s="709"/>
      <c r="L29" s="709"/>
      <c r="M29" s="709"/>
      <c r="N29" s="709"/>
      <c r="O29" s="709"/>
      <c r="P29" s="710"/>
      <c r="Q29" s="790">
        <v>7877</v>
      </c>
      <c r="R29" s="791"/>
      <c r="S29" s="791"/>
      <c r="T29" s="791"/>
      <c r="U29" s="791"/>
      <c r="V29" s="791">
        <v>7447</v>
      </c>
      <c r="W29" s="791"/>
      <c r="X29" s="791"/>
      <c r="Y29" s="791"/>
      <c r="Z29" s="791"/>
      <c r="AA29" s="791">
        <v>430</v>
      </c>
      <c r="AB29" s="791"/>
      <c r="AC29" s="791"/>
      <c r="AD29" s="791"/>
      <c r="AE29" s="714"/>
      <c r="AF29" s="792">
        <v>25745</v>
      </c>
      <c r="AG29" s="791"/>
      <c r="AH29" s="791"/>
      <c r="AI29" s="791"/>
      <c r="AJ29" s="793"/>
      <c r="AK29" s="796" t="s">
        <v>459</v>
      </c>
      <c r="AL29" s="797"/>
      <c r="AM29" s="797"/>
      <c r="AN29" s="797"/>
      <c r="AO29" s="797"/>
      <c r="AP29" s="797">
        <v>4302</v>
      </c>
      <c r="AQ29" s="797"/>
      <c r="AR29" s="797"/>
      <c r="AS29" s="797"/>
      <c r="AT29" s="797"/>
      <c r="AU29" s="797" t="s">
        <v>459</v>
      </c>
      <c r="AV29" s="797"/>
      <c r="AW29" s="797"/>
      <c r="AX29" s="797"/>
      <c r="AY29" s="797"/>
      <c r="AZ29" s="798" t="s">
        <v>459</v>
      </c>
      <c r="BA29" s="798"/>
      <c r="BB29" s="798"/>
      <c r="BC29" s="798"/>
      <c r="BD29" s="798"/>
      <c r="BE29" s="794" t="s">
        <v>583</v>
      </c>
      <c r="BF29" s="794"/>
      <c r="BG29" s="794"/>
      <c r="BH29" s="794"/>
      <c r="BI29" s="795"/>
      <c r="BJ29" s="223"/>
      <c r="BK29" s="223"/>
      <c r="BL29" s="223"/>
      <c r="BM29" s="223"/>
      <c r="BN29" s="223"/>
      <c r="BO29" s="236"/>
      <c r="BP29" s="236"/>
      <c r="BQ29" s="233">
        <v>23</v>
      </c>
      <c r="BR29" s="234"/>
      <c r="BS29" s="724" t="s">
        <v>553</v>
      </c>
      <c r="BT29" s="725" t="s">
        <v>553</v>
      </c>
      <c r="BU29" s="725" t="s">
        <v>553</v>
      </c>
      <c r="BV29" s="725" t="s">
        <v>553</v>
      </c>
      <c r="BW29" s="725" t="s">
        <v>553</v>
      </c>
      <c r="BX29" s="725" t="s">
        <v>553</v>
      </c>
      <c r="BY29" s="725" t="s">
        <v>553</v>
      </c>
      <c r="BZ29" s="725" t="s">
        <v>553</v>
      </c>
      <c r="CA29" s="725" t="s">
        <v>553</v>
      </c>
      <c r="CB29" s="725" t="s">
        <v>553</v>
      </c>
      <c r="CC29" s="725" t="s">
        <v>553</v>
      </c>
      <c r="CD29" s="725" t="s">
        <v>553</v>
      </c>
      <c r="CE29" s="725" t="s">
        <v>553</v>
      </c>
      <c r="CF29" s="725" t="s">
        <v>553</v>
      </c>
      <c r="CG29" s="726" t="s">
        <v>553</v>
      </c>
      <c r="CH29" s="737">
        <v>14</v>
      </c>
      <c r="CI29" s="718"/>
      <c r="CJ29" s="718"/>
      <c r="CK29" s="718"/>
      <c r="CL29" s="738"/>
      <c r="CM29" s="737">
        <v>575</v>
      </c>
      <c r="CN29" s="718"/>
      <c r="CO29" s="718"/>
      <c r="CP29" s="718"/>
      <c r="CQ29" s="738"/>
      <c r="CR29" s="737">
        <v>20</v>
      </c>
      <c r="CS29" s="718"/>
      <c r="CT29" s="718"/>
      <c r="CU29" s="718"/>
      <c r="CV29" s="738"/>
      <c r="CW29" s="737" t="s">
        <v>459</v>
      </c>
      <c r="CX29" s="718"/>
      <c r="CY29" s="718"/>
      <c r="CZ29" s="718"/>
      <c r="DA29" s="738"/>
      <c r="DB29" s="737" t="s">
        <v>459</v>
      </c>
      <c r="DC29" s="718"/>
      <c r="DD29" s="718"/>
      <c r="DE29" s="718"/>
      <c r="DF29" s="738"/>
      <c r="DG29" s="737" t="s">
        <v>459</v>
      </c>
      <c r="DH29" s="718"/>
      <c r="DI29" s="718"/>
      <c r="DJ29" s="718"/>
      <c r="DK29" s="738"/>
      <c r="DL29" s="737" t="s">
        <v>459</v>
      </c>
      <c r="DM29" s="718"/>
      <c r="DN29" s="718"/>
      <c r="DO29" s="718"/>
      <c r="DP29" s="738"/>
      <c r="DQ29" s="737" t="s">
        <v>459</v>
      </c>
      <c r="DR29" s="718"/>
      <c r="DS29" s="718"/>
      <c r="DT29" s="718"/>
      <c r="DU29" s="738"/>
      <c r="DV29" s="739"/>
      <c r="DW29" s="722"/>
      <c r="DX29" s="722"/>
      <c r="DY29" s="722"/>
      <c r="DZ29" s="723"/>
      <c r="EA29" s="217"/>
    </row>
    <row r="30" spans="1:131" s="218" customFormat="1" ht="26.25" customHeight="1" x14ac:dyDescent="0.2">
      <c r="A30" s="237">
        <v>3</v>
      </c>
      <c r="B30" s="708" t="s">
        <v>586</v>
      </c>
      <c r="C30" s="709"/>
      <c r="D30" s="709"/>
      <c r="E30" s="709"/>
      <c r="F30" s="709"/>
      <c r="G30" s="709"/>
      <c r="H30" s="709"/>
      <c r="I30" s="709"/>
      <c r="J30" s="709"/>
      <c r="K30" s="709"/>
      <c r="L30" s="709"/>
      <c r="M30" s="709"/>
      <c r="N30" s="709"/>
      <c r="O30" s="709"/>
      <c r="P30" s="710"/>
      <c r="Q30" s="790">
        <v>1071</v>
      </c>
      <c r="R30" s="791"/>
      <c r="S30" s="791"/>
      <c r="T30" s="791"/>
      <c r="U30" s="791"/>
      <c r="V30" s="791">
        <v>753</v>
      </c>
      <c r="W30" s="791"/>
      <c r="X30" s="791"/>
      <c r="Y30" s="791"/>
      <c r="Z30" s="791"/>
      <c r="AA30" s="791">
        <v>319</v>
      </c>
      <c r="AB30" s="791"/>
      <c r="AC30" s="791"/>
      <c r="AD30" s="791"/>
      <c r="AE30" s="714"/>
      <c r="AF30" s="792">
        <v>24173</v>
      </c>
      <c r="AG30" s="791"/>
      <c r="AH30" s="791"/>
      <c r="AI30" s="791"/>
      <c r="AJ30" s="793"/>
      <c r="AK30" s="796" t="s">
        <v>459</v>
      </c>
      <c r="AL30" s="797"/>
      <c r="AM30" s="797"/>
      <c r="AN30" s="797"/>
      <c r="AO30" s="797"/>
      <c r="AP30" s="797" t="s">
        <v>459</v>
      </c>
      <c r="AQ30" s="797"/>
      <c r="AR30" s="797"/>
      <c r="AS30" s="797"/>
      <c r="AT30" s="797"/>
      <c r="AU30" s="797" t="s">
        <v>459</v>
      </c>
      <c r="AV30" s="797"/>
      <c r="AW30" s="797"/>
      <c r="AX30" s="797"/>
      <c r="AY30" s="797"/>
      <c r="AZ30" s="798" t="s">
        <v>459</v>
      </c>
      <c r="BA30" s="798"/>
      <c r="BB30" s="798"/>
      <c r="BC30" s="798"/>
      <c r="BD30" s="798"/>
      <c r="BE30" s="794" t="s">
        <v>587</v>
      </c>
      <c r="BF30" s="794"/>
      <c r="BG30" s="794"/>
      <c r="BH30" s="794"/>
      <c r="BI30" s="795"/>
      <c r="BJ30" s="223"/>
      <c r="BK30" s="223"/>
      <c r="BL30" s="223"/>
      <c r="BM30" s="223"/>
      <c r="BN30" s="223"/>
      <c r="BO30" s="236"/>
      <c r="BP30" s="236"/>
      <c r="BQ30" s="233">
        <v>24</v>
      </c>
      <c r="BR30" s="234"/>
      <c r="BS30" s="724" t="s">
        <v>554</v>
      </c>
      <c r="BT30" s="725" t="s">
        <v>555</v>
      </c>
      <c r="BU30" s="725" t="s">
        <v>555</v>
      </c>
      <c r="BV30" s="725" t="s">
        <v>555</v>
      </c>
      <c r="BW30" s="725" t="s">
        <v>555</v>
      </c>
      <c r="BX30" s="725" t="s">
        <v>555</v>
      </c>
      <c r="BY30" s="725" t="s">
        <v>555</v>
      </c>
      <c r="BZ30" s="725" t="s">
        <v>555</v>
      </c>
      <c r="CA30" s="725" t="s">
        <v>555</v>
      </c>
      <c r="CB30" s="725" t="s">
        <v>555</v>
      </c>
      <c r="CC30" s="725" t="s">
        <v>555</v>
      </c>
      <c r="CD30" s="725" t="s">
        <v>555</v>
      </c>
      <c r="CE30" s="725" t="s">
        <v>555</v>
      </c>
      <c r="CF30" s="725" t="s">
        <v>555</v>
      </c>
      <c r="CG30" s="726" t="s">
        <v>555</v>
      </c>
      <c r="CH30" s="737">
        <v>6</v>
      </c>
      <c r="CI30" s="718"/>
      <c r="CJ30" s="718"/>
      <c r="CK30" s="718"/>
      <c r="CL30" s="738"/>
      <c r="CM30" s="737">
        <v>79</v>
      </c>
      <c r="CN30" s="718"/>
      <c r="CO30" s="718"/>
      <c r="CP30" s="718"/>
      <c r="CQ30" s="738"/>
      <c r="CR30" s="737">
        <v>68</v>
      </c>
      <c r="CS30" s="718"/>
      <c r="CT30" s="718"/>
      <c r="CU30" s="718"/>
      <c r="CV30" s="738"/>
      <c r="CW30" s="737">
        <v>4</v>
      </c>
      <c r="CX30" s="718"/>
      <c r="CY30" s="718"/>
      <c r="CZ30" s="718"/>
      <c r="DA30" s="738"/>
      <c r="DB30" s="737" t="s">
        <v>459</v>
      </c>
      <c r="DC30" s="718"/>
      <c r="DD30" s="718"/>
      <c r="DE30" s="718"/>
      <c r="DF30" s="738"/>
      <c r="DG30" s="737" t="s">
        <v>459</v>
      </c>
      <c r="DH30" s="718"/>
      <c r="DI30" s="718"/>
      <c r="DJ30" s="718"/>
      <c r="DK30" s="738"/>
      <c r="DL30" s="737" t="s">
        <v>459</v>
      </c>
      <c r="DM30" s="718"/>
      <c r="DN30" s="718"/>
      <c r="DO30" s="718"/>
      <c r="DP30" s="738"/>
      <c r="DQ30" s="737" t="s">
        <v>459</v>
      </c>
      <c r="DR30" s="718"/>
      <c r="DS30" s="718"/>
      <c r="DT30" s="718"/>
      <c r="DU30" s="738"/>
      <c r="DV30" s="739"/>
      <c r="DW30" s="722"/>
      <c r="DX30" s="722"/>
      <c r="DY30" s="722"/>
      <c r="DZ30" s="723"/>
      <c r="EA30" s="217"/>
    </row>
    <row r="31" spans="1:131" s="218" customFormat="1" ht="26.25" customHeight="1" x14ac:dyDescent="0.2">
      <c r="A31" s="237">
        <v>4</v>
      </c>
      <c r="B31" s="708" t="s">
        <v>588</v>
      </c>
      <c r="C31" s="709"/>
      <c r="D31" s="709"/>
      <c r="E31" s="709"/>
      <c r="F31" s="709"/>
      <c r="G31" s="709"/>
      <c r="H31" s="709"/>
      <c r="I31" s="709"/>
      <c r="J31" s="709"/>
      <c r="K31" s="709"/>
      <c r="L31" s="709"/>
      <c r="M31" s="709"/>
      <c r="N31" s="709"/>
      <c r="O31" s="709"/>
      <c r="P31" s="710"/>
      <c r="Q31" s="790">
        <v>1519</v>
      </c>
      <c r="R31" s="791"/>
      <c r="S31" s="791"/>
      <c r="T31" s="791"/>
      <c r="U31" s="791"/>
      <c r="V31" s="791">
        <v>1519</v>
      </c>
      <c r="W31" s="791"/>
      <c r="X31" s="791"/>
      <c r="Y31" s="791"/>
      <c r="Z31" s="791"/>
      <c r="AA31" s="791" t="s">
        <v>459</v>
      </c>
      <c r="AB31" s="791"/>
      <c r="AC31" s="791"/>
      <c r="AD31" s="791"/>
      <c r="AE31" s="714"/>
      <c r="AF31" s="792" t="s">
        <v>589</v>
      </c>
      <c r="AG31" s="791"/>
      <c r="AH31" s="791"/>
      <c r="AI31" s="791"/>
      <c r="AJ31" s="793"/>
      <c r="AK31" s="796" t="s">
        <v>459</v>
      </c>
      <c r="AL31" s="797"/>
      <c r="AM31" s="797"/>
      <c r="AN31" s="797"/>
      <c r="AO31" s="797"/>
      <c r="AP31" s="797" t="s">
        <v>459</v>
      </c>
      <c r="AQ31" s="797"/>
      <c r="AR31" s="797"/>
      <c r="AS31" s="797"/>
      <c r="AT31" s="797"/>
      <c r="AU31" s="797" t="s">
        <v>459</v>
      </c>
      <c r="AV31" s="797"/>
      <c r="AW31" s="797"/>
      <c r="AX31" s="797"/>
      <c r="AY31" s="797"/>
      <c r="AZ31" s="798" t="s">
        <v>459</v>
      </c>
      <c r="BA31" s="798"/>
      <c r="BB31" s="798"/>
      <c r="BC31" s="798"/>
      <c r="BD31" s="798"/>
      <c r="BE31" s="794" t="s">
        <v>583</v>
      </c>
      <c r="BF31" s="794"/>
      <c r="BG31" s="794"/>
      <c r="BH31" s="794"/>
      <c r="BI31" s="795"/>
      <c r="BJ31" s="223"/>
      <c r="BK31" s="223"/>
      <c r="BL31" s="223"/>
      <c r="BM31" s="223"/>
      <c r="BN31" s="223"/>
      <c r="BO31" s="236"/>
      <c r="BP31" s="236"/>
      <c r="BQ31" s="233">
        <v>25</v>
      </c>
      <c r="BR31" s="234"/>
      <c r="BS31" s="724" t="s">
        <v>556</v>
      </c>
      <c r="BT31" s="725" t="s">
        <v>557</v>
      </c>
      <c r="BU31" s="725" t="s">
        <v>557</v>
      </c>
      <c r="BV31" s="725" t="s">
        <v>557</v>
      </c>
      <c r="BW31" s="725" t="s">
        <v>557</v>
      </c>
      <c r="BX31" s="725" t="s">
        <v>557</v>
      </c>
      <c r="BY31" s="725" t="s">
        <v>557</v>
      </c>
      <c r="BZ31" s="725" t="s">
        <v>557</v>
      </c>
      <c r="CA31" s="725" t="s">
        <v>557</v>
      </c>
      <c r="CB31" s="725" t="s">
        <v>557</v>
      </c>
      <c r="CC31" s="725" t="s">
        <v>557</v>
      </c>
      <c r="CD31" s="725" t="s">
        <v>557</v>
      </c>
      <c r="CE31" s="725" t="s">
        <v>557</v>
      </c>
      <c r="CF31" s="725" t="s">
        <v>557</v>
      </c>
      <c r="CG31" s="726" t="s">
        <v>557</v>
      </c>
      <c r="CH31" s="737">
        <v>17</v>
      </c>
      <c r="CI31" s="718"/>
      <c r="CJ31" s="718"/>
      <c r="CK31" s="718"/>
      <c r="CL31" s="738"/>
      <c r="CM31" s="737">
        <v>3842</v>
      </c>
      <c r="CN31" s="718"/>
      <c r="CO31" s="718"/>
      <c r="CP31" s="718"/>
      <c r="CQ31" s="738"/>
      <c r="CR31" s="737">
        <v>50</v>
      </c>
      <c r="CS31" s="718"/>
      <c r="CT31" s="718"/>
      <c r="CU31" s="718"/>
      <c r="CV31" s="738"/>
      <c r="CW31" s="737">
        <v>108</v>
      </c>
      <c r="CX31" s="718"/>
      <c r="CY31" s="718"/>
      <c r="CZ31" s="718"/>
      <c r="DA31" s="738"/>
      <c r="DB31" s="737" t="s">
        <v>459</v>
      </c>
      <c r="DC31" s="718"/>
      <c r="DD31" s="718"/>
      <c r="DE31" s="718"/>
      <c r="DF31" s="738"/>
      <c r="DG31" s="737" t="s">
        <v>459</v>
      </c>
      <c r="DH31" s="718"/>
      <c r="DI31" s="718"/>
      <c r="DJ31" s="718"/>
      <c r="DK31" s="738"/>
      <c r="DL31" s="737" t="s">
        <v>459</v>
      </c>
      <c r="DM31" s="718"/>
      <c r="DN31" s="718"/>
      <c r="DO31" s="718"/>
      <c r="DP31" s="738"/>
      <c r="DQ31" s="737" t="s">
        <v>459</v>
      </c>
      <c r="DR31" s="718"/>
      <c r="DS31" s="718"/>
      <c r="DT31" s="718"/>
      <c r="DU31" s="738"/>
      <c r="DV31" s="739"/>
      <c r="DW31" s="722"/>
      <c r="DX31" s="722"/>
      <c r="DY31" s="722"/>
      <c r="DZ31" s="723"/>
      <c r="EA31" s="217"/>
    </row>
    <row r="32" spans="1:131" s="218" customFormat="1" ht="26.25" customHeight="1" x14ac:dyDescent="0.2">
      <c r="A32" s="237">
        <v>5</v>
      </c>
      <c r="B32" s="708" t="s">
        <v>420</v>
      </c>
      <c r="C32" s="709"/>
      <c r="D32" s="709"/>
      <c r="E32" s="709"/>
      <c r="F32" s="709"/>
      <c r="G32" s="709"/>
      <c r="H32" s="709"/>
      <c r="I32" s="709"/>
      <c r="J32" s="709"/>
      <c r="K32" s="709"/>
      <c r="L32" s="709"/>
      <c r="M32" s="709"/>
      <c r="N32" s="709"/>
      <c r="O32" s="709"/>
      <c r="P32" s="710"/>
      <c r="Q32" s="790">
        <v>1094</v>
      </c>
      <c r="R32" s="791"/>
      <c r="S32" s="791"/>
      <c r="T32" s="791"/>
      <c r="U32" s="791"/>
      <c r="V32" s="791">
        <v>1094</v>
      </c>
      <c r="W32" s="791"/>
      <c r="X32" s="791"/>
      <c r="Y32" s="791"/>
      <c r="Z32" s="791"/>
      <c r="AA32" s="791" t="s">
        <v>459</v>
      </c>
      <c r="AB32" s="791"/>
      <c r="AC32" s="791"/>
      <c r="AD32" s="791"/>
      <c r="AE32" s="714"/>
      <c r="AF32" s="792" t="s">
        <v>113</v>
      </c>
      <c r="AG32" s="791"/>
      <c r="AH32" s="791"/>
      <c r="AI32" s="791"/>
      <c r="AJ32" s="793"/>
      <c r="AK32" s="796" t="s">
        <v>459</v>
      </c>
      <c r="AL32" s="797"/>
      <c r="AM32" s="797"/>
      <c r="AN32" s="797"/>
      <c r="AO32" s="797"/>
      <c r="AP32" s="797" t="s">
        <v>459</v>
      </c>
      <c r="AQ32" s="797"/>
      <c r="AR32" s="797"/>
      <c r="AS32" s="797"/>
      <c r="AT32" s="797"/>
      <c r="AU32" s="797" t="s">
        <v>459</v>
      </c>
      <c r="AV32" s="797"/>
      <c r="AW32" s="797"/>
      <c r="AX32" s="797"/>
      <c r="AY32" s="797"/>
      <c r="AZ32" s="798" t="s">
        <v>459</v>
      </c>
      <c r="BA32" s="798"/>
      <c r="BB32" s="798"/>
      <c r="BC32" s="798"/>
      <c r="BD32" s="798"/>
      <c r="BE32" s="794" t="s">
        <v>583</v>
      </c>
      <c r="BF32" s="794"/>
      <c r="BG32" s="794"/>
      <c r="BH32" s="794"/>
      <c r="BI32" s="795"/>
      <c r="BJ32" s="223"/>
      <c r="BK32" s="223"/>
      <c r="BL32" s="223"/>
      <c r="BM32" s="223"/>
      <c r="BN32" s="223"/>
      <c r="BO32" s="236"/>
      <c r="BP32" s="236"/>
      <c r="BQ32" s="233">
        <v>26</v>
      </c>
      <c r="BR32" s="234" t="s">
        <v>562</v>
      </c>
      <c r="BS32" s="724" t="s">
        <v>558</v>
      </c>
      <c r="BT32" s="725"/>
      <c r="BU32" s="725"/>
      <c r="BV32" s="725"/>
      <c r="BW32" s="725"/>
      <c r="BX32" s="725"/>
      <c r="BY32" s="725"/>
      <c r="BZ32" s="725"/>
      <c r="CA32" s="725"/>
      <c r="CB32" s="725"/>
      <c r="CC32" s="725"/>
      <c r="CD32" s="725"/>
      <c r="CE32" s="725"/>
      <c r="CF32" s="725"/>
      <c r="CG32" s="726"/>
      <c r="CH32" s="737">
        <v>-11</v>
      </c>
      <c r="CI32" s="718"/>
      <c r="CJ32" s="718"/>
      <c r="CK32" s="718"/>
      <c r="CL32" s="738"/>
      <c r="CM32" s="737">
        <v>4526</v>
      </c>
      <c r="CN32" s="718"/>
      <c r="CO32" s="718"/>
      <c r="CP32" s="718"/>
      <c r="CQ32" s="738"/>
      <c r="CR32" s="737">
        <v>300</v>
      </c>
      <c r="CS32" s="718"/>
      <c r="CT32" s="718"/>
      <c r="CU32" s="718"/>
      <c r="CV32" s="738"/>
      <c r="CW32" s="737">
        <v>1175</v>
      </c>
      <c r="CX32" s="718"/>
      <c r="CY32" s="718"/>
      <c r="CZ32" s="718"/>
      <c r="DA32" s="738"/>
      <c r="DB32" s="737">
        <v>4290</v>
      </c>
      <c r="DC32" s="718"/>
      <c r="DD32" s="718"/>
      <c r="DE32" s="718"/>
      <c r="DF32" s="738"/>
      <c r="DG32" s="737" t="s">
        <v>459</v>
      </c>
      <c r="DH32" s="718"/>
      <c r="DI32" s="718"/>
      <c r="DJ32" s="718"/>
      <c r="DK32" s="738"/>
      <c r="DL32" s="737" t="s">
        <v>459</v>
      </c>
      <c r="DM32" s="718"/>
      <c r="DN32" s="718"/>
      <c r="DO32" s="718"/>
      <c r="DP32" s="738"/>
      <c r="DQ32" s="737">
        <v>41</v>
      </c>
      <c r="DR32" s="718"/>
      <c r="DS32" s="718"/>
      <c r="DT32" s="718"/>
      <c r="DU32" s="738"/>
      <c r="DV32" s="739"/>
      <c r="DW32" s="722"/>
      <c r="DX32" s="722"/>
      <c r="DY32" s="722"/>
      <c r="DZ32" s="723"/>
      <c r="EA32" s="217"/>
    </row>
    <row r="33" spans="1:131" s="218" customFormat="1" ht="26.25" customHeight="1" x14ac:dyDescent="0.2">
      <c r="A33" s="237">
        <v>6</v>
      </c>
      <c r="B33" s="708" t="s">
        <v>590</v>
      </c>
      <c r="C33" s="709"/>
      <c r="D33" s="709"/>
      <c r="E33" s="709"/>
      <c r="F33" s="709"/>
      <c r="G33" s="709"/>
      <c r="H33" s="709"/>
      <c r="I33" s="709"/>
      <c r="J33" s="709"/>
      <c r="K33" s="709"/>
      <c r="L33" s="709"/>
      <c r="M33" s="709"/>
      <c r="N33" s="709"/>
      <c r="O33" s="709"/>
      <c r="P33" s="710"/>
      <c r="Q33" s="790">
        <v>10688</v>
      </c>
      <c r="R33" s="791"/>
      <c r="S33" s="791"/>
      <c r="T33" s="791"/>
      <c r="U33" s="791"/>
      <c r="V33" s="791">
        <v>10817</v>
      </c>
      <c r="W33" s="791"/>
      <c r="X33" s="791"/>
      <c r="Y33" s="791"/>
      <c r="Z33" s="791"/>
      <c r="AA33" s="791">
        <v>-130</v>
      </c>
      <c r="AB33" s="791"/>
      <c r="AC33" s="791"/>
      <c r="AD33" s="791"/>
      <c r="AE33" s="714"/>
      <c r="AF33" s="792">
        <v>2360</v>
      </c>
      <c r="AG33" s="791"/>
      <c r="AH33" s="791"/>
      <c r="AI33" s="791"/>
      <c r="AJ33" s="793"/>
      <c r="AK33" s="796">
        <v>3913</v>
      </c>
      <c r="AL33" s="797"/>
      <c r="AM33" s="797"/>
      <c r="AN33" s="797"/>
      <c r="AO33" s="797"/>
      <c r="AP33" s="797">
        <v>30013</v>
      </c>
      <c r="AQ33" s="797"/>
      <c r="AR33" s="797"/>
      <c r="AS33" s="797"/>
      <c r="AT33" s="797"/>
      <c r="AU33" s="797">
        <v>29808</v>
      </c>
      <c r="AV33" s="797"/>
      <c r="AW33" s="797"/>
      <c r="AX33" s="797"/>
      <c r="AY33" s="797"/>
      <c r="AZ33" s="798" t="s">
        <v>459</v>
      </c>
      <c r="BA33" s="798"/>
      <c r="BB33" s="798"/>
      <c r="BC33" s="798"/>
      <c r="BD33" s="798"/>
      <c r="BE33" s="794" t="s">
        <v>591</v>
      </c>
      <c r="BF33" s="794"/>
      <c r="BG33" s="794"/>
      <c r="BH33" s="794"/>
      <c r="BI33" s="795"/>
      <c r="BJ33" s="223"/>
      <c r="BK33" s="223"/>
      <c r="BL33" s="223"/>
      <c r="BM33" s="223"/>
      <c r="BN33" s="223"/>
      <c r="BO33" s="236"/>
      <c r="BP33" s="236"/>
      <c r="BQ33" s="233">
        <v>27</v>
      </c>
      <c r="BR33" s="234" t="s">
        <v>562</v>
      </c>
      <c r="BS33" s="724" t="s">
        <v>559</v>
      </c>
      <c r="BT33" s="725" t="s">
        <v>559</v>
      </c>
      <c r="BU33" s="725" t="s">
        <v>559</v>
      </c>
      <c r="BV33" s="725" t="s">
        <v>559</v>
      </c>
      <c r="BW33" s="725" t="s">
        <v>559</v>
      </c>
      <c r="BX33" s="725" t="s">
        <v>559</v>
      </c>
      <c r="BY33" s="725" t="s">
        <v>559</v>
      </c>
      <c r="BZ33" s="725" t="s">
        <v>559</v>
      </c>
      <c r="CA33" s="725" t="s">
        <v>559</v>
      </c>
      <c r="CB33" s="725" t="s">
        <v>559</v>
      </c>
      <c r="CC33" s="725" t="s">
        <v>559</v>
      </c>
      <c r="CD33" s="725" t="s">
        <v>559</v>
      </c>
      <c r="CE33" s="725" t="s">
        <v>559</v>
      </c>
      <c r="CF33" s="725" t="s">
        <v>559</v>
      </c>
      <c r="CG33" s="726" t="s">
        <v>559</v>
      </c>
      <c r="CH33" s="737">
        <v>-2170</v>
      </c>
      <c r="CI33" s="718"/>
      <c r="CJ33" s="718"/>
      <c r="CK33" s="718"/>
      <c r="CL33" s="738"/>
      <c r="CM33" s="737">
        <v>10500</v>
      </c>
      <c r="CN33" s="718"/>
      <c r="CO33" s="718"/>
      <c r="CP33" s="718"/>
      <c r="CQ33" s="738"/>
      <c r="CR33" s="737">
        <v>13557</v>
      </c>
      <c r="CS33" s="718"/>
      <c r="CT33" s="718"/>
      <c r="CU33" s="718"/>
      <c r="CV33" s="738"/>
      <c r="CW33" s="737">
        <v>49</v>
      </c>
      <c r="CX33" s="718"/>
      <c r="CY33" s="718"/>
      <c r="CZ33" s="718"/>
      <c r="DA33" s="738"/>
      <c r="DB33" s="737">
        <v>43427</v>
      </c>
      <c r="DC33" s="718"/>
      <c r="DD33" s="718"/>
      <c r="DE33" s="718"/>
      <c r="DF33" s="738"/>
      <c r="DG33" s="737" t="s">
        <v>459</v>
      </c>
      <c r="DH33" s="718"/>
      <c r="DI33" s="718"/>
      <c r="DJ33" s="718"/>
      <c r="DK33" s="738"/>
      <c r="DL33" s="737" t="s">
        <v>459</v>
      </c>
      <c r="DM33" s="718"/>
      <c r="DN33" s="718"/>
      <c r="DO33" s="718"/>
      <c r="DP33" s="738"/>
      <c r="DQ33" s="737">
        <v>6944</v>
      </c>
      <c r="DR33" s="718"/>
      <c r="DS33" s="718"/>
      <c r="DT33" s="718"/>
      <c r="DU33" s="738"/>
      <c r="DV33" s="739"/>
      <c r="DW33" s="722"/>
      <c r="DX33" s="722"/>
      <c r="DY33" s="722"/>
      <c r="DZ33" s="723"/>
      <c r="EA33" s="217"/>
    </row>
    <row r="34" spans="1:131" s="218" customFormat="1" ht="26.25" customHeight="1" x14ac:dyDescent="0.2">
      <c r="A34" s="237">
        <v>7</v>
      </c>
      <c r="B34" s="708"/>
      <c r="C34" s="709"/>
      <c r="D34" s="709"/>
      <c r="E34" s="709"/>
      <c r="F34" s="709"/>
      <c r="G34" s="709"/>
      <c r="H34" s="709"/>
      <c r="I34" s="709"/>
      <c r="J34" s="709"/>
      <c r="K34" s="709"/>
      <c r="L34" s="709"/>
      <c r="M34" s="709"/>
      <c r="N34" s="709"/>
      <c r="O34" s="709"/>
      <c r="P34" s="710"/>
      <c r="Q34" s="790"/>
      <c r="R34" s="791"/>
      <c r="S34" s="791"/>
      <c r="T34" s="791"/>
      <c r="U34" s="791"/>
      <c r="V34" s="791"/>
      <c r="W34" s="791"/>
      <c r="X34" s="791"/>
      <c r="Y34" s="791"/>
      <c r="Z34" s="791"/>
      <c r="AA34" s="791"/>
      <c r="AB34" s="791"/>
      <c r="AC34" s="791"/>
      <c r="AD34" s="791"/>
      <c r="AE34" s="714"/>
      <c r="AF34" s="792"/>
      <c r="AG34" s="791"/>
      <c r="AH34" s="791"/>
      <c r="AI34" s="791"/>
      <c r="AJ34" s="793"/>
      <c r="AK34" s="796"/>
      <c r="AL34" s="797"/>
      <c r="AM34" s="797"/>
      <c r="AN34" s="797"/>
      <c r="AO34" s="797"/>
      <c r="AP34" s="797"/>
      <c r="AQ34" s="797"/>
      <c r="AR34" s="797"/>
      <c r="AS34" s="797"/>
      <c r="AT34" s="797"/>
      <c r="AU34" s="797"/>
      <c r="AV34" s="797"/>
      <c r="AW34" s="797"/>
      <c r="AX34" s="797"/>
      <c r="AY34" s="797"/>
      <c r="AZ34" s="798"/>
      <c r="BA34" s="798"/>
      <c r="BB34" s="798"/>
      <c r="BC34" s="798"/>
      <c r="BD34" s="798"/>
      <c r="BE34" s="794"/>
      <c r="BF34" s="794"/>
      <c r="BG34" s="794"/>
      <c r="BH34" s="794"/>
      <c r="BI34" s="795"/>
      <c r="BJ34" s="223"/>
      <c r="BK34" s="223"/>
      <c r="BL34" s="223"/>
      <c r="BM34" s="223"/>
      <c r="BN34" s="223"/>
      <c r="BO34" s="236"/>
      <c r="BP34" s="236"/>
      <c r="BQ34" s="233">
        <v>28</v>
      </c>
      <c r="BR34" s="234"/>
      <c r="BS34" s="724" t="s">
        <v>560</v>
      </c>
      <c r="BT34" s="725"/>
      <c r="BU34" s="725"/>
      <c r="BV34" s="725"/>
      <c r="BW34" s="725"/>
      <c r="BX34" s="725"/>
      <c r="BY34" s="725"/>
      <c r="BZ34" s="725"/>
      <c r="CA34" s="725"/>
      <c r="CB34" s="725"/>
      <c r="CC34" s="725"/>
      <c r="CD34" s="725"/>
      <c r="CE34" s="725"/>
      <c r="CF34" s="725"/>
      <c r="CG34" s="726"/>
      <c r="CH34" s="737">
        <v>989</v>
      </c>
      <c r="CI34" s="718"/>
      <c r="CJ34" s="718"/>
      <c r="CK34" s="718"/>
      <c r="CL34" s="738"/>
      <c r="CM34" s="737">
        <v>29073</v>
      </c>
      <c r="CN34" s="718"/>
      <c r="CO34" s="718"/>
      <c r="CP34" s="718"/>
      <c r="CQ34" s="738"/>
      <c r="CR34" s="737">
        <v>2</v>
      </c>
      <c r="CS34" s="718"/>
      <c r="CT34" s="718"/>
      <c r="CU34" s="718"/>
      <c r="CV34" s="738"/>
      <c r="CW34" s="737" t="s">
        <v>459</v>
      </c>
      <c r="CX34" s="718"/>
      <c r="CY34" s="718"/>
      <c r="CZ34" s="718"/>
      <c r="DA34" s="738"/>
      <c r="DB34" s="737" t="s">
        <v>459</v>
      </c>
      <c r="DC34" s="718"/>
      <c r="DD34" s="718"/>
      <c r="DE34" s="718"/>
      <c r="DF34" s="738"/>
      <c r="DG34" s="737" t="s">
        <v>459</v>
      </c>
      <c r="DH34" s="718"/>
      <c r="DI34" s="718"/>
      <c r="DJ34" s="718"/>
      <c r="DK34" s="738"/>
      <c r="DL34" s="737" t="s">
        <v>459</v>
      </c>
      <c r="DM34" s="718"/>
      <c r="DN34" s="718"/>
      <c r="DO34" s="718"/>
      <c r="DP34" s="738"/>
      <c r="DQ34" s="737" t="s">
        <v>459</v>
      </c>
      <c r="DR34" s="718"/>
      <c r="DS34" s="718"/>
      <c r="DT34" s="718"/>
      <c r="DU34" s="738"/>
      <c r="DV34" s="739"/>
      <c r="DW34" s="722"/>
      <c r="DX34" s="722"/>
      <c r="DY34" s="722"/>
      <c r="DZ34" s="723"/>
      <c r="EA34" s="217"/>
    </row>
    <row r="35" spans="1:131" s="218" customFormat="1" ht="26.25" customHeight="1" x14ac:dyDescent="0.2">
      <c r="A35" s="237">
        <v>8</v>
      </c>
      <c r="B35" s="708"/>
      <c r="C35" s="709"/>
      <c r="D35" s="709"/>
      <c r="E35" s="709"/>
      <c r="F35" s="709"/>
      <c r="G35" s="709"/>
      <c r="H35" s="709"/>
      <c r="I35" s="709"/>
      <c r="J35" s="709"/>
      <c r="K35" s="709"/>
      <c r="L35" s="709"/>
      <c r="M35" s="709"/>
      <c r="N35" s="709"/>
      <c r="O35" s="709"/>
      <c r="P35" s="710"/>
      <c r="Q35" s="790"/>
      <c r="R35" s="791"/>
      <c r="S35" s="791"/>
      <c r="T35" s="791"/>
      <c r="U35" s="791"/>
      <c r="V35" s="791"/>
      <c r="W35" s="791"/>
      <c r="X35" s="791"/>
      <c r="Y35" s="791"/>
      <c r="Z35" s="791"/>
      <c r="AA35" s="791"/>
      <c r="AB35" s="791"/>
      <c r="AC35" s="791"/>
      <c r="AD35" s="791"/>
      <c r="AE35" s="714"/>
      <c r="AF35" s="792"/>
      <c r="AG35" s="791"/>
      <c r="AH35" s="791"/>
      <c r="AI35" s="791"/>
      <c r="AJ35" s="793"/>
      <c r="AK35" s="796"/>
      <c r="AL35" s="797"/>
      <c r="AM35" s="797"/>
      <c r="AN35" s="797"/>
      <c r="AO35" s="797"/>
      <c r="AP35" s="797"/>
      <c r="AQ35" s="797"/>
      <c r="AR35" s="797"/>
      <c r="AS35" s="797"/>
      <c r="AT35" s="797"/>
      <c r="AU35" s="797"/>
      <c r="AV35" s="797"/>
      <c r="AW35" s="797"/>
      <c r="AX35" s="797"/>
      <c r="AY35" s="797"/>
      <c r="AZ35" s="798"/>
      <c r="BA35" s="798"/>
      <c r="BB35" s="798"/>
      <c r="BC35" s="798"/>
      <c r="BD35" s="798"/>
      <c r="BE35" s="794"/>
      <c r="BF35" s="794"/>
      <c r="BG35" s="794"/>
      <c r="BH35" s="794"/>
      <c r="BI35" s="795"/>
      <c r="BJ35" s="223"/>
      <c r="BK35" s="223"/>
      <c r="BL35" s="223"/>
      <c r="BM35" s="223"/>
      <c r="BN35" s="223"/>
      <c r="BO35" s="236"/>
      <c r="BP35" s="236"/>
      <c r="BQ35" s="233">
        <v>29</v>
      </c>
      <c r="BR35" s="234"/>
      <c r="BS35" s="724" t="s">
        <v>561</v>
      </c>
      <c r="BT35" s="725"/>
      <c r="BU35" s="725"/>
      <c r="BV35" s="725"/>
      <c r="BW35" s="725"/>
      <c r="BX35" s="725"/>
      <c r="BY35" s="725"/>
      <c r="BZ35" s="725"/>
      <c r="CA35" s="725"/>
      <c r="CB35" s="725"/>
      <c r="CC35" s="725"/>
      <c r="CD35" s="725"/>
      <c r="CE35" s="725"/>
      <c r="CF35" s="725"/>
      <c r="CG35" s="726"/>
      <c r="CH35" s="737">
        <v>10</v>
      </c>
      <c r="CI35" s="718"/>
      <c r="CJ35" s="718"/>
      <c r="CK35" s="718"/>
      <c r="CL35" s="738"/>
      <c r="CM35" s="737">
        <v>241</v>
      </c>
      <c r="CN35" s="718"/>
      <c r="CO35" s="718"/>
      <c r="CP35" s="718"/>
      <c r="CQ35" s="738"/>
      <c r="CR35" s="737">
        <v>100</v>
      </c>
      <c r="CS35" s="718"/>
      <c r="CT35" s="718"/>
      <c r="CU35" s="718"/>
      <c r="CV35" s="738"/>
      <c r="CW35" s="737" t="s">
        <v>459</v>
      </c>
      <c r="CX35" s="718"/>
      <c r="CY35" s="718"/>
      <c r="CZ35" s="718"/>
      <c r="DA35" s="738"/>
      <c r="DB35" s="737" t="s">
        <v>459</v>
      </c>
      <c r="DC35" s="718"/>
      <c r="DD35" s="718"/>
      <c r="DE35" s="718"/>
      <c r="DF35" s="738"/>
      <c r="DG35" s="737" t="s">
        <v>459</v>
      </c>
      <c r="DH35" s="718"/>
      <c r="DI35" s="718"/>
      <c r="DJ35" s="718"/>
      <c r="DK35" s="738"/>
      <c r="DL35" s="737" t="s">
        <v>459</v>
      </c>
      <c r="DM35" s="718"/>
      <c r="DN35" s="718"/>
      <c r="DO35" s="718"/>
      <c r="DP35" s="738"/>
      <c r="DQ35" s="737" t="s">
        <v>459</v>
      </c>
      <c r="DR35" s="718"/>
      <c r="DS35" s="718"/>
      <c r="DT35" s="718"/>
      <c r="DU35" s="738"/>
      <c r="DV35" s="739"/>
      <c r="DW35" s="722"/>
      <c r="DX35" s="722"/>
      <c r="DY35" s="722"/>
      <c r="DZ35" s="723"/>
      <c r="EA35" s="217"/>
    </row>
    <row r="36" spans="1:131" s="218" customFormat="1" ht="26.25" customHeight="1" x14ac:dyDescent="0.2">
      <c r="A36" s="237">
        <v>9</v>
      </c>
      <c r="B36" s="708"/>
      <c r="C36" s="709"/>
      <c r="D36" s="709"/>
      <c r="E36" s="709"/>
      <c r="F36" s="709"/>
      <c r="G36" s="709"/>
      <c r="H36" s="709"/>
      <c r="I36" s="709"/>
      <c r="J36" s="709"/>
      <c r="K36" s="709"/>
      <c r="L36" s="709"/>
      <c r="M36" s="709"/>
      <c r="N36" s="709"/>
      <c r="O36" s="709"/>
      <c r="P36" s="710"/>
      <c r="Q36" s="790"/>
      <c r="R36" s="791"/>
      <c r="S36" s="791"/>
      <c r="T36" s="791"/>
      <c r="U36" s="791"/>
      <c r="V36" s="791"/>
      <c r="W36" s="791"/>
      <c r="X36" s="791"/>
      <c r="Y36" s="791"/>
      <c r="Z36" s="791"/>
      <c r="AA36" s="791"/>
      <c r="AB36" s="791"/>
      <c r="AC36" s="791"/>
      <c r="AD36" s="791"/>
      <c r="AE36" s="714"/>
      <c r="AF36" s="792"/>
      <c r="AG36" s="791"/>
      <c r="AH36" s="791"/>
      <c r="AI36" s="791"/>
      <c r="AJ36" s="793"/>
      <c r="AK36" s="796"/>
      <c r="AL36" s="797"/>
      <c r="AM36" s="797"/>
      <c r="AN36" s="797"/>
      <c r="AO36" s="797"/>
      <c r="AP36" s="797"/>
      <c r="AQ36" s="797"/>
      <c r="AR36" s="797"/>
      <c r="AS36" s="797"/>
      <c r="AT36" s="797"/>
      <c r="AU36" s="797"/>
      <c r="AV36" s="797"/>
      <c r="AW36" s="797"/>
      <c r="AX36" s="797"/>
      <c r="AY36" s="797"/>
      <c r="AZ36" s="798"/>
      <c r="BA36" s="798"/>
      <c r="BB36" s="798"/>
      <c r="BC36" s="798"/>
      <c r="BD36" s="798"/>
      <c r="BE36" s="794"/>
      <c r="BF36" s="794"/>
      <c r="BG36" s="794"/>
      <c r="BH36" s="794"/>
      <c r="BI36" s="795"/>
      <c r="BJ36" s="223"/>
      <c r="BK36" s="223"/>
      <c r="BL36" s="223"/>
      <c r="BM36" s="223"/>
      <c r="BN36" s="223"/>
      <c r="BO36" s="236"/>
      <c r="BP36" s="236"/>
      <c r="BQ36" s="233">
        <v>30</v>
      </c>
      <c r="BR36" s="234"/>
      <c r="BS36" s="724"/>
      <c r="BT36" s="725"/>
      <c r="BU36" s="725"/>
      <c r="BV36" s="725"/>
      <c r="BW36" s="725"/>
      <c r="BX36" s="725"/>
      <c r="BY36" s="725"/>
      <c r="BZ36" s="725"/>
      <c r="CA36" s="725"/>
      <c r="CB36" s="725"/>
      <c r="CC36" s="725"/>
      <c r="CD36" s="725"/>
      <c r="CE36" s="725"/>
      <c r="CF36" s="725"/>
      <c r="CG36" s="726"/>
      <c r="CH36" s="737"/>
      <c r="CI36" s="718"/>
      <c r="CJ36" s="718"/>
      <c r="CK36" s="718"/>
      <c r="CL36" s="738"/>
      <c r="CM36" s="737"/>
      <c r="CN36" s="718"/>
      <c r="CO36" s="718"/>
      <c r="CP36" s="718"/>
      <c r="CQ36" s="738"/>
      <c r="CR36" s="737"/>
      <c r="CS36" s="718"/>
      <c r="CT36" s="718"/>
      <c r="CU36" s="718"/>
      <c r="CV36" s="738"/>
      <c r="CW36" s="737"/>
      <c r="CX36" s="718"/>
      <c r="CY36" s="718"/>
      <c r="CZ36" s="718"/>
      <c r="DA36" s="738"/>
      <c r="DB36" s="737"/>
      <c r="DC36" s="718"/>
      <c r="DD36" s="718"/>
      <c r="DE36" s="718"/>
      <c r="DF36" s="738"/>
      <c r="DG36" s="737"/>
      <c r="DH36" s="718"/>
      <c r="DI36" s="718"/>
      <c r="DJ36" s="718"/>
      <c r="DK36" s="738"/>
      <c r="DL36" s="737"/>
      <c r="DM36" s="718"/>
      <c r="DN36" s="718"/>
      <c r="DO36" s="718"/>
      <c r="DP36" s="738"/>
      <c r="DQ36" s="737"/>
      <c r="DR36" s="718"/>
      <c r="DS36" s="718"/>
      <c r="DT36" s="718"/>
      <c r="DU36" s="738"/>
      <c r="DV36" s="739"/>
      <c r="DW36" s="722"/>
      <c r="DX36" s="722"/>
      <c r="DY36" s="722"/>
      <c r="DZ36" s="723"/>
      <c r="EA36" s="217"/>
    </row>
    <row r="37" spans="1:131" s="218" customFormat="1" ht="26.25" customHeight="1" x14ac:dyDescent="0.2">
      <c r="A37" s="237">
        <v>10</v>
      </c>
      <c r="B37" s="708"/>
      <c r="C37" s="709"/>
      <c r="D37" s="709"/>
      <c r="E37" s="709"/>
      <c r="F37" s="709"/>
      <c r="G37" s="709"/>
      <c r="H37" s="709"/>
      <c r="I37" s="709"/>
      <c r="J37" s="709"/>
      <c r="K37" s="709"/>
      <c r="L37" s="709"/>
      <c r="M37" s="709"/>
      <c r="N37" s="709"/>
      <c r="O37" s="709"/>
      <c r="P37" s="710"/>
      <c r="Q37" s="790"/>
      <c r="R37" s="791"/>
      <c r="S37" s="791"/>
      <c r="T37" s="791"/>
      <c r="U37" s="791"/>
      <c r="V37" s="791"/>
      <c r="W37" s="791"/>
      <c r="X37" s="791"/>
      <c r="Y37" s="791"/>
      <c r="Z37" s="791"/>
      <c r="AA37" s="791"/>
      <c r="AB37" s="791"/>
      <c r="AC37" s="791"/>
      <c r="AD37" s="791"/>
      <c r="AE37" s="714"/>
      <c r="AF37" s="792"/>
      <c r="AG37" s="791"/>
      <c r="AH37" s="791"/>
      <c r="AI37" s="791"/>
      <c r="AJ37" s="793"/>
      <c r="AK37" s="796"/>
      <c r="AL37" s="797"/>
      <c r="AM37" s="797"/>
      <c r="AN37" s="797"/>
      <c r="AO37" s="797"/>
      <c r="AP37" s="797"/>
      <c r="AQ37" s="797"/>
      <c r="AR37" s="797"/>
      <c r="AS37" s="797"/>
      <c r="AT37" s="797"/>
      <c r="AU37" s="797"/>
      <c r="AV37" s="797"/>
      <c r="AW37" s="797"/>
      <c r="AX37" s="797"/>
      <c r="AY37" s="797"/>
      <c r="AZ37" s="798"/>
      <c r="BA37" s="798"/>
      <c r="BB37" s="798"/>
      <c r="BC37" s="798"/>
      <c r="BD37" s="798"/>
      <c r="BE37" s="794"/>
      <c r="BF37" s="794"/>
      <c r="BG37" s="794"/>
      <c r="BH37" s="794"/>
      <c r="BI37" s="795"/>
      <c r="BJ37" s="223"/>
      <c r="BK37" s="223"/>
      <c r="BL37" s="223"/>
      <c r="BM37" s="223"/>
      <c r="BN37" s="223"/>
      <c r="BO37" s="236"/>
      <c r="BP37" s="236"/>
      <c r="BQ37" s="233">
        <v>31</v>
      </c>
      <c r="BR37" s="234"/>
      <c r="BS37" s="724"/>
      <c r="BT37" s="725"/>
      <c r="BU37" s="725"/>
      <c r="BV37" s="725"/>
      <c r="BW37" s="725"/>
      <c r="BX37" s="725"/>
      <c r="BY37" s="725"/>
      <c r="BZ37" s="725"/>
      <c r="CA37" s="725"/>
      <c r="CB37" s="725"/>
      <c r="CC37" s="725"/>
      <c r="CD37" s="725"/>
      <c r="CE37" s="725"/>
      <c r="CF37" s="725"/>
      <c r="CG37" s="726"/>
      <c r="CH37" s="737"/>
      <c r="CI37" s="718"/>
      <c r="CJ37" s="718"/>
      <c r="CK37" s="718"/>
      <c r="CL37" s="738"/>
      <c r="CM37" s="737"/>
      <c r="CN37" s="718"/>
      <c r="CO37" s="718"/>
      <c r="CP37" s="718"/>
      <c r="CQ37" s="738"/>
      <c r="CR37" s="737"/>
      <c r="CS37" s="718"/>
      <c r="CT37" s="718"/>
      <c r="CU37" s="718"/>
      <c r="CV37" s="738"/>
      <c r="CW37" s="737"/>
      <c r="CX37" s="718"/>
      <c r="CY37" s="718"/>
      <c r="CZ37" s="718"/>
      <c r="DA37" s="738"/>
      <c r="DB37" s="737"/>
      <c r="DC37" s="718"/>
      <c r="DD37" s="718"/>
      <c r="DE37" s="718"/>
      <c r="DF37" s="738"/>
      <c r="DG37" s="737"/>
      <c r="DH37" s="718"/>
      <c r="DI37" s="718"/>
      <c r="DJ37" s="718"/>
      <c r="DK37" s="738"/>
      <c r="DL37" s="737"/>
      <c r="DM37" s="718"/>
      <c r="DN37" s="718"/>
      <c r="DO37" s="718"/>
      <c r="DP37" s="738"/>
      <c r="DQ37" s="737"/>
      <c r="DR37" s="718"/>
      <c r="DS37" s="718"/>
      <c r="DT37" s="718"/>
      <c r="DU37" s="738"/>
      <c r="DV37" s="739"/>
      <c r="DW37" s="722"/>
      <c r="DX37" s="722"/>
      <c r="DY37" s="722"/>
      <c r="DZ37" s="723"/>
      <c r="EA37" s="217"/>
    </row>
    <row r="38" spans="1:131" s="218" customFormat="1" ht="26.25" customHeight="1" x14ac:dyDescent="0.2">
      <c r="A38" s="237">
        <v>11</v>
      </c>
      <c r="B38" s="708"/>
      <c r="C38" s="709"/>
      <c r="D38" s="709"/>
      <c r="E38" s="709"/>
      <c r="F38" s="709"/>
      <c r="G38" s="709"/>
      <c r="H38" s="709"/>
      <c r="I38" s="709"/>
      <c r="J38" s="709"/>
      <c r="K38" s="709"/>
      <c r="L38" s="709"/>
      <c r="M38" s="709"/>
      <c r="N38" s="709"/>
      <c r="O38" s="709"/>
      <c r="P38" s="710"/>
      <c r="Q38" s="790"/>
      <c r="R38" s="791"/>
      <c r="S38" s="791"/>
      <c r="T38" s="791"/>
      <c r="U38" s="791"/>
      <c r="V38" s="791"/>
      <c r="W38" s="791"/>
      <c r="X38" s="791"/>
      <c r="Y38" s="791"/>
      <c r="Z38" s="791"/>
      <c r="AA38" s="791"/>
      <c r="AB38" s="791"/>
      <c r="AC38" s="791"/>
      <c r="AD38" s="791"/>
      <c r="AE38" s="714"/>
      <c r="AF38" s="792"/>
      <c r="AG38" s="791"/>
      <c r="AH38" s="791"/>
      <c r="AI38" s="791"/>
      <c r="AJ38" s="793"/>
      <c r="AK38" s="796"/>
      <c r="AL38" s="797"/>
      <c r="AM38" s="797"/>
      <c r="AN38" s="797"/>
      <c r="AO38" s="797"/>
      <c r="AP38" s="797"/>
      <c r="AQ38" s="797"/>
      <c r="AR38" s="797"/>
      <c r="AS38" s="797"/>
      <c r="AT38" s="797"/>
      <c r="AU38" s="797"/>
      <c r="AV38" s="797"/>
      <c r="AW38" s="797"/>
      <c r="AX38" s="797"/>
      <c r="AY38" s="797"/>
      <c r="AZ38" s="798"/>
      <c r="BA38" s="798"/>
      <c r="BB38" s="798"/>
      <c r="BC38" s="798"/>
      <c r="BD38" s="798"/>
      <c r="BE38" s="794"/>
      <c r="BF38" s="794"/>
      <c r="BG38" s="794"/>
      <c r="BH38" s="794"/>
      <c r="BI38" s="795"/>
      <c r="BJ38" s="223"/>
      <c r="BK38" s="223"/>
      <c r="BL38" s="223"/>
      <c r="BM38" s="223"/>
      <c r="BN38" s="223"/>
      <c r="BO38" s="236"/>
      <c r="BP38" s="236"/>
      <c r="BQ38" s="233">
        <v>32</v>
      </c>
      <c r="BR38" s="234"/>
      <c r="BS38" s="724"/>
      <c r="BT38" s="725"/>
      <c r="BU38" s="725"/>
      <c r="BV38" s="725"/>
      <c r="BW38" s="725"/>
      <c r="BX38" s="725"/>
      <c r="BY38" s="725"/>
      <c r="BZ38" s="725"/>
      <c r="CA38" s="725"/>
      <c r="CB38" s="725"/>
      <c r="CC38" s="725"/>
      <c r="CD38" s="725"/>
      <c r="CE38" s="725"/>
      <c r="CF38" s="725"/>
      <c r="CG38" s="726"/>
      <c r="CH38" s="737"/>
      <c r="CI38" s="718"/>
      <c r="CJ38" s="718"/>
      <c r="CK38" s="718"/>
      <c r="CL38" s="738"/>
      <c r="CM38" s="737"/>
      <c r="CN38" s="718"/>
      <c r="CO38" s="718"/>
      <c r="CP38" s="718"/>
      <c r="CQ38" s="738"/>
      <c r="CR38" s="737"/>
      <c r="CS38" s="718"/>
      <c r="CT38" s="718"/>
      <c r="CU38" s="718"/>
      <c r="CV38" s="738"/>
      <c r="CW38" s="737"/>
      <c r="CX38" s="718"/>
      <c r="CY38" s="718"/>
      <c r="CZ38" s="718"/>
      <c r="DA38" s="738"/>
      <c r="DB38" s="737"/>
      <c r="DC38" s="718"/>
      <c r="DD38" s="718"/>
      <c r="DE38" s="718"/>
      <c r="DF38" s="738"/>
      <c r="DG38" s="737"/>
      <c r="DH38" s="718"/>
      <c r="DI38" s="718"/>
      <c r="DJ38" s="718"/>
      <c r="DK38" s="738"/>
      <c r="DL38" s="737"/>
      <c r="DM38" s="718"/>
      <c r="DN38" s="718"/>
      <c r="DO38" s="718"/>
      <c r="DP38" s="738"/>
      <c r="DQ38" s="737"/>
      <c r="DR38" s="718"/>
      <c r="DS38" s="718"/>
      <c r="DT38" s="718"/>
      <c r="DU38" s="738"/>
      <c r="DV38" s="739"/>
      <c r="DW38" s="722"/>
      <c r="DX38" s="722"/>
      <c r="DY38" s="722"/>
      <c r="DZ38" s="723"/>
      <c r="EA38" s="217"/>
    </row>
    <row r="39" spans="1:131" s="218" customFormat="1" ht="26.25" customHeight="1" x14ac:dyDescent="0.2">
      <c r="A39" s="237">
        <v>12</v>
      </c>
      <c r="B39" s="708"/>
      <c r="C39" s="709"/>
      <c r="D39" s="709"/>
      <c r="E39" s="709"/>
      <c r="F39" s="709"/>
      <c r="G39" s="709"/>
      <c r="H39" s="709"/>
      <c r="I39" s="709"/>
      <c r="J39" s="709"/>
      <c r="K39" s="709"/>
      <c r="L39" s="709"/>
      <c r="M39" s="709"/>
      <c r="N39" s="709"/>
      <c r="O39" s="709"/>
      <c r="P39" s="710"/>
      <c r="Q39" s="790"/>
      <c r="R39" s="791"/>
      <c r="S39" s="791"/>
      <c r="T39" s="791"/>
      <c r="U39" s="791"/>
      <c r="V39" s="791"/>
      <c r="W39" s="791"/>
      <c r="X39" s="791"/>
      <c r="Y39" s="791"/>
      <c r="Z39" s="791"/>
      <c r="AA39" s="791"/>
      <c r="AB39" s="791"/>
      <c r="AC39" s="791"/>
      <c r="AD39" s="791"/>
      <c r="AE39" s="714"/>
      <c r="AF39" s="792"/>
      <c r="AG39" s="791"/>
      <c r="AH39" s="791"/>
      <c r="AI39" s="791"/>
      <c r="AJ39" s="793"/>
      <c r="AK39" s="796"/>
      <c r="AL39" s="797"/>
      <c r="AM39" s="797"/>
      <c r="AN39" s="797"/>
      <c r="AO39" s="797"/>
      <c r="AP39" s="797"/>
      <c r="AQ39" s="797"/>
      <c r="AR39" s="797"/>
      <c r="AS39" s="797"/>
      <c r="AT39" s="797"/>
      <c r="AU39" s="797"/>
      <c r="AV39" s="797"/>
      <c r="AW39" s="797"/>
      <c r="AX39" s="797"/>
      <c r="AY39" s="797"/>
      <c r="AZ39" s="798"/>
      <c r="BA39" s="798"/>
      <c r="BB39" s="798"/>
      <c r="BC39" s="798"/>
      <c r="BD39" s="798"/>
      <c r="BE39" s="794"/>
      <c r="BF39" s="794"/>
      <c r="BG39" s="794"/>
      <c r="BH39" s="794"/>
      <c r="BI39" s="795"/>
      <c r="BJ39" s="223"/>
      <c r="BK39" s="223"/>
      <c r="BL39" s="223"/>
      <c r="BM39" s="223"/>
      <c r="BN39" s="223"/>
      <c r="BO39" s="236"/>
      <c r="BP39" s="236"/>
      <c r="BQ39" s="233">
        <v>33</v>
      </c>
      <c r="BR39" s="234"/>
      <c r="BS39" s="724"/>
      <c r="BT39" s="725"/>
      <c r="BU39" s="725"/>
      <c r="BV39" s="725"/>
      <c r="BW39" s="725"/>
      <c r="BX39" s="725"/>
      <c r="BY39" s="725"/>
      <c r="BZ39" s="725"/>
      <c r="CA39" s="725"/>
      <c r="CB39" s="725"/>
      <c r="CC39" s="725"/>
      <c r="CD39" s="725"/>
      <c r="CE39" s="725"/>
      <c r="CF39" s="725"/>
      <c r="CG39" s="726"/>
      <c r="CH39" s="737"/>
      <c r="CI39" s="718"/>
      <c r="CJ39" s="718"/>
      <c r="CK39" s="718"/>
      <c r="CL39" s="738"/>
      <c r="CM39" s="737"/>
      <c r="CN39" s="718"/>
      <c r="CO39" s="718"/>
      <c r="CP39" s="718"/>
      <c r="CQ39" s="738"/>
      <c r="CR39" s="737"/>
      <c r="CS39" s="718"/>
      <c r="CT39" s="718"/>
      <c r="CU39" s="718"/>
      <c r="CV39" s="738"/>
      <c r="CW39" s="737"/>
      <c r="CX39" s="718"/>
      <c r="CY39" s="718"/>
      <c r="CZ39" s="718"/>
      <c r="DA39" s="738"/>
      <c r="DB39" s="737"/>
      <c r="DC39" s="718"/>
      <c r="DD39" s="718"/>
      <c r="DE39" s="718"/>
      <c r="DF39" s="738"/>
      <c r="DG39" s="737"/>
      <c r="DH39" s="718"/>
      <c r="DI39" s="718"/>
      <c r="DJ39" s="718"/>
      <c r="DK39" s="738"/>
      <c r="DL39" s="737"/>
      <c r="DM39" s="718"/>
      <c r="DN39" s="718"/>
      <c r="DO39" s="718"/>
      <c r="DP39" s="738"/>
      <c r="DQ39" s="737"/>
      <c r="DR39" s="718"/>
      <c r="DS39" s="718"/>
      <c r="DT39" s="718"/>
      <c r="DU39" s="738"/>
      <c r="DV39" s="739"/>
      <c r="DW39" s="722"/>
      <c r="DX39" s="722"/>
      <c r="DY39" s="722"/>
      <c r="DZ39" s="723"/>
      <c r="EA39" s="217"/>
    </row>
    <row r="40" spans="1:131" s="218" customFormat="1" ht="26.25" customHeight="1" x14ac:dyDescent="0.2">
      <c r="A40" s="232">
        <v>13</v>
      </c>
      <c r="B40" s="708"/>
      <c r="C40" s="709"/>
      <c r="D40" s="709"/>
      <c r="E40" s="709"/>
      <c r="F40" s="709"/>
      <c r="G40" s="709"/>
      <c r="H40" s="709"/>
      <c r="I40" s="709"/>
      <c r="J40" s="709"/>
      <c r="K40" s="709"/>
      <c r="L40" s="709"/>
      <c r="M40" s="709"/>
      <c r="N40" s="709"/>
      <c r="O40" s="709"/>
      <c r="P40" s="710"/>
      <c r="Q40" s="790"/>
      <c r="R40" s="791"/>
      <c r="S40" s="791"/>
      <c r="T40" s="791"/>
      <c r="U40" s="791"/>
      <c r="V40" s="791"/>
      <c r="W40" s="791"/>
      <c r="X40" s="791"/>
      <c r="Y40" s="791"/>
      <c r="Z40" s="791"/>
      <c r="AA40" s="791"/>
      <c r="AB40" s="791"/>
      <c r="AC40" s="791"/>
      <c r="AD40" s="791"/>
      <c r="AE40" s="714"/>
      <c r="AF40" s="792"/>
      <c r="AG40" s="791"/>
      <c r="AH40" s="791"/>
      <c r="AI40" s="791"/>
      <c r="AJ40" s="793"/>
      <c r="AK40" s="796"/>
      <c r="AL40" s="797"/>
      <c r="AM40" s="797"/>
      <c r="AN40" s="797"/>
      <c r="AO40" s="797"/>
      <c r="AP40" s="797"/>
      <c r="AQ40" s="797"/>
      <c r="AR40" s="797"/>
      <c r="AS40" s="797"/>
      <c r="AT40" s="797"/>
      <c r="AU40" s="797"/>
      <c r="AV40" s="797"/>
      <c r="AW40" s="797"/>
      <c r="AX40" s="797"/>
      <c r="AY40" s="797"/>
      <c r="AZ40" s="798"/>
      <c r="BA40" s="798"/>
      <c r="BB40" s="798"/>
      <c r="BC40" s="798"/>
      <c r="BD40" s="798"/>
      <c r="BE40" s="794"/>
      <c r="BF40" s="794"/>
      <c r="BG40" s="794"/>
      <c r="BH40" s="794"/>
      <c r="BI40" s="795"/>
      <c r="BJ40" s="223"/>
      <c r="BK40" s="223"/>
      <c r="BL40" s="223"/>
      <c r="BM40" s="223"/>
      <c r="BN40" s="223"/>
      <c r="BO40" s="236"/>
      <c r="BP40" s="236"/>
      <c r="BQ40" s="233">
        <v>34</v>
      </c>
      <c r="BR40" s="234"/>
      <c r="BS40" s="724"/>
      <c r="BT40" s="725"/>
      <c r="BU40" s="725"/>
      <c r="BV40" s="725"/>
      <c r="BW40" s="725"/>
      <c r="BX40" s="725"/>
      <c r="BY40" s="725"/>
      <c r="BZ40" s="725"/>
      <c r="CA40" s="725"/>
      <c r="CB40" s="725"/>
      <c r="CC40" s="725"/>
      <c r="CD40" s="725"/>
      <c r="CE40" s="725"/>
      <c r="CF40" s="725"/>
      <c r="CG40" s="726"/>
      <c r="CH40" s="737"/>
      <c r="CI40" s="718"/>
      <c r="CJ40" s="718"/>
      <c r="CK40" s="718"/>
      <c r="CL40" s="738"/>
      <c r="CM40" s="737"/>
      <c r="CN40" s="718"/>
      <c r="CO40" s="718"/>
      <c r="CP40" s="718"/>
      <c r="CQ40" s="738"/>
      <c r="CR40" s="737"/>
      <c r="CS40" s="718"/>
      <c r="CT40" s="718"/>
      <c r="CU40" s="718"/>
      <c r="CV40" s="738"/>
      <c r="CW40" s="737"/>
      <c r="CX40" s="718"/>
      <c r="CY40" s="718"/>
      <c r="CZ40" s="718"/>
      <c r="DA40" s="738"/>
      <c r="DB40" s="737"/>
      <c r="DC40" s="718"/>
      <c r="DD40" s="718"/>
      <c r="DE40" s="718"/>
      <c r="DF40" s="738"/>
      <c r="DG40" s="737"/>
      <c r="DH40" s="718"/>
      <c r="DI40" s="718"/>
      <c r="DJ40" s="718"/>
      <c r="DK40" s="738"/>
      <c r="DL40" s="737"/>
      <c r="DM40" s="718"/>
      <c r="DN40" s="718"/>
      <c r="DO40" s="718"/>
      <c r="DP40" s="738"/>
      <c r="DQ40" s="737"/>
      <c r="DR40" s="718"/>
      <c r="DS40" s="718"/>
      <c r="DT40" s="718"/>
      <c r="DU40" s="738"/>
      <c r="DV40" s="739"/>
      <c r="DW40" s="722"/>
      <c r="DX40" s="722"/>
      <c r="DY40" s="722"/>
      <c r="DZ40" s="723"/>
      <c r="EA40" s="217"/>
    </row>
    <row r="41" spans="1:131" s="218" customFormat="1" ht="26.25" customHeight="1" x14ac:dyDescent="0.2">
      <c r="A41" s="232">
        <v>14</v>
      </c>
      <c r="B41" s="708"/>
      <c r="C41" s="709"/>
      <c r="D41" s="709"/>
      <c r="E41" s="709"/>
      <c r="F41" s="709"/>
      <c r="G41" s="709"/>
      <c r="H41" s="709"/>
      <c r="I41" s="709"/>
      <c r="J41" s="709"/>
      <c r="K41" s="709"/>
      <c r="L41" s="709"/>
      <c r="M41" s="709"/>
      <c r="N41" s="709"/>
      <c r="O41" s="709"/>
      <c r="P41" s="710"/>
      <c r="Q41" s="790"/>
      <c r="R41" s="791"/>
      <c r="S41" s="791"/>
      <c r="T41" s="791"/>
      <c r="U41" s="791"/>
      <c r="V41" s="791"/>
      <c r="W41" s="791"/>
      <c r="X41" s="791"/>
      <c r="Y41" s="791"/>
      <c r="Z41" s="791"/>
      <c r="AA41" s="791"/>
      <c r="AB41" s="791"/>
      <c r="AC41" s="791"/>
      <c r="AD41" s="791"/>
      <c r="AE41" s="714"/>
      <c r="AF41" s="792"/>
      <c r="AG41" s="791"/>
      <c r="AH41" s="791"/>
      <c r="AI41" s="791"/>
      <c r="AJ41" s="793"/>
      <c r="AK41" s="796"/>
      <c r="AL41" s="797"/>
      <c r="AM41" s="797"/>
      <c r="AN41" s="797"/>
      <c r="AO41" s="797"/>
      <c r="AP41" s="797"/>
      <c r="AQ41" s="797"/>
      <c r="AR41" s="797"/>
      <c r="AS41" s="797"/>
      <c r="AT41" s="797"/>
      <c r="AU41" s="797"/>
      <c r="AV41" s="797"/>
      <c r="AW41" s="797"/>
      <c r="AX41" s="797"/>
      <c r="AY41" s="797"/>
      <c r="AZ41" s="798"/>
      <c r="BA41" s="798"/>
      <c r="BB41" s="798"/>
      <c r="BC41" s="798"/>
      <c r="BD41" s="798"/>
      <c r="BE41" s="794"/>
      <c r="BF41" s="794"/>
      <c r="BG41" s="794"/>
      <c r="BH41" s="794"/>
      <c r="BI41" s="795"/>
      <c r="BJ41" s="223"/>
      <c r="BK41" s="223"/>
      <c r="BL41" s="223"/>
      <c r="BM41" s="223"/>
      <c r="BN41" s="223"/>
      <c r="BO41" s="236"/>
      <c r="BP41" s="236"/>
      <c r="BQ41" s="233">
        <v>35</v>
      </c>
      <c r="BR41" s="234"/>
      <c r="BS41" s="724"/>
      <c r="BT41" s="725"/>
      <c r="BU41" s="725"/>
      <c r="BV41" s="725"/>
      <c r="BW41" s="725"/>
      <c r="BX41" s="725"/>
      <c r="BY41" s="725"/>
      <c r="BZ41" s="725"/>
      <c r="CA41" s="725"/>
      <c r="CB41" s="725"/>
      <c r="CC41" s="725"/>
      <c r="CD41" s="725"/>
      <c r="CE41" s="725"/>
      <c r="CF41" s="725"/>
      <c r="CG41" s="726"/>
      <c r="CH41" s="737"/>
      <c r="CI41" s="718"/>
      <c r="CJ41" s="718"/>
      <c r="CK41" s="718"/>
      <c r="CL41" s="738"/>
      <c r="CM41" s="737"/>
      <c r="CN41" s="718"/>
      <c r="CO41" s="718"/>
      <c r="CP41" s="718"/>
      <c r="CQ41" s="738"/>
      <c r="CR41" s="737"/>
      <c r="CS41" s="718"/>
      <c r="CT41" s="718"/>
      <c r="CU41" s="718"/>
      <c r="CV41" s="738"/>
      <c r="CW41" s="737"/>
      <c r="CX41" s="718"/>
      <c r="CY41" s="718"/>
      <c r="CZ41" s="718"/>
      <c r="DA41" s="738"/>
      <c r="DB41" s="737"/>
      <c r="DC41" s="718"/>
      <c r="DD41" s="718"/>
      <c r="DE41" s="718"/>
      <c r="DF41" s="738"/>
      <c r="DG41" s="737"/>
      <c r="DH41" s="718"/>
      <c r="DI41" s="718"/>
      <c r="DJ41" s="718"/>
      <c r="DK41" s="738"/>
      <c r="DL41" s="737"/>
      <c r="DM41" s="718"/>
      <c r="DN41" s="718"/>
      <c r="DO41" s="718"/>
      <c r="DP41" s="738"/>
      <c r="DQ41" s="737"/>
      <c r="DR41" s="718"/>
      <c r="DS41" s="718"/>
      <c r="DT41" s="718"/>
      <c r="DU41" s="738"/>
      <c r="DV41" s="739"/>
      <c r="DW41" s="722"/>
      <c r="DX41" s="722"/>
      <c r="DY41" s="722"/>
      <c r="DZ41" s="723"/>
      <c r="EA41" s="217"/>
    </row>
    <row r="42" spans="1:131" s="218" customFormat="1" ht="26.25" customHeight="1" x14ac:dyDescent="0.2">
      <c r="A42" s="232">
        <v>15</v>
      </c>
      <c r="B42" s="708"/>
      <c r="C42" s="709"/>
      <c r="D42" s="709"/>
      <c r="E42" s="709"/>
      <c r="F42" s="709"/>
      <c r="G42" s="709"/>
      <c r="H42" s="709"/>
      <c r="I42" s="709"/>
      <c r="J42" s="709"/>
      <c r="K42" s="709"/>
      <c r="L42" s="709"/>
      <c r="M42" s="709"/>
      <c r="N42" s="709"/>
      <c r="O42" s="709"/>
      <c r="P42" s="710"/>
      <c r="Q42" s="790"/>
      <c r="R42" s="791"/>
      <c r="S42" s="791"/>
      <c r="T42" s="791"/>
      <c r="U42" s="791"/>
      <c r="V42" s="791"/>
      <c r="W42" s="791"/>
      <c r="X42" s="791"/>
      <c r="Y42" s="791"/>
      <c r="Z42" s="791"/>
      <c r="AA42" s="791"/>
      <c r="AB42" s="791"/>
      <c r="AC42" s="791"/>
      <c r="AD42" s="791"/>
      <c r="AE42" s="714"/>
      <c r="AF42" s="792"/>
      <c r="AG42" s="791"/>
      <c r="AH42" s="791"/>
      <c r="AI42" s="791"/>
      <c r="AJ42" s="793"/>
      <c r="AK42" s="796"/>
      <c r="AL42" s="797"/>
      <c r="AM42" s="797"/>
      <c r="AN42" s="797"/>
      <c r="AO42" s="797"/>
      <c r="AP42" s="797"/>
      <c r="AQ42" s="797"/>
      <c r="AR42" s="797"/>
      <c r="AS42" s="797"/>
      <c r="AT42" s="797"/>
      <c r="AU42" s="797"/>
      <c r="AV42" s="797"/>
      <c r="AW42" s="797"/>
      <c r="AX42" s="797"/>
      <c r="AY42" s="797"/>
      <c r="AZ42" s="798"/>
      <c r="BA42" s="798"/>
      <c r="BB42" s="798"/>
      <c r="BC42" s="798"/>
      <c r="BD42" s="798"/>
      <c r="BE42" s="794"/>
      <c r="BF42" s="794"/>
      <c r="BG42" s="794"/>
      <c r="BH42" s="794"/>
      <c r="BI42" s="795"/>
      <c r="BJ42" s="223"/>
      <c r="BK42" s="223"/>
      <c r="BL42" s="223"/>
      <c r="BM42" s="223"/>
      <c r="BN42" s="223"/>
      <c r="BO42" s="236"/>
      <c r="BP42" s="236"/>
      <c r="BQ42" s="233">
        <v>36</v>
      </c>
      <c r="BR42" s="234"/>
      <c r="BS42" s="724"/>
      <c r="BT42" s="725"/>
      <c r="BU42" s="725"/>
      <c r="BV42" s="725"/>
      <c r="BW42" s="725"/>
      <c r="BX42" s="725"/>
      <c r="BY42" s="725"/>
      <c r="BZ42" s="725"/>
      <c r="CA42" s="725"/>
      <c r="CB42" s="725"/>
      <c r="CC42" s="725"/>
      <c r="CD42" s="725"/>
      <c r="CE42" s="725"/>
      <c r="CF42" s="725"/>
      <c r="CG42" s="726"/>
      <c r="CH42" s="737"/>
      <c r="CI42" s="718"/>
      <c r="CJ42" s="718"/>
      <c r="CK42" s="718"/>
      <c r="CL42" s="738"/>
      <c r="CM42" s="737"/>
      <c r="CN42" s="718"/>
      <c r="CO42" s="718"/>
      <c r="CP42" s="718"/>
      <c r="CQ42" s="738"/>
      <c r="CR42" s="737"/>
      <c r="CS42" s="718"/>
      <c r="CT42" s="718"/>
      <c r="CU42" s="718"/>
      <c r="CV42" s="738"/>
      <c r="CW42" s="737"/>
      <c r="CX42" s="718"/>
      <c r="CY42" s="718"/>
      <c r="CZ42" s="718"/>
      <c r="DA42" s="738"/>
      <c r="DB42" s="737"/>
      <c r="DC42" s="718"/>
      <c r="DD42" s="718"/>
      <c r="DE42" s="718"/>
      <c r="DF42" s="738"/>
      <c r="DG42" s="737"/>
      <c r="DH42" s="718"/>
      <c r="DI42" s="718"/>
      <c r="DJ42" s="718"/>
      <c r="DK42" s="738"/>
      <c r="DL42" s="737"/>
      <c r="DM42" s="718"/>
      <c r="DN42" s="718"/>
      <c r="DO42" s="718"/>
      <c r="DP42" s="738"/>
      <c r="DQ42" s="737"/>
      <c r="DR42" s="718"/>
      <c r="DS42" s="718"/>
      <c r="DT42" s="718"/>
      <c r="DU42" s="738"/>
      <c r="DV42" s="739"/>
      <c r="DW42" s="722"/>
      <c r="DX42" s="722"/>
      <c r="DY42" s="722"/>
      <c r="DZ42" s="723"/>
      <c r="EA42" s="217"/>
    </row>
    <row r="43" spans="1:131" s="218" customFormat="1" ht="26.25" customHeight="1" x14ac:dyDescent="0.2">
      <c r="A43" s="232">
        <v>16</v>
      </c>
      <c r="B43" s="708"/>
      <c r="C43" s="709"/>
      <c r="D43" s="709"/>
      <c r="E43" s="709"/>
      <c r="F43" s="709"/>
      <c r="G43" s="709"/>
      <c r="H43" s="709"/>
      <c r="I43" s="709"/>
      <c r="J43" s="709"/>
      <c r="K43" s="709"/>
      <c r="L43" s="709"/>
      <c r="M43" s="709"/>
      <c r="N43" s="709"/>
      <c r="O43" s="709"/>
      <c r="P43" s="710"/>
      <c r="Q43" s="790"/>
      <c r="R43" s="791"/>
      <c r="S43" s="791"/>
      <c r="T43" s="791"/>
      <c r="U43" s="791"/>
      <c r="V43" s="791"/>
      <c r="W43" s="791"/>
      <c r="X43" s="791"/>
      <c r="Y43" s="791"/>
      <c r="Z43" s="791"/>
      <c r="AA43" s="791"/>
      <c r="AB43" s="791"/>
      <c r="AC43" s="791"/>
      <c r="AD43" s="791"/>
      <c r="AE43" s="714"/>
      <c r="AF43" s="792"/>
      <c r="AG43" s="791"/>
      <c r="AH43" s="791"/>
      <c r="AI43" s="791"/>
      <c r="AJ43" s="793"/>
      <c r="AK43" s="796"/>
      <c r="AL43" s="797"/>
      <c r="AM43" s="797"/>
      <c r="AN43" s="797"/>
      <c r="AO43" s="797"/>
      <c r="AP43" s="797"/>
      <c r="AQ43" s="797"/>
      <c r="AR43" s="797"/>
      <c r="AS43" s="797"/>
      <c r="AT43" s="797"/>
      <c r="AU43" s="797"/>
      <c r="AV43" s="797"/>
      <c r="AW43" s="797"/>
      <c r="AX43" s="797"/>
      <c r="AY43" s="797"/>
      <c r="AZ43" s="798"/>
      <c r="BA43" s="798"/>
      <c r="BB43" s="798"/>
      <c r="BC43" s="798"/>
      <c r="BD43" s="798"/>
      <c r="BE43" s="794"/>
      <c r="BF43" s="794"/>
      <c r="BG43" s="794"/>
      <c r="BH43" s="794"/>
      <c r="BI43" s="795"/>
      <c r="BJ43" s="223"/>
      <c r="BK43" s="223"/>
      <c r="BL43" s="223"/>
      <c r="BM43" s="223"/>
      <c r="BN43" s="223"/>
      <c r="BO43" s="236"/>
      <c r="BP43" s="236"/>
      <c r="BQ43" s="233">
        <v>37</v>
      </c>
      <c r="BR43" s="234"/>
      <c r="BS43" s="724"/>
      <c r="BT43" s="725"/>
      <c r="BU43" s="725"/>
      <c r="BV43" s="725"/>
      <c r="BW43" s="725"/>
      <c r="BX43" s="725"/>
      <c r="BY43" s="725"/>
      <c r="BZ43" s="725"/>
      <c r="CA43" s="725"/>
      <c r="CB43" s="725"/>
      <c r="CC43" s="725"/>
      <c r="CD43" s="725"/>
      <c r="CE43" s="725"/>
      <c r="CF43" s="725"/>
      <c r="CG43" s="726"/>
      <c r="CH43" s="737"/>
      <c r="CI43" s="718"/>
      <c r="CJ43" s="718"/>
      <c r="CK43" s="718"/>
      <c r="CL43" s="738"/>
      <c r="CM43" s="737"/>
      <c r="CN43" s="718"/>
      <c r="CO43" s="718"/>
      <c r="CP43" s="718"/>
      <c r="CQ43" s="738"/>
      <c r="CR43" s="737"/>
      <c r="CS43" s="718"/>
      <c r="CT43" s="718"/>
      <c r="CU43" s="718"/>
      <c r="CV43" s="738"/>
      <c r="CW43" s="737"/>
      <c r="CX43" s="718"/>
      <c r="CY43" s="718"/>
      <c r="CZ43" s="718"/>
      <c r="DA43" s="738"/>
      <c r="DB43" s="737"/>
      <c r="DC43" s="718"/>
      <c r="DD43" s="718"/>
      <c r="DE43" s="718"/>
      <c r="DF43" s="738"/>
      <c r="DG43" s="737"/>
      <c r="DH43" s="718"/>
      <c r="DI43" s="718"/>
      <c r="DJ43" s="718"/>
      <c r="DK43" s="738"/>
      <c r="DL43" s="737"/>
      <c r="DM43" s="718"/>
      <c r="DN43" s="718"/>
      <c r="DO43" s="718"/>
      <c r="DP43" s="738"/>
      <c r="DQ43" s="737"/>
      <c r="DR43" s="718"/>
      <c r="DS43" s="718"/>
      <c r="DT43" s="718"/>
      <c r="DU43" s="738"/>
      <c r="DV43" s="739"/>
      <c r="DW43" s="722"/>
      <c r="DX43" s="722"/>
      <c r="DY43" s="722"/>
      <c r="DZ43" s="723"/>
      <c r="EA43" s="217"/>
    </row>
    <row r="44" spans="1:131" s="218" customFormat="1" ht="26.25" customHeight="1" x14ac:dyDescent="0.2">
      <c r="A44" s="232">
        <v>17</v>
      </c>
      <c r="B44" s="708"/>
      <c r="C44" s="709"/>
      <c r="D44" s="709"/>
      <c r="E44" s="709"/>
      <c r="F44" s="709"/>
      <c r="G44" s="709"/>
      <c r="H44" s="709"/>
      <c r="I44" s="709"/>
      <c r="J44" s="709"/>
      <c r="K44" s="709"/>
      <c r="L44" s="709"/>
      <c r="M44" s="709"/>
      <c r="N44" s="709"/>
      <c r="O44" s="709"/>
      <c r="P44" s="710"/>
      <c r="Q44" s="790"/>
      <c r="R44" s="791"/>
      <c r="S44" s="791"/>
      <c r="T44" s="791"/>
      <c r="U44" s="791"/>
      <c r="V44" s="791"/>
      <c r="W44" s="791"/>
      <c r="X44" s="791"/>
      <c r="Y44" s="791"/>
      <c r="Z44" s="791"/>
      <c r="AA44" s="791"/>
      <c r="AB44" s="791"/>
      <c r="AC44" s="791"/>
      <c r="AD44" s="791"/>
      <c r="AE44" s="714"/>
      <c r="AF44" s="792"/>
      <c r="AG44" s="791"/>
      <c r="AH44" s="791"/>
      <c r="AI44" s="791"/>
      <c r="AJ44" s="793"/>
      <c r="AK44" s="796"/>
      <c r="AL44" s="797"/>
      <c r="AM44" s="797"/>
      <c r="AN44" s="797"/>
      <c r="AO44" s="797"/>
      <c r="AP44" s="797"/>
      <c r="AQ44" s="797"/>
      <c r="AR44" s="797"/>
      <c r="AS44" s="797"/>
      <c r="AT44" s="797"/>
      <c r="AU44" s="797"/>
      <c r="AV44" s="797"/>
      <c r="AW44" s="797"/>
      <c r="AX44" s="797"/>
      <c r="AY44" s="797"/>
      <c r="AZ44" s="798"/>
      <c r="BA44" s="798"/>
      <c r="BB44" s="798"/>
      <c r="BC44" s="798"/>
      <c r="BD44" s="798"/>
      <c r="BE44" s="794"/>
      <c r="BF44" s="794"/>
      <c r="BG44" s="794"/>
      <c r="BH44" s="794"/>
      <c r="BI44" s="795"/>
      <c r="BJ44" s="223"/>
      <c r="BK44" s="223"/>
      <c r="BL44" s="223"/>
      <c r="BM44" s="223"/>
      <c r="BN44" s="223"/>
      <c r="BO44" s="236"/>
      <c r="BP44" s="236"/>
      <c r="BQ44" s="233">
        <v>38</v>
      </c>
      <c r="BR44" s="234"/>
      <c r="BS44" s="724"/>
      <c r="BT44" s="725"/>
      <c r="BU44" s="725"/>
      <c r="BV44" s="725"/>
      <c r="BW44" s="725"/>
      <c r="BX44" s="725"/>
      <c r="BY44" s="725"/>
      <c r="BZ44" s="725"/>
      <c r="CA44" s="725"/>
      <c r="CB44" s="725"/>
      <c r="CC44" s="725"/>
      <c r="CD44" s="725"/>
      <c r="CE44" s="725"/>
      <c r="CF44" s="725"/>
      <c r="CG44" s="726"/>
      <c r="CH44" s="737"/>
      <c r="CI44" s="718"/>
      <c r="CJ44" s="718"/>
      <c r="CK44" s="718"/>
      <c r="CL44" s="738"/>
      <c r="CM44" s="737"/>
      <c r="CN44" s="718"/>
      <c r="CO44" s="718"/>
      <c r="CP44" s="718"/>
      <c r="CQ44" s="738"/>
      <c r="CR44" s="737"/>
      <c r="CS44" s="718"/>
      <c r="CT44" s="718"/>
      <c r="CU44" s="718"/>
      <c r="CV44" s="738"/>
      <c r="CW44" s="737"/>
      <c r="CX44" s="718"/>
      <c r="CY44" s="718"/>
      <c r="CZ44" s="718"/>
      <c r="DA44" s="738"/>
      <c r="DB44" s="737"/>
      <c r="DC44" s="718"/>
      <c r="DD44" s="718"/>
      <c r="DE44" s="718"/>
      <c r="DF44" s="738"/>
      <c r="DG44" s="737"/>
      <c r="DH44" s="718"/>
      <c r="DI44" s="718"/>
      <c r="DJ44" s="718"/>
      <c r="DK44" s="738"/>
      <c r="DL44" s="737"/>
      <c r="DM44" s="718"/>
      <c r="DN44" s="718"/>
      <c r="DO44" s="718"/>
      <c r="DP44" s="738"/>
      <c r="DQ44" s="737"/>
      <c r="DR44" s="718"/>
      <c r="DS44" s="718"/>
      <c r="DT44" s="718"/>
      <c r="DU44" s="738"/>
      <c r="DV44" s="739"/>
      <c r="DW44" s="722"/>
      <c r="DX44" s="722"/>
      <c r="DY44" s="722"/>
      <c r="DZ44" s="723"/>
      <c r="EA44" s="217"/>
    </row>
    <row r="45" spans="1:131" s="218" customFormat="1" ht="26.25" customHeight="1" x14ac:dyDescent="0.2">
      <c r="A45" s="232">
        <v>18</v>
      </c>
      <c r="B45" s="708"/>
      <c r="C45" s="709"/>
      <c r="D45" s="709"/>
      <c r="E45" s="709"/>
      <c r="F45" s="709"/>
      <c r="G45" s="709"/>
      <c r="H45" s="709"/>
      <c r="I45" s="709"/>
      <c r="J45" s="709"/>
      <c r="K45" s="709"/>
      <c r="L45" s="709"/>
      <c r="M45" s="709"/>
      <c r="N45" s="709"/>
      <c r="O45" s="709"/>
      <c r="P45" s="710"/>
      <c r="Q45" s="790"/>
      <c r="R45" s="791"/>
      <c r="S45" s="791"/>
      <c r="T45" s="791"/>
      <c r="U45" s="791"/>
      <c r="V45" s="791"/>
      <c r="W45" s="791"/>
      <c r="X45" s="791"/>
      <c r="Y45" s="791"/>
      <c r="Z45" s="791"/>
      <c r="AA45" s="791"/>
      <c r="AB45" s="791"/>
      <c r="AC45" s="791"/>
      <c r="AD45" s="791"/>
      <c r="AE45" s="714"/>
      <c r="AF45" s="792"/>
      <c r="AG45" s="791"/>
      <c r="AH45" s="791"/>
      <c r="AI45" s="791"/>
      <c r="AJ45" s="793"/>
      <c r="AK45" s="796"/>
      <c r="AL45" s="797"/>
      <c r="AM45" s="797"/>
      <c r="AN45" s="797"/>
      <c r="AO45" s="797"/>
      <c r="AP45" s="797"/>
      <c r="AQ45" s="797"/>
      <c r="AR45" s="797"/>
      <c r="AS45" s="797"/>
      <c r="AT45" s="797"/>
      <c r="AU45" s="797"/>
      <c r="AV45" s="797"/>
      <c r="AW45" s="797"/>
      <c r="AX45" s="797"/>
      <c r="AY45" s="797"/>
      <c r="AZ45" s="798"/>
      <c r="BA45" s="798"/>
      <c r="BB45" s="798"/>
      <c r="BC45" s="798"/>
      <c r="BD45" s="798"/>
      <c r="BE45" s="794"/>
      <c r="BF45" s="794"/>
      <c r="BG45" s="794"/>
      <c r="BH45" s="794"/>
      <c r="BI45" s="795"/>
      <c r="BJ45" s="223"/>
      <c r="BK45" s="223"/>
      <c r="BL45" s="223"/>
      <c r="BM45" s="223"/>
      <c r="BN45" s="223"/>
      <c r="BO45" s="236"/>
      <c r="BP45" s="236"/>
      <c r="BQ45" s="233">
        <v>39</v>
      </c>
      <c r="BR45" s="234"/>
      <c r="BS45" s="724"/>
      <c r="BT45" s="725"/>
      <c r="BU45" s="725"/>
      <c r="BV45" s="725"/>
      <c r="BW45" s="725"/>
      <c r="BX45" s="725"/>
      <c r="BY45" s="725"/>
      <c r="BZ45" s="725"/>
      <c r="CA45" s="725"/>
      <c r="CB45" s="725"/>
      <c r="CC45" s="725"/>
      <c r="CD45" s="725"/>
      <c r="CE45" s="725"/>
      <c r="CF45" s="725"/>
      <c r="CG45" s="726"/>
      <c r="CH45" s="737"/>
      <c r="CI45" s="718"/>
      <c r="CJ45" s="718"/>
      <c r="CK45" s="718"/>
      <c r="CL45" s="738"/>
      <c r="CM45" s="737"/>
      <c r="CN45" s="718"/>
      <c r="CO45" s="718"/>
      <c r="CP45" s="718"/>
      <c r="CQ45" s="738"/>
      <c r="CR45" s="737"/>
      <c r="CS45" s="718"/>
      <c r="CT45" s="718"/>
      <c r="CU45" s="718"/>
      <c r="CV45" s="738"/>
      <c r="CW45" s="737"/>
      <c r="CX45" s="718"/>
      <c r="CY45" s="718"/>
      <c r="CZ45" s="718"/>
      <c r="DA45" s="738"/>
      <c r="DB45" s="737"/>
      <c r="DC45" s="718"/>
      <c r="DD45" s="718"/>
      <c r="DE45" s="718"/>
      <c r="DF45" s="738"/>
      <c r="DG45" s="737"/>
      <c r="DH45" s="718"/>
      <c r="DI45" s="718"/>
      <c r="DJ45" s="718"/>
      <c r="DK45" s="738"/>
      <c r="DL45" s="737"/>
      <c r="DM45" s="718"/>
      <c r="DN45" s="718"/>
      <c r="DO45" s="718"/>
      <c r="DP45" s="738"/>
      <c r="DQ45" s="737"/>
      <c r="DR45" s="718"/>
      <c r="DS45" s="718"/>
      <c r="DT45" s="718"/>
      <c r="DU45" s="738"/>
      <c r="DV45" s="739"/>
      <c r="DW45" s="722"/>
      <c r="DX45" s="722"/>
      <c r="DY45" s="722"/>
      <c r="DZ45" s="723"/>
      <c r="EA45" s="217"/>
    </row>
    <row r="46" spans="1:131" s="218" customFormat="1" ht="26.25" customHeight="1" x14ac:dyDescent="0.2">
      <c r="A46" s="232">
        <v>19</v>
      </c>
      <c r="B46" s="708"/>
      <c r="C46" s="709"/>
      <c r="D46" s="709"/>
      <c r="E46" s="709"/>
      <c r="F46" s="709"/>
      <c r="G46" s="709"/>
      <c r="H46" s="709"/>
      <c r="I46" s="709"/>
      <c r="J46" s="709"/>
      <c r="K46" s="709"/>
      <c r="L46" s="709"/>
      <c r="M46" s="709"/>
      <c r="N46" s="709"/>
      <c r="O46" s="709"/>
      <c r="P46" s="710"/>
      <c r="Q46" s="790"/>
      <c r="R46" s="791"/>
      <c r="S46" s="791"/>
      <c r="T46" s="791"/>
      <c r="U46" s="791"/>
      <c r="V46" s="791"/>
      <c r="W46" s="791"/>
      <c r="X46" s="791"/>
      <c r="Y46" s="791"/>
      <c r="Z46" s="791"/>
      <c r="AA46" s="791"/>
      <c r="AB46" s="791"/>
      <c r="AC46" s="791"/>
      <c r="AD46" s="791"/>
      <c r="AE46" s="714"/>
      <c r="AF46" s="792"/>
      <c r="AG46" s="791"/>
      <c r="AH46" s="791"/>
      <c r="AI46" s="791"/>
      <c r="AJ46" s="793"/>
      <c r="AK46" s="796"/>
      <c r="AL46" s="797"/>
      <c r="AM46" s="797"/>
      <c r="AN46" s="797"/>
      <c r="AO46" s="797"/>
      <c r="AP46" s="797"/>
      <c r="AQ46" s="797"/>
      <c r="AR46" s="797"/>
      <c r="AS46" s="797"/>
      <c r="AT46" s="797"/>
      <c r="AU46" s="797"/>
      <c r="AV46" s="797"/>
      <c r="AW46" s="797"/>
      <c r="AX46" s="797"/>
      <c r="AY46" s="797"/>
      <c r="AZ46" s="798"/>
      <c r="BA46" s="798"/>
      <c r="BB46" s="798"/>
      <c r="BC46" s="798"/>
      <c r="BD46" s="798"/>
      <c r="BE46" s="794"/>
      <c r="BF46" s="794"/>
      <c r="BG46" s="794"/>
      <c r="BH46" s="794"/>
      <c r="BI46" s="795"/>
      <c r="BJ46" s="223"/>
      <c r="BK46" s="223"/>
      <c r="BL46" s="223"/>
      <c r="BM46" s="223"/>
      <c r="BN46" s="223"/>
      <c r="BO46" s="236"/>
      <c r="BP46" s="236"/>
      <c r="BQ46" s="233">
        <v>40</v>
      </c>
      <c r="BR46" s="234"/>
      <c r="BS46" s="724"/>
      <c r="BT46" s="725"/>
      <c r="BU46" s="725"/>
      <c r="BV46" s="725"/>
      <c r="BW46" s="725"/>
      <c r="BX46" s="725"/>
      <c r="BY46" s="725"/>
      <c r="BZ46" s="725"/>
      <c r="CA46" s="725"/>
      <c r="CB46" s="725"/>
      <c r="CC46" s="725"/>
      <c r="CD46" s="725"/>
      <c r="CE46" s="725"/>
      <c r="CF46" s="725"/>
      <c r="CG46" s="726"/>
      <c r="CH46" s="737"/>
      <c r="CI46" s="718"/>
      <c r="CJ46" s="718"/>
      <c r="CK46" s="718"/>
      <c r="CL46" s="738"/>
      <c r="CM46" s="737"/>
      <c r="CN46" s="718"/>
      <c r="CO46" s="718"/>
      <c r="CP46" s="718"/>
      <c r="CQ46" s="738"/>
      <c r="CR46" s="737"/>
      <c r="CS46" s="718"/>
      <c r="CT46" s="718"/>
      <c r="CU46" s="718"/>
      <c r="CV46" s="738"/>
      <c r="CW46" s="737"/>
      <c r="CX46" s="718"/>
      <c r="CY46" s="718"/>
      <c r="CZ46" s="718"/>
      <c r="DA46" s="738"/>
      <c r="DB46" s="737"/>
      <c r="DC46" s="718"/>
      <c r="DD46" s="718"/>
      <c r="DE46" s="718"/>
      <c r="DF46" s="738"/>
      <c r="DG46" s="737"/>
      <c r="DH46" s="718"/>
      <c r="DI46" s="718"/>
      <c r="DJ46" s="718"/>
      <c r="DK46" s="738"/>
      <c r="DL46" s="737"/>
      <c r="DM46" s="718"/>
      <c r="DN46" s="718"/>
      <c r="DO46" s="718"/>
      <c r="DP46" s="738"/>
      <c r="DQ46" s="737"/>
      <c r="DR46" s="718"/>
      <c r="DS46" s="718"/>
      <c r="DT46" s="718"/>
      <c r="DU46" s="738"/>
      <c r="DV46" s="739"/>
      <c r="DW46" s="722"/>
      <c r="DX46" s="722"/>
      <c r="DY46" s="722"/>
      <c r="DZ46" s="723"/>
      <c r="EA46" s="217"/>
    </row>
    <row r="47" spans="1:131" s="218" customFormat="1" ht="26.25" customHeight="1" x14ac:dyDescent="0.2">
      <c r="A47" s="232">
        <v>20</v>
      </c>
      <c r="B47" s="708"/>
      <c r="C47" s="709"/>
      <c r="D47" s="709"/>
      <c r="E47" s="709"/>
      <c r="F47" s="709"/>
      <c r="G47" s="709"/>
      <c r="H47" s="709"/>
      <c r="I47" s="709"/>
      <c r="J47" s="709"/>
      <c r="K47" s="709"/>
      <c r="L47" s="709"/>
      <c r="M47" s="709"/>
      <c r="N47" s="709"/>
      <c r="O47" s="709"/>
      <c r="P47" s="710"/>
      <c r="Q47" s="790"/>
      <c r="R47" s="791"/>
      <c r="S47" s="791"/>
      <c r="T47" s="791"/>
      <c r="U47" s="791"/>
      <c r="V47" s="791"/>
      <c r="W47" s="791"/>
      <c r="X47" s="791"/>
      <c r="Y47" s="791"/>
      <c r="Z47" s="791"/>
      <c r="AA47" s="791"/>
      <c r="AB47" s="791"/>
      <c r="AC47" s="791"/>
      <c r="AD47" s="791"/>
      <c r="AE47" s="714"/>
      <c r="AF47" s="792"/>
      <c r="AG47" s="791"/>
      <c r="AH47" s="791"/>
      <c r="AI47" s="791"/>
      <c r="AJ47" s="793"/>
      <c r="AK47" s="796"/>
      <c r="AL47" s="797"/>
      <c r="AM47" s="797"/>
      <c r="AN47" s="797"/>
      <c r="AO47" s="797"/>
      <c r="AP47" s="797"/>
      <c r="AQ47" s="797"/>
      <c r="AR47" s="797"/>
      <c r="AS47" s="797"/>
      <c r="AT47" s="797"/>
      <c r="AU47" s="797"/>
      <c r="AV47" s="797"/>
      <c r="AW47" s="797"/>
      <c r="AX47" s="797"/>
      <c r="AY47" s="797"/>
      <c r="AZ47" s="798"/>
      <c r="BA47" s="798"/>
      <c r="BB47" s="798"/>
      <c r="BC47" s="798"/>
      <c r="BD47" s="798"/>
      <c r="BE47" s="794"/>
      <c r="BF47" s="794"/>
      <c r="BG47" s="794"/>
      <c r="BH47" s="794"/>
      <c r="BI47" s="795"/>
      <c r="BJ47" s="223"/>
      <c r="BK47" s="223"/>
      <c r="BL47" s="223"/>
      <c r="BM47" s="223"/>
      <c r="BN47" s="223"/>
      <c r="BO47" s="236"/>
      <c r="BP47" s="236"/>
      <c r="BQ47" s="233">
        <v>41</v>
      </c>
      <c r="BR47" s="234"/>
      <c r="BS47" s="724"/>
      <c r="BT47" s="725"/>
      <c r="BU47" s="725"/>
      <c r="BV47" s="725"/>
      <c r="BW47" s="725"/>
      <c r="BX47" s="725"/>
      <c r="BY47" s="725"/>
      <c r="BZ47" s="725"/>
      <c r="CA47" s="725"/>
      <c r="CB47" s="725"/>
      <c r="CC47" s="725"/>
      <c r="CD47" s="725"/>
      <c r="CE47" s="725"/>
      <c r="CF47" s="725"/>
      <c r="CG47" s="726"/>
      <c r="CH47" s="737"/>
      <c r="CI47" s="718"/>
      <c r="CJ47" s="718"/>
      <c r="CK47" s="718"/>
      <c r="CL47" s="738"/>
      <c r="CM47" s="737"/>
      <c r="CN47" s="718"/>
      <c r="CO47" s="718"/>
      <c r="CP47" s="718"/>
      <c r="CQ47" s="738"/>
      <c r="CR47" s="737"/>
      <c r="CS47" s="718"/>
      <c r="CT47" s="718"/>
      <c r="CU47" s="718"/>
      <c r="CV47" s="738"/>
      <c r="CW47" s="737"/>
      <c r="CX47" s="718"/>
      <c r="CY47" s="718"/>
      <c r="CZ47" s="718"/>
      <c r="DA47" s="738"/>
      <c r="DB47" s="737"/>
      <c r="DC47" s="718"/>
      <c r="DD47" s="718"/>
      <c r="DE47" s="718"/>
      <c r="DF47" s="738"/>
      <c r="DG47" s="737"/>
      <c r="DH47" s="718"/>
      <c r="DI47" s="718"/>
      <c r="DJ47" s="718"/>
      <c r="DK47" s="738"/>
      <c r="DL47" s="737"/>
      <c r="DM47" s="718"/>
      <c r="DN47" s="718"/>
      <c r="DO47" s="718"/>
      <c r="DP47" s="738"/>
      <c r="DQ47" s="737"/>
      <c r="DR47" s="718"/>
      <c r="DS47" s="718"/>
      <c r="DT47" s="718"/>
      <c r="DU47" s="738"/>
      <c r="DV47" s="739"/>
      <c r="DW47" s="722"/>
      <c r="DX47" s="722"/>
      <c r="DY47" s="722"/>
      <c r="DZ47" s="723"/>
      <c r="EA47" s="217"/>
    </row>
    <row r="48" spans="1:131" s="218" customFormat="1" ht="26.25" customHeight="1" x14ac:dyDescent="0.2">
      <c r="A48" s="232">
        <v>21</v>
      </c>
      <c r="B48" s="708"/>
      <c r="C48" s="709"/>
      <c r="D48" s="709"/>
      <c r="E48" s="709"/>
      <c r="F48" s="709"/>
      <c r="G48" s="709"/>
      <c r="H48" s="709"/>
      <c r="I48" s="709"/>
      <c r="J48" s="709"/>
      <c r="K48" s="709"/>
      <c r="L48" s="709"/>
      <c r="M48" s="709"/>
      <c r="N48" s="709"/>
      <c r="O48" s="709"/>
      <c r="P48" s="710"/>
      <c r="Q48" s="790"/>
      <c r="R48" s="791"/>
      <c r="S48" s="791"/>
      <c r="T48" s="791"/>
      <c r="U48" s="791"/>
      <c r="V48" s="791"/>
      <c r="W48" s="791"/>
      <c r="X48" s="791"/>
      <c r="Y48" s="791"/>
      <c r="Z48" s="791"/>
      <c r="AA48" s="791"/>
      <c r="AB48" s="791"/>
      <c r="AC48" s="791"/>
      <c r="AD48" s="791"/>
      <c r="AE48" s="714"/>
      <c r="AF48" s="792"/>
      <c r="AG48" s="791"/>
      <c r="AH48" s="791"/>
      <c r="AI48" s="791"/>
      <c r="AJ48" s="793"/>
      <c r="AK48" s="796"/>
      <c r="AL48" s="797"/>
      <c r="AM48" s="797"/>
      <c r="AN48" s="797"/>
      <c r="AO48" s="797"/>
      <c r="AP48" s="797"/>
      <c r="AQ48" s="797"/>
      <c r="AR48" s="797"/>
      <c r="AS48" s="797"/>
      <c r="AT48" s="797"/>
      <c r="AU48" s="797"/>
      <c r="AV48" s="797"/>
      <c r="AW48" s="797"/>
      <c r="AX48" s="797"/>
      <c r="AY48" s="797"/>
      <c r="AZ48" s="798"/>
      <c r="BA48" s="798"/>
      <c r="BB48" s="798"/>
      <c r="BC48" s="798"/>
      <c r="BD48" s="798"/>
      <c r="BE48" s="794"/>
      <c r="BF48" s="794"/>
      <c r="BG48" s="794"/>
      <c r="BH48" s="794"/>
      <c r="BI48" s="795"/>
      <c r="BJ48" s="223"/>
      <c r="BK48" s="223"/>
      <c r="BL48" s="223"/>
      <c r="BM48" s="223"/>
      <c r="BN48" s="223"/>
      <c r="BO48" s="236"/>
      <c r="BP48" s="236"/>
      <c r="BQ48" s="233">
        <v>42</v>
      </c>
      <c r="BR48" s="234"/>
      <c r="BS48" s="724"/>
      <c r="BT48" s="725"/>
      <c r="BU48" s="725"/>
      <c r="BV48" s="725"/>
      <c r="BW48" s="725"/>
      <c r="BX48" s="725"/>
      <c r="BY48" s="725"/>
      <c r="BZ48" s="725"/>
      <c r="CA48" s="725"/>
      <c r="CB48" s="725"/>
      <c r="CC48" s="725"/>
      <c r="CD48" s="725"/>
      <c r="CE48" s="725"/>
      <c r="CF48" s="725"/>
      <c r="CG48" s="726"/>
      <c r="CH48" s="737"/>
      <c r="CI48" s="718"/>
      <c r="CJ48" s="718"/>
      <c r="CK48" s="718"/>
      <c r="CL48" s="738"/>
      <c r="CM48" s="737"/>
      <c r="CN48" s="718"/>
      <c r="CO48" s="718"/>
      <c r="CP48" s="718"/>
      <c r="CQ48" s="738"/>
      <c r="CR48" s="737"/>
      <c r="CS48" s="718"/>
      <c r="CT48" s="718"/>
      <c r="CU48" s="718"/>
      <c r="CV48" s="738"/>
      <c r="CW48" s="737"/>
      <c r="CX48" s="718"/>
      <c r="CY48" s="718"/>
      <c r="CZ48" s="718"/>
      <c r="DA48" s="738"/>
      <c r="DB48" s="737"/>
      <c r="DC48" s="718"/>
      <c r="DD48" s="718"/>
      <c r="DE48" s="718"/>
      <c r="DF48" s="738"/>
      <c r="DG48" s="737"/>
      <c r="DH48" s="718"/>
      <c r="DI48" s="718"/>
      <c r="DJ48" s="718"/>
      <c r="DK48" s="738"/>
      <c r="DL48" s="737"/>
      <c r="DM48" s="718"/>
      <c r="DN48" s="718"/>
      <c r="DO48" s="718"/>
      <c r="DP48" s="738"/>
      <c r="DQ48" s="737"/>
      <c r="DR48" s="718"/>
      <c r="DS48" s="718"/>
      <c r="DT48" s="718"/>
      <c r="DU48" s="738"/>
      <c r="DV48" s="739"/>
      <c r="DW48" s="722"/>
      <c r="DX48" s="722"/>
      <c r="DY48" s="722"/>
      <c r="DZ48" s="723"/>
      <c r="EA48" s="217"/>
    </row>
    <row r="49" spans="1:131" s="218" customFormat="1" ht="26.25" customHeight="1" x14ac:dyDescent="0.2">
      <c r="A49" s="232">
        <v>22</v>
      </c>
      <c r="B49" s="708"/>
      <c r="C49" s="709"/>
      <c r="D49" s="709"/>
      <c r="E49" s="709"/>
      <c r="F49" s="709"/>
      <c r="G49" s="709"/>
      <c r="H49" s="709"/>
      <c r="I49" s="709"/>
      <c r="J49" s="709"/>
      <c r="K49" s="709"/>
      <c r="L49" s="709"/>
      <c r="M49" s="709"/>
      <c r="N49" s="709"/>
      <c r="O49" s="709"/>
      <c r="P49" s="710"/>
      <c r="Q49" s="790"/>
      <c r="R49" s="791"/>
      <c r="S49" s="791"/>
      <c r="T49" s="791"/>
      <c r="U49" s="791"/>
      <c r="V49" s="791"/>
      <c r="W49" s="791"/>
      <c r="X49" s="791"/>
      <c r="Y49" s="791"/>
      <c r="Z49" s="791"/>
      <c r="AA49" s="791"/>
      <c r="AB49" s="791"/>
      <c r="AC49" s="791"/>
      <c r="AD49" s="791"/>
      <c r="AE49" s="714"/>
      <c r="AF49" s="792"/>
      <c r="AG49" s="791"/>
      <c r="AH49" s="791"/>
      <c r="AI49" s="791"/>
      <c r="AJ49" s="793"/>
      <c r="AK49" s="796"/>
      <c r="AL49" s="797"/>
      <c r="AM49" s="797"/>
      <c r="AN49" s="797"/>
      <c r="AO49" s="797"/>
      <c r="AP49" s="797"/>
      <c r="AQ49" s="797"/>
      <c r="AR49" s="797"/>
      <c r="AS49" s="797"/>
      <c r="AT49" s="797"/>
      <c r="AU49" s="797"/>
      <c r="AV49" s="797"/>
      <c r="AW49" s="797"/>
      <c r="AX49" s="797"/>
      <c r="AY49" s="797"/>
      <c r="AZ49" s="798"/>
      <c r="BA49" s="798"/>
      <c r="BB49" s="798"/>
      <c r="BC49" s="798"/>
      <c r="BD49" s="798"/>
      <c r="BE49" s="794"/>
      <c r="BF49" s="794"/>
      <c r="BG49" s="794"/>
      <c r="BH49" s="794"/>
      <c r="BI49" s="795"/>
      <c r="BJ49" s="223"/>
      <c r="BK49" s="223"/>
      <c r="BL49" s="223"/>
      <c r="BM49" s="223"/>
      <c r="BN49" s="223"/>
      <c r="BO49" s="236"/>
      <c r="BP49" s="236"/>
      <c r="BQ49" s="233">
        <v>43</v>
      </c>
      <c r="BR49" s="234"/>
      <c r="BS49" s="724"/>
      <c r="BT49" s="725"/>
      <c r="BU49" s="725"/>
      <c r="BV49" s="725"/>
      <c r="BW49" s="725"/>
      <c r="BX49" s="725"/>
      <c r="BY49" s="725"/>
      <c r="BZ49" s="725"/>
      <c r="CA49" s="725"/>
      <c r="CB49" s="725"/>
      <c r="CC49" s="725"/>
      <c r="CD49" s="725"/>
      <c r="CE49" s="725"/>
      <c r="CF49" s="725"/>
      <c r="CG49" s="726"/>
      <c r="CH49" s="737"/>
      <c r="CI49" s="718"/>
      <c r="CJ49" s="718"/>
      <c r="CK49" s="718"/>
      <c r="CL49" s="738"/>
      <c r="CM49" s="737"/>
      <c r="CN49" s="718"/>
      <c r="CO49" s="718"/>
      <c r="CP49" s="718"/>
      <c r="CQ49" s="738"/>
      <c r="CR49" s="737"/>
      <c r="CS49" s="718"/>
      <c r="CT49" s="718"/>
      <c r="CU49" s="718"/>
      <c r="CV49" s="738"/>
      <c r="CW49" s="737"/>
      <c r="CX49" s="718"/>
      <c r="CY49" s="718"/>
      <c r="CZ49" s="718"/>
      <c r="DA49" s="738"/>
      <c r="DB49" s="737"/>
      <c r="DC49" s="718"/>
      <c r="DD49" s="718"/>
      <c r="DE49" s="718"/>
      <c r="DF49" s="738"/>
      <c r="DG49" s="737"/>
      <c r="DH49" s="718"/>
      <c r="DI49" s="718"/>
      <c r="DJ49" s="718"/>
      <c r="DK49" s="738"/>
      <c r="DL49" s="737"/>
      <c r="DM49" s="718"/>
      <c r="DN49" s="718"/>
      <c r="DO49" s="718"/>
      <c r="DP49" s="738"/>
      <c r="DQ49" s="737"/>
      <c r="DR49" s="718"/>
      <c r="DS49" s="718"/>
      <c r="DT49" s="718"/>
      <c r="DU49" s="738"/>
      <c r="DV49" s="739"/>
      <c r="DW49" s="722"/>
      <c r="DX49" s="722"/>
      <c r="DY49" s="722"/>
      <c r="DZ49" s="723"/>
      <c r="EA49" s="217"/>
    </row>
    <row r="50" spans="1:131" s="218" customFormat="1" ht="26.25" customHeight="1" x14ac:dyDescent="0.2">
      <c r="A50" s="232">
        <v>23</v>
      </c>
      <c r="B50" s="708"/>
      <c r="C50" s="709"/>
      <c r="D50" s="709"/>
      <c r="E50" s="709"/>
      <c r="F50" s="709"/>
      <c r="G50" s="709"/>
      <c r="H50" s="709"/>
      <c r="I50" s="709"/>
      <c r="J50" s="709"/>
      <c r="K50" s="709"/>
      <c r="L50" s="709"/>
      <c r="M50" s="709"/>
      <c r="N50" s="709"/>
      <c r="O50" s="709"/>
      <c r="P50" s="710"/>
      <c r="Q50" s="799"/>
      <c r="R50" s="800"/>
      <c r="S50" s="800"/>
      <c r="T50" s="800"/>
      <c r="U50" s="800"/>
      <c r="V50" s="800"/>
      <c r="W50" s="800"/>
      <c r="X50" s="800"/>
      <c r="Y50" s="800"/>
      <c r="Z50" s="800"/>
      <c r="AA50" s="800"/>
      <c r="AB50" s="800"/>
      <c r="AC50" s="800"/>
      <c r="AD50" s="800"/>
      <c r="AE50" s="801"/>
      <c r="AF50" s="792"/>
      <c r="AG50" s="791"/>
      <c r="AH50" s="791"/>
      <c r="AI50" s="791"/>
      <c r="AJ50" s="793"/>
      <c r="AK50" s="802"/>
      <c r="AL50" s="800"/>
      <c r="AM50" s="800"/>
      <c r="AN50" s="800"/>
      <c r="AO50" s="800"/>
      <c r="AP50" s="800"/>
      <c r="AQ50" s="800"/>
      <c r="AR50" s="800"/>
      <c r="AS50" s="800"/>
      <c r="AT50" s="800"/>
      <c r="AU50" s="800"/>
      <c r="AV50" s="800"/>
      <c r="AW50" s="800"/>
      <c r="AX50" s="800"/>
      <c r="AY50" s="800"/>
      <c r="AZ50" s="803"/>
      <c r="BA50" s="803"/>
      <c r="BB50" s="803"/>
      <c r="BC50" s="803"/>
      <c r="BD50" s="803"/>
      <c r="BE50" s="794"/>
      <c r="BF50" s="794"/>
      <c r="BG50" s="794"/>
      <c r="BH50" s="794"/>
      <c r="BI50" s="795"/>
      <c r="BJ50" s="223"/>
      <c r="BK50" s="223"/>
      <c r="BL50" s="223"/>
      <c r="BM50" s="223"/>
      <c r="BN50" s="223"/>
      <c r="BO50" s="236"/>
      <c r="BP50" s="236"/>
      <c r="BQ50" s="233">
        <v>44</v>
      </c>
      <c r="BR50" s="234"/>
      <c r="BS50" s="724"/>
      <c r="BT50" s="725"/>
      <c r="BU50" s="725"/>
      <c r="BV50" s="725"/>
      <c r="BW50" s="725"/>
      <c r="BX50" s="725"/>
      <c r="BY50" s="725"/>
      <c r="BZ50" s="725"/>
      <c r="CA50" s="725"/>
      <c r="CB50" s="725"/>
      <c r="CC50" s="725"/>
      <c r="CD50" s="725"/>
      <c r="CE50" s="725"/>
      <c r="CF50" s="725"/>
      <c r="CG50" s="726"/>
      <c r="CH50" s="737"/>
      <c r="CI50" s="718"/>
      <c r="CJ50" s="718"/>
      <c r="CK50" s="718"/>
      <c r="CL50" s="738"/>
      <c r="CM50" s="737"/>
      <c r="CN50" s="718"/>
      <c r="CO50" s="718"/>
      <c r="CP50" s="718"/>
      <c r="CQ50" s="738"/>
      <c r="CR50" s="737"/>
      <c r="CS50" s="718"/>
      <c r="CT50" s="718"/>
      <c r="CU50" s="718"/>
      <c r="CV50" s="738"/>
      <c r="CW50" s="737"/>
      <c r="CX50" s="718"/>
      <c r="CY50" s="718"/>
      <c r="CZ50" s="718"/>
      <c r="DA50" s="738"/>
      <c r="DB50" s="737"/>
      <c r="DC50" s="718"/>
      <c r="DD50" s="718"/>
      <c r="DE50" s="718"/>
      <c r="DF50" s="738"/>
      <c r="DG50" s="737"/>
      <c r="DH50" s="718"/>
      <c r="DI50" s="718"/>
      <c r="DJ50" s="718"/>
      <c r="DK50" s="738"/>
      <c r="DL50" s="737"/>
      <c r="DM50" s="718"/>
      <c r="DN50" s="718"/>
      <c r="DO50" s="718"/>
      <c r="DP50" s="738"/>
      <c r="DQ50" s="737"/>
      <c r="DR50" s="718"/>
      <c r="DS50" s="718"/>
      <c r="DT50" s="718"/>
      <c r="DU50" s="738"/>
      <c r="DV50" s="739"/>
      <c r="DW50" s="722"/>
      <c r="DX50" s="722"/>
      <c r="DY50" s="722"/>
      <c r="DZ50" s="723"/>
      <c r="EA50" s="217"/>
    </row>
    <row r="51" spans="1:131" s="218" customFormat="1" ht="26.25" customHeight="1" x14ac:dyDescent="0.2">
      <c r="A51" s="232">
        <v>24</v>
      </c>
      <c r="B51" s="708"/>
      <c r="C51" s="709"/>
      <c r="D51" s="709"/>
      <c r="E51" s="709"/>
      <c r="F51" s="709"/>
      <c r="G51" s="709"/>
      <c r="H51" s="709"/>
      <c r="I51" s="709"/>
      <c r="J51" s="709"/>
      <c r="K51" s="709"/>
      <c r="L51" s="709"/>
      <c r="M51" s="709"/>
      <c r="N51" s="709"/>
      <c r="O51" s="709"/>
      <c r="P51" s="710"/>
      <c r="Q51" s="799"/>
      <c r="R51" s="800"/>
      <c r="S51" s="800"/>
      <c r="T51" s="800"/>
      <c r="U51" s="800"/>
      <c r="V51" s="800"/>
      <c r="W51" s="800"/>
      <c r="X51" s="800"/>
      <c r="Y51" s="800"/>
      <c r="Z51" s="800"/>
      <c r="AA51" s="800"/>
      <c r="AB51" s="800"/>
      <c r="AC51" s="800"/>
      <c r="AD51" s="800"/>
      <c r="AE51" s="801"/>
      <c r="AF51" s="792"/>
      <c r="AG51" s="791"/>
      <c r="AH51" s="791"/>
      <c r="AI51" s="791"/>
      <c r="AJ51" s="793"/>
      <c r="AK51" s="802"/>
      <c r="AL51" s="800"/>
      <c r="AM51" s="800"/>
      <c r="AN51" s="800"/>
      <c r="AO51" s="800"/>
      <c r="AP51" s="800"/>
      <c r="AQ51" s="800"/>
      <c r="AR51" s="800"/>
      <c r="AS51" s="800"/>
      <c r="AT51" s="800"/>
      <c r="AU51" s="800"/>
      <c r="AV51" s="800"/>
      <c r="AW51" s="800"/>
      <c r="AX51" s="800"/>
      <c r="AY51" s="800"/>
      <c r="AZ51" s="803"/>
      <c r="BA51" s="803"/>
      <c r="BB51" s="803"/>
      <c r="BC51" s="803"/>
      <c r="BD51" s="803"/>
      <c r="BE51" s="794"/>
      <c r="BF51" s="794"/>
      <c r="BG51" s="794"/>
      <c r="BH51" s="794"/>
      <c r="BI51" s="795"/>
      <c r="BJ51" s="223"/>
      <c r="BK51" s="223"/>
      <c r="BL51" s="223"/>
      <c r="BM51" s="223"/>
      <c r="BN51" s="223"/>
      <c r="BO51" s="236"/>
      <c r="BP51" s="236"/>
      <c r="BQ51" s="233">
        <v>45</v>
      </c>
      <c r="BR51" s="234"/>
      <c r="BS51" s="724"/>
      <c r="BT51" s="725"/>
      <c r="BU51" s="725"/>
      <c r="BV51" s="725"/>
      <c r="BW51" s="725"/>
      <c r="BX51" s="725"/>
      <c r="BY51" s="725"/>
      <c r="BZ51" s="725"/>
      <c r="CA51" s="725"/>
      <c r="CB51" s="725"/>
      <c r="CC51" s="725"/>
      <c r="CD51" s="725"/>
      <c r="CE51" s="725"/>
      <c r="CF51" s="725"/>
      <c r="CG51" s="726"/>
      <c r="CH51" s="737"/>
      <c r="CI51" s="718"/>
      <c r="CJ51" s="718"/>
      <c r="CK51" s="718"/>
      <c r="CL51" s="738"/>
      <c r="CM51" s="737"/>
      <c r="CN51" s="718"/>
      <c r="CO51" s="718"/>
      <c r="CP51" s="718"/>
      <c r="CQ51" s="738"/>
      <c r="CR51" s="737"/>
      <c r="CS51" s="718"/>
      <c r="CT51" s="718"/>
      <c r="CU51" s="718"/>
      <c r="CV51" s="738"/>
      <c r="CW51" s="737"/>
      <c r="CX51" s="718"/>
      <c r="CY51" s="718"/>
      <c r="CZ51" s="718"/>
      <c r="DA51" s="738"/>
      <c r="DB51" s="737"/>
      <c r="DC51" s="718"/>
      <c r="DD51" s="718"/>
      <c r="DE51" s="718"/>
      <c r="DF51" s="738"/>
      <c r="DG51" s="737"/>
      <c r="DH51" s="718"/>
      <c r="DI51" s="718"/>
      <c r="DJ51" s="718"/>
      <c r="DK51" s="738"/>
      <c r="DL51" s="737"/>
      <c r="DM51" s="718"/>
      <c r="DN51" s="718"/>
      <c r="DO51" s="718"/>
      <c r="DP51" s="738"/>
      <c r="DQ51" s="737"/>
      <c r="DR51" s="718"/>
      <c r="DS51" s="718"/>
      <c r="DT51" s="718"/>
      <c r="DU51" s="738"/>
      <c r="DV51" s="739"/>
      <c r="DW51" s="722"/>
      <c r="DX51" s="722"/>
      <c r="DY51" s="722"/>
      <c r="DZ51" s="723"/>
      <c r="EA51" s="217"/>
    </row>
    <row r="52" spans="1:131" s="218" customFormat="1" ht="26.25" customHeight="1" x14ac:dyDescent="0.2">
      <c r="A52" s="232">
        <v>25</v>
      </c>
      <c r="B52" s="708"/>
      <c r="C52" s="709"/>
      <c r="D52" s="709"/>
      <c r="E52" s="709"/>
      <c r="F52" s="709"/>
      <c r="G52" s="709"/>
      <c r="H52" s="709"/>
      <c r="I52" s="709"/>
      <c r="J52" s="709"/>
      <c r="K52" s="709"/>
      <c r="L52" s="709"/>
      <c r="M52" s="709"/>
      <c r="N52" s="709"/>
      <c r="O52" s="709"/>
      <c r="P52" s="710"/>
      <c r="Q52" s="799"/>
      <c r="R52" s="800"/>
      <c r="S52" s="800"/>
      <c r="T52" s="800"/>
      <c r="U52" s="800"/>
      <c r="V52" s="800"/>
      <c r="W52" s="800"/>
      <c r="X52" s="800"/>
      <c r="Y52" s="800"/>
      <c r="Z52" s="800"/>
      <c r="AA52" s="800"/>
      <c r="AB52" s="800"/>
      <c r="AC52" s="800"/>
      <c r="AD52" s="800"/>
      <c r="AE52" s="801"/>
      <c r="AF52" s="792"/>
      <c r="AG52" s="791"/>
      <c r="AH52" s="791"/>
      <c r="AI52" s="791"/>
      <c r="AJ52" s="793"/>
      <c r="AK52" s="802"/>
      <c r="AL52" s="800"/>
      <c r="AM52" s="800"/>
      <c r="AN52" s="800"/>
      <c r="AO52" s="800"/>
      <c r="AP52" s="800"/>
      <c r="AQ52" s="800"/>
      <c r="AR52" s="800"/>
      <c r="AS52" s="800"/>
      <c r="AT52" s="800"/>
      <c r="AU52" s="800"/>
      <c r="AV52" s="800"/>
      <c r="AW52" s="800"/>
      <c r="AX52" s="800"/>
      <c r="AY52" s="800"/>
      <c r="AZ52" s="803"/>
      <c r="BA52" s="803"/>
      <c r="BB52" s="803"/>
      <c r="BC52" s="803"/>
      <c r="BD52" s="803"/>
      <c r="BE52" s="794"/>
      <c r="BF52" s="794"/>
      <c r="BG52" s="794"/>
      <c r="BH52" s="794"/>
      <c r="BI52" s="795"/>
      <c r="BJ52" s="223"/>
      <c r="BK52" s="223"/>
      <c r="BL52" s="223"/>
      <c r="BM52" s="223"/>
      <c r="BN52" s="223"/>
      <c r="BO52" s="236"/>
      <c r="BP52" s="236"/>
      <c r="BQ52" s="233">
        <v>46</v>
      </c>
      <c r="BR52" s="234"/>
      <c r="BS52" s="724"/>
      <c r="BT52" s="725"/>
      <c r="BU52" s="725"/>
      <c r="BV52" s="725"/>
      <c r="BW52" s="725"/>
      <c r="BX52" s="725"/>
      <c r="BY52" s="725"/>
      <c r="BZ52" s="725"/>
      <c r="CA52" s="725"/>
      <c r="CB52" s="725"/>
      <c r="CC52" s="725"/>
      <c r="CD52" s="725"/>
      <c r="CE52" s="725"/>
      <c r="CF52" s="725"/>
      <c r="CG52" s="726"/>
      <c r="CH52" s="737"/>
      <c r="CI52" s="718"/>
      <c r="CJ52" s="718"/>
      <c r="CK52" s="718"/>
      <c r="CL52" s="738"/>
      <c r="CM52" s="737"/>
      <c r="CN52" s="718"/>
      <c r="CO52" s="718"/>
      <c r="CP52" s="718"/>
      <c r="CQ52" s="738"/>
      <c r="CR52" s="737"/>
      <c r="CS52" s="718"/>
      <c r="CT52" s="718"/>
      <c r="CU52" s="718"/>
      <c r="CV52" s="738"/>
      <c r="CW52" s="737"/>
      <c r="CX52" s="718"/>
      <c r="CY52" s="718"/>
      <c r="CZ52" s="718"/>
      <c r="DA52" s="738"/>
      <c r="DB52" s="737"/>
      <c r="DC52" s="718"/>
      <c r="DD52" s="718"/>
      <c r="DE52" s="718"/>
      <c r="DF52" s="738"/>
      <c r="DG52" s="737"/>
      <c r="DH52" s="718"/>
      <c r="DI52" s="718"/>
      <c r="DJ52" s="718"/>
      <c r="DK52" s="738"/>
      <c r="DL52" s="737"/>
      <c r="DM52" s="718"/>
      <c r="DN52" s="718"/>
      <c r="DO52" s="718"/>
      <c r="DP52" s="738"/>
      <c r="DQ52" s="737"/>
      <c r="DR52" s="718"/>
      <c r="DS52" s="718"/>
      <c r="DT52" s="718"/>
      <c r="DU52" s="738"/>
      <c r="DV52" s="739"/>
      <c r="DW52" s="722"/>
      <c r="DX52" s="722"/>
      <c r="DY52" s="722"/>
      <c r="DZ52" s="723"/>
      <c r="EA52" s="217"/>
    </row>
    <row r="53" spans="1:131" s="218" customFormat="1" ht="26.25" customHeight="1" x14ac:dyDescent="0.2">
      <c r="A53" s="232">
        <v>26</v>
      </c>
      <c r="B53" s="708"/>
      <c r="C53" s="709"/>
      <c r="D53" s="709"/>
      <c r="E53" s="709"/>
      <c r="F53" s="709"/>
      <c r="G53" s="709"/>
      <c r="H53" s="709"/>
      <c r="I53" s="709"/>
      <c r="J53" s="709"/>
      <c r="K53" s="709"/>
      <c r="L53" s="709"/>
      <c r="M53" s="709"/>
      <c r="N53" s="709"/>
      <c r="O53" s="709"/>
      <c r="P53" s="710"/>
      <c r="Q53" s="799"/>
      <c r="R53" s="800"/>
      <c r="S53" s="800"/>
      <c r="T53" s="800"/>
      <c r="U53" s="800"/>
      <c r="V53" s="800"/>
      <c r="W53" s="800"/>
      <c r="X53" s="800"/>
      <c r="Y53" s="800"/>
      <c r="Z53" s="800"/>
      <c r="AA53" s="800"/>
      <c r="AB53" s="800"/>
      <c r="AC53" s="800"/>
      <c r="AD53" s="800"/>
      <c r="AE53" s="801"/>
      <c r="AF53" s="792"/>
      <c r="AG53" s="791"/>
      <c r="AH53" s="791"/>
      <c r="AI53" s="791"/>
      <c r="AJ53" s="793"/>
      <c r="AK53" s="802"/>
      <c r="AL53" s="800"/>
      <c r="AM53" s="800"/>
      <c r="AN53" s="800"/>
      <c r="AO53" s="800"/>
      <c r="AP53" s="800"/>
      <c r="AQ53" s="800"/>
      <c r="AR53" s="800"/>
      <c r="AS53" s="800"/>
      <c r="AT53" s="800"/>
      <c r="AU53" s="800"/>
      <c r="AV53" s="800"/>
      <c r="AW53" s="800"/>
      <c r="AX53" s="800"/>
      <c r="AY53" s="800"/>
      <c r="AZ53" s="803"/>
      <c r="BA53" s="803"/>
      <c r="BB53" s="803"/>
      <c r="BC53" s="803"/>
      <c r="BD53" s="803"/>
      <c r="BE53" s="794"/>
      <c r="BF53" s="794"/>
      <c r="BG53" s="794"/>
      <c r="BH53" s="794"/>
      <c r="BI53" s="795"/>
      <c r="BJ53" s="223"/>
      <c r="BK53" s="223"/>
      <c r="BL53" s="223"/>
      <c r="BM53" s="223"/>
      <c r="BN53" s="223"/>
      <c r="BO53" s="236"/>
      <c r="BP53" s="236"/>
      <c r="BQ53" s="233">
        <v>47</v>
      </c>
      <c r="BR53" s="234"/>
      <c r="BS53" s="724"/>
      <c r="BT53" s="725"/>
      <c r="BU53" s="725"/>
      <c r="BV53" s="725"/>
      <c r="BW53" s="725"/>
      <c r="BX53" s="725"/>
      <c r="BY53" s="725"/>
      <c r="BZ53" s="725"/>
      <c r="CA53" s="725"/>
      <c r="CB53" s="725"/>
      <c r="CC53" s="725"/>
      <c r="CD53" s="725"/>
      <c r="CE53" s="725"/>
      <c r="CF53" s="725"/>
      <c r="CG53" s="726"/>
      <c r="CH53" s="737"/>
      <c r="CI53" s="718"/>
      <c r="CJ53" s="718"/>
      <c r="CK53" s="718"/>
      <c r="CL53" s="738"/>
      <c r="CM53" s="737"/>
      <c r="CN53" s="718"/>
      <c r="CO53" s="718"/>
      <c r="CP53" s="718"/>
      <c r="CQ53" s="738"/>
      <c r="CR53" s="737"/>
      <c r="CS53" s="718"/>
      <c r="CT53" s="718"/>
      <c r="CU53" s="718"/>
      <c r="CV53" s="738"/>
      <c r="CW53" s="737"/>
      <c r="CX53" s="718"/>
      <c r="CY53" s="718"/>
      <c r="CZ53" s="718"/>
      <c r="DA53" s="738"/>
      <c r="DB53" s="737"/>
      <c r="DC53" s="718"/>
      <c r="DD53" s="718"/>
      <c r="DE53" s="718"/>
      <c r="DF53" s="738"/>
      <c r="DG53" s="737"/>
      <c r="DH53" s="718"/>
      <c r="DI53" s="718"/>
      <c r="DJ53" s="718"/>
      <c r="DK53" s="738"/>
      <c r="DL53" s="737"/>
      <c r="DM53" s="718"/>
      <c r="DN53" s="718"/>
      <c r="DO53" s="718"/>
      <c r="DP53" s="738"/>
      <c r="DQ53" s="737"/>
      <c r="DR53" s="718"/>
      <c r="DS53" s="718"/>
      <c r="DT53" s="718"/>
      <c r="DU53" s="738"/>
      <c r="DV53" s="739"/>
      <c r="DW53" s="722"/>
      <c r="DX53" s="722"/>
      <c r="DY53" s="722"/>
      <c r="DZ53" s="723"/>
      <c r="EA53" s="217"/>
    </row>
    <row r="54" spans="1:131" s="218" customFormat="1" ht="26.25" customHeight="1" x14ac:dyDescent="0.2">
      <c r="A54" s="232">
        <v>27</v>
      </c>
      <c r="B54" s="708"/>
      <c r="C54" s="709"/>
      <c r="D54" s="709"/>
      <c r="E54" s="709"/>
      <c r="F54" s="709"/>
      <c r="G54" s="709"/>
      <c r="H54" s="709"/>
      <c r="I54" s="709"/>
      <c r="J54" s="709"/>
      <c r="K54" s="709"/>
      <c r="L54" s="709"/>
      <c r="M54" s="709"/>
      <c r="N54" s="709"/>
      <c r="O54" s="709"/>
      <c r="P54" s="710"/>
      <c r="Q54" s="799"/>
      <c r="R54" s="800"/>
      <c r="S54" s="800"/>
      <c r="T54" s="800"/>
      <c r="U54" s="800"/>
      <c r="V54" s="800"/>
      <c r="W54" s="800"/>
      <c r="X54" s="800"/>
      <c r="Y54" s="800"/>
      <c r="Z54" s="800"/>
      <c r="AA54" s="800"/>
      <c r="AB54" s="800"/>
      <c r="AC54" s="800"/>
      <c r="AD54" s="800"/>
      <c r="AE54" s="801"/>
      <c r="AF54" s="792"/>
      <c r="AG54" s="791"/>
      <c r="AH54" s="791"/>
      <c r="AI54" s="791"/>
      <c r="AJ54" s="793"/>
      <c r="AK54" s="802"/>
      <c r="AL54" s="800"/>
      <c r="AM54" s="800"/>
      <c r="AN54" s="800"/>
      <c r="AO54" s="800"/>
      <c r="AP54" s="800"/>
      <c r="AQ54" s="800"/>
      <c r="AR54" s="800"/>
      <c r="AS54" s="800"/>
      <c r="AT54" s="800"/>
      <c r="AU54" s="800"/>
      <c r="AV54" s="800"/>
      <c r="AW54" s="800"/>
      <c r="AX54" s="800"/>
      <c r="AY54" s="800"/>
      <c r="AZ54" s="803"/>
      <c r="BA54" s="803"/>
      <c r="BB54" s="803"/>
      <c r="BC54" s="803"/>
      <c r="BD54" s="803"/>
      <c r="BE54" s="794"/>
      <c r="BF54" s="794"/>
      <c r="BG54" s="794"/>
      <c r="BH54" s="794"/>
      <c r="BI54" s="795"/>
      <c r="BJ54" s="223"/>
      <c r="BK54" s="223"/>
      <c r="BL54" s="223"/>
      <c r="BM54" s="223"/>
      <c r="BN54" s="223"/>
      <c r="BO54" s="236"/>
      <c r="BP54" s="236"/>
      <c r="BQ54" s="233">
        <v>48</v>
      </c>
      <c r="BR54" s="234"/>
      <c r="BS54" s="724"/>
      <c r="BT54" s="725"/>
      <c r="BU54" s="725"/>
      <c r="BV54" s="725"/>
      <c r="BW54" s="725"/>
      <c r="BX54" s="725"/>
      <c r="BY54" s="725"/>
      <c r="BZ54" s="725"/>
      <c r="CA54" s="725"/>
      <c r="CB54" s="725"/>
      <c r="CC54" s="725"/>
      <c r="CD54" s="725"/>
      <c r="CE54" s="725"/>
      <c r="CF54" s="725"/>
      <c r="CG54" s="726"/>
      <c r="CH54" s="737"/>
      <c r="CI54" s="718"/>
      <c r="CJ54" s="718"/>
      <c r="CK54" s="718"/>
      <c r="CL54" s="738"/>
      <c r="CM54" s="737"/>
      <c r="CN54" s="718"/>
      <c r="CO54" s="718"/>
      <c r="CP54" s="718"/>
      <c r="CQ54" s="738"/>
      <c r="CR54" s="737"/>
      <c r="CS54" s="718"/>
      <c r="CT54" s="718"/>
      <c r="CU54" s="718"/>
      <c r="CV54" s="738"/>
      <c r="CW54" s="737"/>
      <c r="CX54" s="718"/>
      <c r="CY54" s="718"/>
      <c r="CZ54" s="718"/>
      <c r="DA54" s="738"/>
      <c r="DB54" s="737"/>
      <c r="DC54" s="718"/>
      <c r="DD54" s="718"/>
      <c r="DE54" s="718"/>
      <c r="DF54" s="738"/>
      <c r="DG54" s="737"/>
      <c r="DH54" s="718"/>
      <c r="DI54" s="718"/>
      <c r="DJ54" s="718"/>
      <c r="DK54" s="738"/>
      <c r="DL54" s="737"/>
      <c r="DM54" s="718"/>
      <c r="DN54" s="718"/>
      <c r="DO54" s="718"/>
      <c r="DP54" s="738"/>
      <c r="DQ54" s="737"/>
      <c r="DR54" s="718"/>
      <c r="DS54" s="718"/>
      <c r="DT54" s="718"/>
      <c r="DU54" s="738"/>
      <c r="DV54" s="739"/>
      <c r="DW54" s="722"/>
      <c r="DX54" s="722"/>
      <c r="DY54" s="722"/>
      <c r="DZ54" s="723"/>
      <c r="EA54" s="217"/>
    </row>
    <row r="55" spans="1:131" s="218" customFormat="1" ht="26.25" customHeight="1" x14ac:dyDescent="0.2">
      <c r="A55" s="232">
        <v>28</v>
      </c>
      <c r="B55" s="708"/>
      <c r="C55" s="709"/>
      <c r="D55" s="709"/>
      <c r="E55" s="709"/>
      <c r="F55" s="709"/>
      <c r="G55" s="709"/>
      <c r="H55" s="709"/>
      <c r="I55" s="709"/>
      <c r="J55" s="709"/>
      <c r="K55" s="709"/>
      <c r="L55" s="709"/>
      <c r="M55" s="709"/>
      <c r="N55" s="709"/>
      <c r="O55" s="709"/>
      <c r="P55" s="710"/>
      <c r="Q55" s="799"/>
      <c r="R55" s="800"/>
      <c r="S55" s="800"/>
      <c r="T55" s="800"/>
      <c r="U55" s="800"/>
      <c r="V55" s="800"/>
      <c r="W55" s="800"/>
      <c r="X55" s="800"/>
      <c r="Y55" s="800"/>
      <c r="Z55" s="800"/>
      <c r="AA55" s="800"/>
      <c r="AB55" s="800"/>
      <c r="AC55" s="800"/>
      <c r="AD55" s="800"/>
      <c r="AE55" s="801"/>
      <c r="AF55" s="792"/>
      <c r="AG55" s="791"/>
      <c r="AH55" s="791"/>
      <c r="AI55" s="791"/>
      <c r="AJ55" s="793"/>
      <c r="AK55" s="802"/>
      <c r="AL55" s="800"/>
      <c r="AM55" s="800"/>
      <c r="AN55" s="800"/>
      <c r="AO55" s="800"/>
      <c r="AP55" s="800"/>
      <c r="AQ55" s="800"/>
      <c r="AR55" s="800"/>
      <c r="AS55" s="800"/>
      <c r="AT55" s="800"/>
      <c r="AU55" s="800"/>
      <c r="AV55" s="800"/>
      <c r="AW55" s="800"/>
      <c r="AX55" s="800"/>
      <c r="AY55" s="800"/>
      <c r="AZ55" s="803"/>
      <c r="BA55" s="803"/>
      <c r="BB55" s="803"/>
      <c r="BC55" s="803"/>
      <c r="BD55" s="803"/>
      <c r="BE55" s="794"/>
      <c r="BF55" s="794"/>
      <c r="BG55" s="794"/>
      <c r="BH55" s="794"/>
      <c r="BI55" s="795"/>
      <c r="BJ55" s="223"/>
      <c r="BK55" s="223"/>
      <c r="BL55" s="223"/>
      <c r="BM55" s="223"/>
      <c r="BN55" s="223"/>
      <c r="BO55" s="236"/>
      <c r="BP55" s="236"/>
      <c r="BQ55" s="233">
        <v>49</v>
      </c>
      <c r="BR55" s="234"/>
      <c r="BS55" s="724"/>
      <c r="BT55" s="725"/>
      <c r="BU55" s="725"/>
      <c r="BV55" s="725"/>
      <c r="BW55" s="725"/>
      <c r="BX55" s="725"/>
      <c r="BY55" s="725"/>
      <c r="BZ55" s="725"/>
      <c r="CA55" s="725"/>
      <c r="CB55" s="725"/>
      <c r="CC55" s="725"/>
      <c r="CD55" s="725"/>
      <c r="CE55" s="725"/>
      <c r="CF55" s="725"/>
      <c r="CG55" s="726"/>
      <c r="CH55" s="737"/>
      <c r="CI55" s="718"/>
      <c r="CJ55" s="718"/>
      <c r="CK55" s="718"/>
      <c r="CL55" s="738"/>
      <c r="CM55" s="737"/>
      <c r="CN55" s="718"/>
      <c r="CO55" s="718"/>
      <c r="CP55" s="718"/>
      <c r="CQ55" s="738"/>
      <c r="CR55" s="737"/>
      <c r="CS55" s="718"/>
      <c r="CT55" s="718"/>
      <c r="CU55" s="718"/>
      <c r="CV55" s="738"/>
      <c r="CW55" s="737"/>
      <c r="CX55" s="718"/>
      <c r="CY55" s="718"/>
      <c r="CZ55" s="718"/>
      <c r="DA55" s="738"/>
      <c r="DB55" s="737"/>
      <c r="DC55" s="718"/>
      <c r="DD55" s="718"/>
      <c r="DE55" s="718"/>
      <c r="DF55" s="738"/>
      <c r="DG55" s="737"/>
      <c r="DH55" s="718"/>
      <c r="DI55" s="718"/>
      <c r="DJ55" s="718"/>
      <c r="DK55" s="738"/>
      <c r="DL55" s="737"/>
      <c r="DM55" s="718"/>
      <c r="DN55" s="718"/>
      <c r="DO55" s="718"/>
      <c r="DP55" s="738"/>
      <c r="DQ55" s="737"/>
      <c r="DR55" s="718"/>
      <c r="DS55" s="718"/>
      <c r="DT55" s="718"/>
      <c r="DU55" s="738"/>
      <c r="DV55" s="739"/>
      <c r="DW55" s="722"/>
      <c r="DX55" s="722"/>
      <c r="DY55" s="722"/>
      <c r="DZ55" s="723"/>
      <c r="EA55" s="217"/>
    </row>
    <row r="56" spans="1:131" s="218" customFormat="1" ht="26.25" customHeight="1" x14ac:dyDescent="0.2">
      <c r="A56" s="232">
        <v>29</v>
      </c>
      <c r="B56" s="708"/>
      <c r="C56" s="709"/>
      <c r="D56" s="709"/>
      <c r="E56" s="709"/>
      <c r="F56" s="709"/>
      <c r="G56" s="709"/>
      <c r="H56" s="709"/>
      <c r="I56" s="709"/>
      <c r="J56" s="709"/>
      <c r="K56" s="709"/>
      <c r="L56" s="709"/>
      <c r="M56" s="709"/>
      <c r="N56" s="709"/>
      <c r="O56" s="709"/>
      <c r="P56" s="710"/>
      <c r="Q56" s="799"/>
      <c r="R56" s="800"/>
      <c r="S56" s="800"/>
      <c r="T56" s="800"/>
      <c r="U56" s="800"/>
      <c r="V56" s="800"/>
      <c r="W56" s="800"/>
      <c r="X56" s="800"/>
      <c r="Y56" s="800"/>
      <c r="Z56" s="800"/>
      <c r="AA56" s="800"/>
      <c r="AB56" s="800"/>
      <c r="AC56" s="800"/>
      <c r="AD56" s="800"/>
      <c r="AE56" s="801"/>
      <c r="AF56" s="792"/>
      <c r="AG56" s="791"/>
      <c r="AH56" s="791"/>
      <c r="AI56" s="791"/>
      <c r="AJ56" s="793"/>
      <c r="AK56" s="802"/>
      <c r="AL56" s="800"/>
      <c r="AM56" s="800"/>
      <c r="AN56" s="800"/>
      <c r="AO56" s="800"/>
      <c r="AP56" s="800"/>
      <c r="AQ56" s="800"/>
      <c r="AR56" s="800"/>
      <c r="AS56" s="800"/>
      <c r="AT56" s="800"/>
      <c r="AU56" s="800"/>
      <c r="AV56" s="800"/>
      <c r="AW56" s="800"/>
      <c r="AX56" s="800"/>
      <c r="AY56" s="800"/>
      <c r="AZ56" s="803"/>
      <c r="BA56" s="803"/>
      <c r="BB56" s="803"/>
      <c r="BC56" s="803"/>
      <c r="BD56" s="803"/>
      <c r="BE56" s="794"/>
      <c r="BF56" s="794"/>
      <c r="BG56" s="794"/>
      <c r="BH56" s="794"/>
      <c r="BI56" s="795"/>
      <c r="BJ56" s="223"/>
      <c r="BK56" s="223"/>
      <c r="BL56" s="223"/>
      <c r="BM56" s="223"/>
      <c r="BN56" s="223"/>
      <c r="BO56" s="236"/>
      <c r="BP56" s="236"/>
      <c r="BQ56" s="233">
        <v>50</v>
      </c>
      <c r="BR56" s="234"/>
      <c r="BS56" s="724"/>
      <c r="BT56" s="725"/>
      <c r="BU56" s="725"/>
      <c r="BV56" s="725"/>
      <c r="BW56" s="725"/>
      <c r="BX56" s="725"/>
      <c r="BY56" s="725"/>
      <c r="BZ56" s="725"/>
      <c r="CA56" s="725"/>
      <c r="CB56" s="725"/>
      <c r="CC56" s="725"/>
      <c r="CD56" s="725"/>
      <c r="CE56" s="725"/>
      <c r="CF56" s="725"/>
      <c r="CG56" s="726"/>
      <c r="CH56" s="737"/>
      <c r="CI56" s="718"/>
      <c r="CJ56" s="718"/>
      <c r="CK56" s="718"/>
      <c r="CL56" s="738"/>
      <c r="CM56" s="737"/>
      <c r="CN56" s="718"/>
      <c r="CO56" s="718"/>
      <c r="CP56" s="718"/>
      <c r="CQ56" s="738"/>
      <c r="CR56" s="737"/>
      <c r="CS56" s="718"/>
      <c r="CT56" s="718"/>
      <c r="CU56" s="718"/>
      <c r="CV56" s="738"/>
      <c r="CW56" s="737"/>
      <c r="CX56" s="718"/>
      <c r="CY56" s="718"/>
      <c r="CZ56" s="718"/>
      <c r="DA56" s="738"/>
      <c r="DB56" s="737"/>
      <c r="DC56" s="718"/>
      <c r="DD56" s="718"/>
      <c r="DE56" s="718"/>
      <c r="DF56" s="738"/>
      <c r="DG56" s="737"/>
      <c r="DH56" s="718"/>
      <c r="DI56" s="718"/>
      <c r="DJ56" s="718"/>
      <c r="DK56" s="738"/>
      <c r="DL56" s="737"/>
      <c r="DM56" s="718"/>
      <c r="DN56" s="718"/>
      <c r="DO56" s="718"/>
      <c r="DP56" s="738"/>
      <c r="DQ56" s="737"/>
      <c r="DR56" s="718"/>
      <c r="DS56" s="718"/>
      <c r="DT56" s="718"/>
      <c r="DU56" s="738"/>
      <c r="DV56" s="739"/>
      <c r="DW56" s="722"/>
      <c r="DX56" s="722"/>
      <c r="DY56" s="722"/>
      <c r="DZ56" s="723"/>
      <c r="EA56" s="217"/>
    </row>
    <row r="57" spans="1:131" s="218" customFormat="1" ht="26.25" customHeight="1" x14ac:dyDescent="0.2">
      <c r="A57" s="232">
        <v>30</v>
      </c>
      <c r="B57" s="708"/>
      <c r="C57" s="709"/>
      <c r="D57" s="709"/>
      <c r="E57" s="709"/>
      <c r="F57" s="709"/>
      <c r="G57" s="709"/>
      <c r="H57" s="709"/>
      <c r="I57" s="709"/>
      <c r="J57" s="709"/>
      <c r="K57" s="709"/>
      <c r="L57" s="709"/>
      <c r="M57" s="709"/>
      <c r="N57" s="709"/>
      <c r="O57" s="709"/>
      <c r="P57" s="710"/>
      <c r="Q57" s="799"/>
      <c r="R57" s="800"/>
      <c r="S57" s="800"/>
      <c r="T57" s="800"/>
      <c r="U57" s="800"/>
      <c r="V57" s="800"/>
      <c r="W57" s="800"/>
      <c r="X57" s="800"/>
      <c r="Y57" s="800"/>
      <c r="Z57" s="800"/>
      <c r="AA57" s="800"/>
      <c r="AB57" s="800"/>
      <c r="AC57" s="800"/>
      <c r="AD57" s="800"/>
      <c r="AE57" s="801"/>
      <c r="AF57" s="792"/>
      <c r="AG57" s="791"/>
      <c r="AH57" s="791"/>
      <c r="AI57" s="791"/>
      <c r="AJ57" s="793"/>
      <c r="AK57" s="802"/>
      <c r="AL57" s="800"/>
      <c r="AM57" s="800"/>
      <c r="AN57" s="800"/>
      <c r="AO57" s="800"/>
      <c r="AP57" s="800"/>
      <c r="AQ57" s="800"/>
      <c r="AR57" s="800"/>
      <c r="AS57" s="800"/>
      <c r="AT57" s="800"/>
      <c r="AU57" s="800"/>
      <c r="AV57" s="800"/>
      <c r="AW57" s="800"/>
      <c r="AX57" s="800"/>
      <c r="AY57" s="800"/>
      <c r="AZ57" s="803"/>
      <c r="BA57" s="803"/>
      <c r="BB57" s="803"/>
      <c r="BC57" s="803"/>
      <c r="BD57" s="803"/>
      <c r="BE57" s="794"/>
      <c r="BF57" s="794"/>
      <c r="BG57" s="794"/>
      <c r="BH57" s="794"/>
      <c r="BI57" s="795"/>
      <c r="BJ57" s="223"/>
      <c r="BK57" s="223"/>
      <c r="BL57" s="223"/>
      <c r="BM57" s="223"/>
      <c r="BN57" s="223"/>
      <c r="BO57" s="236"/>
      <c r="BP57" s="236"/>
      <c r="BQ57" s="233">
        <v>51</v>
      </c>
      <c r="BR57" s="234"/>
      <c r="BS57" s="724"/>
      <c r="BT57" s="725"/>
      <c r="BU57" s="725"/>
      <c r="BV57" s="725"/>
      <c r="BW57" s="725"/>
      <c r="BX57" s="725"/>
      <c r="BY57" s="725"/>
      <c r="BZ57" s="725"/>
      <c r="CA57" s="725"/>
      <c r="CB57" s="725"/>
      <c r="CC57" s="725"/>
      <c r="CD57" s="725"/>
      <c r="CE57" s="725"/>
      <c r="CF57" s="725"/>
      <c r="CG57" s="726"/>
      <c r="CH57" s="737"/>
      <c r="CI57" s="718"/>
      <c r="CJ57" s="718"/>
      <c r="CK57" s="718"/>
      <c r="CL57" s="738"/>
      <c r="CM57" s="737"/>
      <c r="CN57" s="718"/>
      <c r="CO57" s="718"/>
      <c r="CP57" s="718"/>
      <c r="CQ57" s="738"/>
      <c r="CR57" s="737"/>
      <c r="CS57" s="718"/>
      <c r="CT57" s="718"/>
      <c r="CU57" s="718"/>
      <c r="CV57" s="738"/>
      <c r="CW57" s="737"/>
      <c r="CX57" s="718"/>
      <c r="CY57" s="718"/>
      <c r="CZ57" s="718"/>
      <c r="DA57" s="738"/>
      <c r="DB57" s="737"/>
      <c r="DC57" s="718"/>
      <c r="DD57" s="718"/>
      <c r="DE57" s="718"/>
      <c r="DF57" s="738"/>
      <c r="DG57" s="737"/>
      <c r="DH57" s="718"/>
      <c r="DI57" s="718"/>
      <c r="DJ57" s="718"/>
      <c r="DK57" s="738"/>
      <c r="DL57" s="737"/>
      <c r="DM57" s="718"/>
      <c r="DN57" s="718"/>
      <c r="DO57" s="718"/>
      <c r="DP57" s="738"/>
      <c r="DQ57" s="737"/>
      <c r="DR57" s="718"/>
      <c r="DS57" s="718"/>
      <c r="DT57" s="718"/>
      <c r="DU57" s="738"/>
      <c r="DV57" s="739"/>
      <c r="DW57" s="722"/>
      <c r="DX57" s="722"/>
      <c r="DY57" s="722"/>
      <c r="DZ57" s="723"/>
      <c r="EA57" s="217"/>
    </row>
    <row r="58" spans="1:131" s="218" customFormat="1" ht="26.25" customHeight="1" x14ac:dyDescent="0.2">
      <c r="A58" s="232">
        <v>31</v>
      </c>
      <c r="B58" s="708"/>
      <c r="C58" s="709"/>
      <c r="D58" s="709"/>
      <c r="E58" s="709"/>
      <c r="F58" s="709"/>
      <c r="G58" s="709"/>
      <c r="H58" s="709"/>
      <c r="I58" s="709"/>
      <c r="J58" s="709"/>
      <c r="K58" s="709"/>
      <c r="L58" s="709"/>
      <c r="M58" s="709"/>
      <c r="N58" s="709"/>
      <c r="O58" s="709"/>
      <c r="P58" s="710"/>
      <c r="Q58" s="799"/>
      <c r="R58" s="800"/>
      <c r="S58" s="800"/>
      <c r="T58" s="800"/>
      <c r="U58" s="800"/>
      <c r="V58" s="800"/>
      <c r="W58" s="800"/>
      <c r="X58" s="800"/>
      <c r="Y58" s="800"/>
      <c r="Z58" s="800"/>
      <c r="AA58" s="800"/>
      <c r="AB58" s="800"/>
      <c r="AC58" s="800"/>
      <c r="AD58" s="800"/>
      <c r="AE58" s="801"/>
      <c r="AF58" s="792"/>
      <c r="AG58" s="791"/>
      <c r="AH58" s="791"/>
      <c r="AI58" s="791"/>
      <c r="AJ58" s="793"/>
      <c r="AK58" s="802"/>
      <c r="AL58" s="800"/>
      <c r="AM58" s="800"/>
      <c r="AN58" s="800"/>
      <c r="AO58" s="800"/>
      <c r="AP58" s="800"/>
      <c r="AQ58" s="800"/>
      <c r="AR58" s="800"/>
      <c r="AS58" s="800"/>
      <c r="AT58" s="800"/>
      <c r="AU58" s="800"/>
      <c r="AV58" s="800"/>
      <c r="AW58" s="800"/>
      <c r="AX58" s="800"/>
      <c r="AY58" s="800"/>
      <c r="AZ58" s="803"/>
      <c r="BA58" s="803"/>
      <c r="BB58" s="803"/>
      <c r="BC58" s="803"/>
      <c r="BD58" s="803"/>
      <c r="BE58" s="794"/>
      <c r="BF58" s="794"/>
      <c r="BG58" s="794"/>
      <c r="BH58" s="794"/>
      <c r="BI58" s="795"/>
      <c r="BJ58" s="223"/>
      <c r="BK58" s="223"/>
      <c r="BL58" s="223"/>
      <c r="BM58" s="223"/>
      <c r="BN58" s="223"/>
      <c r="BO58" s="236"/>
      <c r="BP58" s="236"/>
      <c r="BQ58" s="233">
        <v>52</v>
      </c>
      <c r="BR58" s="234"/>
      <c r="BS58" s="724"/>
      <c r="BT58" s="725"/>
      <c r="BU58" s="725"/>
      <c r="BV58" s="725"/>
      <c r="BW58" s="725"/>
      <c r="BX58" s="725"/>
      <c r="BY58" s="725"/>
      <c r="BZ58" s="725"/>
      <c r="CA58" s="725"/>
      <c r="CB58" s="725"/>
      <c r="CC58" s="725"/>
      <c r="CD58" s="725"/>
      <c r="CE58" s="725"/>
      <c r="CF58" s="725"/>
      <c r="CG58" s="726"/>
      <c r="CH58" s="737"/>
      <c r="CI58" s="718"/>
      <c r="CJ58" s="718"/>
      <c r="CK58" s="718"/>
      <c r="CL58" s="738"/>
      <c r="CM58" s="737"/>
      <c r="CN58" s="718"/>
      <c r="CO58" s="718"/>
      <c r="CP58" s="718"/>
      <c r="CQ58" s="738"/>
      <c r="CR58" s="737"/>
      <c r="CS58" s="718"/>
      <c r="CT58" s="718"/>
      <c r="CU58" s="718"/>
      <c r="CV58" s="738"/>
      <c r="CW58" s="737"/>
      <c r="CX58" s="718"/>
      <c r="CY58" s="718"/>
      <c r="CZ58" s="718"/>
      <c r="DA58" s="738"/>
      <c r="DB58" s="737"/>
      <c r="DC58" s="718"/>
      <c r="DD58" s="718"/>
      <c r="DE58" s="718"/>
      <c r="DF58" s="738"/>
      <c r="DG58" s="737"/>
      <c r="DH58" s="718"/>
      <c r="DI58" s="718"/>
      <c r="DJ58" s="718"/>
      <c r="DK58" s="738"/>
      <c r="DL58" s="737"/>
      <c r="DM58" s="718"/>
      <c r="DN58" s="718"/>
      <c r="DO58" s="718"/>
      <c r="DP58" s="738"/>
      <c r="DQ58" s="737"/>
      <c r="DR58" s="718"/>
      <c r="DS58" s="718"/>
      <c r="DT58" s="718"/>
      <c r="DU58" s="738"/>
      <c r="DV58" s="739"/>
      <c r="DW58" s="722"/>
      <c r="DX58" s="722"/>
      <c r="DY58" s="722"/>
      <c r="DZ58" s="723"/>
      <c r="EA58" s="217"/>
    </row>
    <row r="59" spans="1:131" s="218" customFormat="1" ht="26.25" customHeight="1" x14ac:dyDescent="0.2">
      <c r="A59" s="232">
        <v>32</v>
      </c>
      <c r="B59" s="708"/>
      <c r="C59" s="709"/>
      <c r="D59" s="709"/>
      <c r="E59" s="709"/>
      <c r="F59" s="709"/>
      <c r="G59" s="709"/>
      <c r="H59" s="709"/>
      <c r="I59" s="709"/>
      <c r="J59" s="709"/>
      <c r="K59" s="709"/>
      <c r="L59" s="709"/>
      <c r="M59" s="709"/>
      <c r="N59" s="709"/>
      <c r="O59" s="709"/>
      <c r="P59" s="710"/>
      <c r="Q59" s="799"/>
      <c r="R59" s="800"/>
      <c r="S59" s="800"/>
      <c r="T59" s="800"/>
      <c r="U59" s="800"/>
      <c r="V59" s="800"/>
      <c r="W59" s="800"/>
      <c r="X59" s="800"/>
      <c r="Y59" s="800"/>
      <c r="Z59" s="800"/>
      <c r="AA59" s="800"/>
      <c r="AB59" s="800"/>
      <c r="AC59" s="800"/>
      <c r="AD59" s="800"/>
      <c r="AE59" s="801"/>
      <c r="AF59" s="792"/>
      <c r="AG59" s="791"/>
      <c r="AH59" s="791"/>
      <c r="AI59" s="791"/>
      <c r="AJ59" s="793"/>
      <c r="AK59" s="802"/>
      <c r="AL59" s="800"/>
      <c r="AM59" s="800"/>
      <c r="AN59" s="800"/>
      <c r="AO59" s="800"/>
      <c r="AP59" s="800"/>
      <c r="AQ59" s="800"/>
      <c r="AR59" s="800"/>
      <c r="AS59" s="800"/>
      <c r="AT59" s="800"/>
      <c r="AU59" s="800"/>
      <c r="AV59" s="800"/>
      <c r="AW59" s="800"/>
      <c r="AX59" s="800"/>
      <c r="AY59" s="800"/>
      <c r="AZ59" s="803"/>
      <c r="BA59" s="803"/>
      <c r="BB59" s="803"/>
      <c r="BC59" s="803"/>
      <c r="BD59" s="803"/>
      <c r="BE59" s="794"/>
      <c r="BF59" s="794"/>
      <c r="BG59" s="794"/>
      <c r="BH59" s="794"/>
      <c r="BI59" s="795"/>
      <c r="BJ59" s="223"/>
      <c r="BK59" s="223"/>
      <c r="BL59" s="223"/>
      <c r="BM59" s="223"/>
      <c r="BN59" s="223"/>
      <c r="BO59" s="236"/>
      <c r="BP59" s="236"/>
      <c r="BQ59" s="233">
        <v>53</v>
      </c>
      <c r="BR59" s="234"/>
      <c r="BS59" s="724"/>
      <c r="BT59" s="725"/>
      <c r="BU59" s="725"/>
      <c r="BV59" s="725"/>
      <c r="BW59" s="725"/>
      <c r="BX59" s="725"/>
      <c r="BY59" s="725"/>
      <c r="BZ59" s="725"/>
      <c r="CA59" s="725"/>
      <c r="CB59" s="725"/>
      <c r="CC59" s="725"/>
      <c r="CD59" s="725"/>
      <c r="CE59" s="725"/>
      <c r="CF59" s="725"/>
      <c r="CG59" s="726"/>
      <c r="CH59" s="737"/>
      <c r="CI59" s="718"/>
      <c r="CJ59" s="718"/>
      <c r="CK59" s="718"/>
      <c r="CL59" s="738"/>
      <c r="CM59" s="737"/>
      <c r="CN59" s="718"/>
      <c r="CO59" s="718"/>
      <c r="CP59" s="718"/>
      <c r="CQ59" s="738"/>
      <c r="CR59" s="737"/>
      <c r="CS59" s="718"/>
      <c r="CT59" s="718"/>
      <c r="CU59" s="718"/>
      <c r="CV59" s="738"/>
      <c r="CW59" s="737"/>
      <c r="CX59" s="718"/>
      <c r="CY59" s="718"/>
      <c r="CZ59" s="718"/>
      <c r="DA59" s="738"/>
      <c r="DB59" s="737"/>
      <c r="DC59" s="718"/>
      <c r="DD59" s="718"/>
      <c r="DE59" s="718"/>
      <c r="DF59" s="738"/>
      <c r="DG59" s="737"/>
      <c r="DH59" s="718"/>
      <c r="DI59" s="718"/>
      <c r="DJ59" s="718"/>
      <c r="DK59" s="738"/>
      <c r="DL59" s="737"/>
      <c r="DM59" s="718"/>
      <c r="DN59" s="718"/>
      <c r="DO59" s="718"/>
      <c r="DP59" s="738"/>
      <c r="DQ59" s="737"/>
      <c r="DR59" s="718"/>
      <c r="DS59" s="718"/>
      <c r="DT59" s="718"/>
      <c r="DU59" s="738"/>
      <c r="DV59" s="739"/>
      <c r="DW59" s="722"/>
      <c r="DX59" s="722"/>
      <c r="DY59" s="722"/>
      <c r="DZ59" s="723"/>
      <c r="EA59" s="217"/>
    </row>
    <row r="60" spans="1:131" s="218" customFormat="1" ht="26.25" customHeight="1" x14ac:dyDescent="0.2">
      <c r="A60" s="232">
        <v>33</v>
      </c>
      <c r="B60" s="708"/>
      <c r="C60" s="709"/>
      <c r="D60" s="709"/>
      <c r="E60" s="709"/>
      <c r="F60" s="709"/>
      <c r="G60" s="709"/>
      <c r="H60" s="709"/>
      <c r="I60" s="709"/>
      <c r="J60" s="709"/>
      <c r="K60" s="709"/>
      <c r="L60" s="709"/>
      <c r="M60" s="709"/>
      <c r="N60" s="709"/>
      <c r="O60" s="709"/>
      <c r="P60" s="710"/>
      <c r="Q60" s="799"/>
      <c r="R60" s="800"/>
      <c r="S60" s="800"/>
      <c r="T60" s="800"/>
      <c r="U60" s="800"/>
      <c r="V60" s="800"/>
      <c r="W60" s="800"/>
      <c r="X60" s="800"/>
      <c r="Y60" s="800"/>
      <c r="Z60" s="800"/>
      <c r="AA60" s="800"/>
      <c r="AB60" s="800"/>
      <c r="AC60" s="800"/>
      <c r="AD60" s="800"/>
      <c r="AE60" s="801"/>
      <c r="AF60" s="792"/>
      <c r="AG60" s="791"/>
      <c r="AH60" s="791"/>
      <c r="AI60" s="791"/>
      <c r="AJ60" s="793"/>
      <c r="AK60" s="802"/>
      <c r="AL60" s="800"/>
      <c r="AM60" s="800"/>
      <c r="AN60" s="800"/>
      <c r="AO60" s="800"/>
      <c r="AP60" s="800"/>
      <c r="AQ60" s="800"/>
      <c r="AR60" s="800"/>
      <c r="AS60" s="800"/>
      <c r="AT60" s="800"/>
      <c r="AU60" s="800"/>
      <c r="AV60" s="800"/>
      <c r="AW60" s="800"/>
      <c r="AX60" s="800"/>
      <c r="AY60" s="800"/>
      <c r="AZ60" s="803"/>
      <c r="BA60" s="803"/>
      <c r="BB60" s="803"/>
      <c r="BC60" s="803"/>
      <c r="BD60" s="803"/>
      <c r="BE60" s="794"/>
      <c r="BF60" s="794"/>
      <c r="BG60" s="794"/>
      <c r="BH60" s="794"/>
      <c r="BI60" s="795"/>
      <c r="BJ60" s="223"/>
      <c r="BK60" s="223"/>
      <c r="BL60" s="223"/>
      <c r="BM60" s="223"/>
      <c r="BN60" s="223"/>
      <c r="BO60" s="236"/>
      <c r="BP60" s="236"/>
      <c r="BQ60" s="233">
        <v>54</v>
      </c>
      <c r="BR60" s="234"/>
      <c r="BS60" s="724"/>
      <c r="BT60" s="725"/>
      <c r="BU60" s="725"/>
      <c r="BV60" s="725"/>
      <c r="BW60" s="725"/>
      <c r="BX60" s="725"/>
      <c r="BY60" s="725"/>
      <c r="BZ60" s="725"/>
      <c r="CA60" s="725"/>
      <c r="CB60" s="725"/>
      <c r="CC60" s="725"/>
      <c r="CD60" s="725"/>
      <c r="CE60" s="725"/>
      <c r="CF60" s="725"/>
      <c r="CG60" s="726"/>
      <c r="CH60" s="737"/>
      <c r="CI60" s="718"/>
      <c r="CJ60" s="718"/>
      <c r="CK60" s="718"/>
      <c r="CL60" s="738"/>
      <c r="CM60" s="737"/>
      <c r="CN60" s="718"/>
      <c r="CO60" s="718"/>
      <c r="CP60" s="718"/>
      <c r="CQ60" s="738"/>
      <c r="CR60" s="737"/>
      <c r="CS60" s="718"/>
      <c r="CT60" s="718"/>
      <c r="CU60" s="718"/>
      <c r="CV60" s="738"/>
      <c r="CW60" s="737"/>
      <c r="CX60" s="718"/>
      <c r="CY60" s="718"/>
      <c r="CZ60" s="718"/>
      <c r="DA60" s="738"/>
      <c r="DB60" s="737"/>
      <c r="DC60" s="718"/>
      <c r="DD60" s="718"/>
      <c r="DE60" s="718"/>
      <c r="DF60" s="738"/>
      <c r="DG60" s="737"/>
      <c r="DH60" s="718"/>
      <c r="DI60" s="718"/>
      <c r="DJ60" s="718"/>
      <c r="DK60" s="738"/>
      <c r="DL60" s="737"/>
      <c r="DM60" s="718"/>
      <c r="DN60" s="718"/>
      <c r="DO60" s="718"/>
      <c r="DP60" s="738"/>
      <c r="DQ60" s="737"/>
      <c r="DR60" s="718"/>
      <c r="DS60" s="718"/>
      <c r="DT60" s="718"/>
      <c r="DU60" s="738"/>
      <c r="DV60" s="739"/>
      <c r="DW60" s="722"/>
      <c r="DX60" s="722"/>
      <c r="DY60" s="722"/>
      <c r="DZ60" s="723"/>
      <c r="EA60" s="217"/>
    </row>
    <row r="61" spans="1:131" s="218" customFormat="1" ht="26.25" customHeight="1" thickBot="1" x14ac:dyDescent="0.25">
      <c r="A61" s="232">
        <v>34</v>
      </c>
      <c r="B61" s="708"/>
      <c r="C61" s="709"/>
      <c r="D61" s="709"/>
      <c r="E61" s="709"/>
      <c r="F61" s="709"/>
      <c r="G61" s="709"/>
      <c r="H61" s="709"/>
      <c r="I61" s="709"/>
      <c r="J61" s="709"/>
      <c r="K61" s="709"/>
      <c r="L61" s="709"/>
      <c r="M61" s="709"/>
      <c r="N61" s="709"/>
      <c r="O61" s="709"/>
      <c r="P61" s="710"/>
      <c r="Q61" s="799"/>
      <c r="R61" s="800"/>
      <c r="S61" s="800"/>
      <c r="T61" s="800"/>
      <c r="U61" s="800"/>
      <c r="V61" s="800"/>
      <c r="W61" s="800"/>
      <c r="X61" s="800"/>
      <c r="Y61" s="800"/>
      <c r="Z61" s="800"/>
      <c r="AA61" s="800"/>
      <c r="AB61" s="800"/>
      <c r="AC61" s="800"/>
      <c r="AD61" s="800"/>
      <c r="AE61" s="801"/>
      <c r="AF61" s="792"/>
      <c r="AG61" s="791"/>
      <c r="AH61" s="791"/>
      <c r="AI61" s="791"/>
      <c r="AJ61" s="793"/>
      <c r="AK61" s="802"/>
      <c r="AL61" s="800"/>
      <c r="AM61" s="800"/>
      <c r="AN61" s="800"/>
      <c r="AO61" s="800"/>
      <c r="AP61" s="800"/>
      <c r="AQ61" s="800"/>
      <c r="AR61" s="800"/>
      <c r="AS61" s="800"/>
      <c r="AT61" s="800"/>
      <c r="AU61" s="800"/>
      <c r="AV61" s="800"/>
      <c r="AW61" s="800"/>
      <c r="AX61" s="800"/>
      <c r="AY61" s="800"/>
      <c r="AZ61" s="803"/>
      <c r="BA61" s="803"/>
      <c r="BB61" s="803"/>
      <c r="BC61" s="803"/>
      <c r="BD61" s="803"/>
      <c r="BE61" s="794"/>
      <c r="BF61" s="794"/>
      <c r="BG61" s="794"/>
      <c r="BH61" s="794"/>
      <c r="BI61" s="795"/>
      <c r="BJ61" s="223"/>
      <c r="BK61" s="223"/>
      <c r="BL61" s="223"/>
      <c r="BM61" s="223"/>
      <c r="BN61" s="223"/>
      <c r="BO61" s="236"/>
      <c r="BP61" s="236"/>
      <c r="BQ61" s="233">
        <v>55</v>
      </c>
      <c r="BR61" s="234"/>
      <c r="BS61" s="724"/>
      <c r="BT61" s="725"/>
      <c r="BU61" s="725"/>
      <c r="BV61" s="725"/>
      <c r="BW61" s="725"/>
      <c r="BX61" s="725"/>
      <c r="BY61" s="725"/>
      <c r="BZ61" s="725"/>
      <c r="CA61" s="725"/>
      <c r="CB61" s="725"/>
      <c r="CC61" s="725"/>
      <c r="CD61" s="725"/>
      <c r="CE61" s="725"/>
      <c r="CF61" s="725"/>
      <c r="CG61" s="726"/>
      <c r="CH61" s="737"/>
      <c r="CI61" s="718"/>
      <c r="CJ61" s="718"/>
      <c r="CK61" s="718"/>
      <c r="CL61" s="738"/>
      <c r="CM61" s="737"/>
      <c r="CN61" s="718"/>
      <c r="CO61" s="718"/>
      <c r="CP61" s="718"/>
      <c r="CQ61" s="738"/>
      <c r="CR61" s="737"/>
      <c r="CS61" s="718"/>
      <c r="CT61" s="718"/>
      <c r="CU61" s="718"/>
      <c r="CV61" s="738"/>
      <c r="CW61" s="737"/>
      <c r="CX61" s="718"/>
      <c r="CY61" s="718"/>
      <c r="CZ61" s="718"/>
      <c r="DA61" s="738"/>
      <c r="DB61" s="737"/>
      <c r="DC61" s="718"/>
      <c r="DD61" s="718"/>
      <c r="DE61" s="718"/>
      <c r="DF61" s="738"/>
      <c r="DG61" s="737"/>
      <c r="DH61" s="718"/>
      <c r="DI61" s="718"/>
      <c r="DJ61" s="718"/>
      <c r="DK61" s="738"/>
      <c r="DL61" s="737"/>
      <c r="DM61" s="718"/>
      <c r="DN61" s="718"/>
      <c r="DO61" s="718"/>
      <c r="DP61" s="738"/>
      <c r="DQ61" s="737"/>
      <c r="DR61" s="718"/>
      <c r="DS61" s="718"/>
      <c r="DT61" s="718"/>
      <c r="DU61" s="738"/>
      <c r="DV61" s="739"/>
      <c r="DW61" s="722"/>
      <c r="DX61" s="722"/>
      <c r="DY61" s="722"/>
      <c r="DZ61" s="723"/>
      <c r="EA61" s="217"/>
    </row>
    <row r="62" spans="1:131" s="218" customFormat="1" ht="26.25" customHeight="1" x14ac:dyDescent="0.2">
      <c r="A62" s="232">
        <v>35</v>
      </c>
      <c r="B62" s="814"/>
      <c r="C62" s="815"/>
      <c r="D62" s="815"/>
      <c r="E62" s="815"/>
      <c r="F62" s="815"/>
      <c r="G62" s="815"/>
      <c r="H62" s="815"/>
      <c r="I62" s="815"/>
      <c r="J62" s="815"/>
      <c r="K62" s="815"/>
      <c r="L62" s="815"/>
      <c r="M62" s="815"/>
      <c r="N62" s="815"/>
      <c r="O62" s="815"/>
      <c r="P62" s="816"/>
      <c r="Q62" s="799"/>
      <c r="R62" s="800"/>
      <c r="S62" s="800"/>
      <c r="T62" s="800"/>
      <c r="U62" s="800"/>
      <c r="V62" s="800"/>
      <c r="W62" s="800"/>
      <c r="X62" s="800"/>
      <c r="Y62" s="800"/>
      <c r="Z62" s="800"/>
      <c r="AA62" s="800"/>
      <c r="AB62" s="800"/>
      <c r="AC62" s="800"/>
      <c r="AD62" s="800"/>
      <c r="AE62" s="801"/>
      <c r="AF62" s="817"/>
      <c r="AG62" s="800"/>
      <c r="AH62" s="800"/>
      <c r="AI62" s="800"/>
      <c r="AJ62" s="818"/>
      <c r="AK62" s="802"/>
      <c r="AL62" s="800"/>
      <c r="AM62" s="800"/>
      <c r="AN62" s="800"/>
      <c r="AO62" s="800"/>
      <c r="AP62" s="800"/>
      <c r="AQ62" s="800"/>
      <c r="AR62" s="800"/>
      <c r="AS62" s="800"/>
      <c r="AT62" s="800"/>
      <c r="AU62" s="800"/>
      <c r="AV62" s="800"/>
      <c r="AW62" s="800"/>
      <c r="AX62" s="800"/>
      <c r="AY62" s="800"/>
      <c r="AZ62" s="803"/>
      <c r="BA62" s="803"/>
      <c r="BB62" s="803"/>
      <c r="BC62" s="803"/>
      <c r="BD62" s="803"/>
      <c r="BE62" s="811"/>
      <c r="BF62" s="811"/>
      <c r="BG62" s="811"/>
      <c r="BH62" s="811"/>
      <c r="BI62" s="812"/>
      <c r="BJ62" s="813" t="s">
        <v>362</v>
      </c>
      <c r="BK62" s="771"/>
      <c r="BL62" s="771"/>
      <c r="BM62" s="771"/>
      <c r="BN62" s="772"/>
      <c r="BO62" s="236"/>
      <c r="BP62" s="236"/>
      <c r="BQ62" s="233">
        <v>56</v>
      </c>
      <c r="BR62" s="234"/>
      <c r="BS62" s="724"/>
      <c r="BT62" s="725"/>
      <c r="BU62" s="725"/>
      <c r="BV62" s="725"/>
      <c r="BW62" s="725"/>
      <c r="BX62" s="725"/>
      <c r="BY62" s="725"/>
      <c r="BZ62" s="725"/>
      <c r="CA62" s="725"/>
      <c r="CB62" s="725"/>
      <c r="CC62" s="725"/>
      <c r="CD62" s="725"/>
      <c r="CE62" s="725"/>
      <c r="CF62" s="725"/>
      <c r="CG62" s="726"/>
      <c r="CH62" s="737"/>
      <c r="CI62" s="718"/>
      <c r="CJ62" s="718"/>
      <c r="CK62" s="718"/>
      <c r="CL62" s="738"/>
      <c r="CM62" s="737"/>
      <c r="CN62" s="718"/>
      <c r="CO62" s="718"/>
      <c r="CP62" s="718"/>
      <c r="CQ62" s="738"/>
      <c r="CR62" s="737"/>
      <c r="CS62" s="718"/>
      <c r="CT62" s="718"/>
      <c r="CU62" s="718"/>
      <c r="CV62" s="738"/>
      <c r="CW62" s="737"/>
      <c r="CX62" s="718"/>
      <c r="CY62" s="718"/>
      <c r="CZ62" s="718"/>
      <c r="DA62" s="738"/>
      <c r="DB62" s="737"/>
      <c r="DC62" s="718"/>
      <c r="DD62" s="718"/>
      <c r="DE62" s="718"/>
      <c r="DF62" s="738"/>
      <c r="DG62" s="737"/>
      <c r="DH62" s="718"/>
      <c r="DI62" s="718"/>
      <c r="DJ62" s="718"/>
      <c r="DK62" s="738"/>
      <c r="DL62" s="737"/>
      <c r="DM62" s="718"/>
      <c r="DN62" s="718"/>
      <c r="DO62" s="718"/>
      <c r="DP62" s="738"/>
      <c r="DQ62" s="737"/>
      <c r="DR62" s="718"/>
      <c r="DS62" s="718"/>
      <c r="DT62" s="718"/>
      <c r="DU62" s="738"/>
      <c r="DV62" s="739"/>
      <c r="DW62" s="722"/>
      <c r="DX62" s="722"/>
      <c r="DY62" s="722"/>
      <c r="DZ62" s="723"/>
      <c r="EA62" s="217"/>
    </row>
    <row r="63" spans="1:131" s="218" customFormat="1" ht="26.25" customHeight="1" thickBot="1" x14ac:dyDescent="0.25">
      <c r="A63" s="235" t="s">
        <v>347</v>
      </c>
      <c r="B63" s="749" t="s">
        <v>363</v>
      </c>
      <c r="C63" s="750"/>
      <c r="D63" s="750"/>
      <c r="E63" s="750"/>
      <c r="F63" s="750"/>
      <c r="G63" s="750"/>
      <c r="H63" s="750"/>
      <c r="I63" s="750"/>
      <c r="J63" s="750"/>
      <c r="K63" s="750"/>
      <c r="L63" s="750"/>
      <c r="M63" s="750"/>
      <c r="N63" s="750"/>
      <c r="O63" s="750"/>
      <c r="P63" s="751"/>
      <c r="Q63" s="804"/>
      <c r="R63" s="805"/>
      <c r="S63" s="805"/>
      <c r="T63" s="805"/>
      <c r="U63" s="805"/>
      <c r="V63" s="805"/>
      <c r="W63" s="805"/>
      <c r="X63" s="805"/>
      <c r="Y63" s="805"/>
      <c r="Z63" s="805"/>
      <c r="AA63" s="805"/>
      <c r="AB63" s="805"/>
      <c r="AC63" s="805"/>
      <c r="AD63" s="805"/>
      <c r="AE63" s="806"/>
      <c r="AF63" s="807">
        <v>73160</v>
      </c>
      <c r="AG63" s="808"/>
      <c r="AH63" s="808"/>
      <c r="AI63" s="808"/>
      <c r="AJ63" s="809"/>
      <c r="AK63" s="810"/>
      <c r="AL63" s="805"/>
      <c r="AM63" s="805"/>
      <c r="AN63" s="805"/>
      <c r="AO63" s="805"/>
      <c r="AP63" s="808">
        <v>148357</v>
      </c>
      <c r="AQ63" s="808"/>
      <c r="AR63" s="808"/>
      <c r="AS63" s="808"/>
      <c r="AT63" s="808"/>
      <c r="AU63" s="808">
        <v>29808</v>
      </c>
      <c r="AV63" s="808"/>
      <c r="AW63" s="808"/>
      <c r="AX63" s="808"/>
      <c r="AY63" s="808"/>
      <c r="AZ63" s="819"/>
      <c r="BA63" s="819"/>
      <c r="BB63" s="819"/>
      <c r="BC63" s="819"/>
      <c r="BD63" s="819"/>
      <c r="BE63" s="820"/>
      <c r="BF63" s="820"/>
      <c r="BG63" s="820"/>
      <c r="BH63" s="820"/>
      <c r="BI63" s="821"/>
      <c r="BJ63" s="822" t="s">
        <v>364</v>
      </c>
      <c r="BK63" s="823"/>
      <c r="BL63" s="823"/>
      <c r="BM63" s="823"/>
      <c r="BN63" s="824"/>
      <c r="BO63" s="236"/>
      <c r="BP63" s="236"/>
      <c r="BQ63" s="233">
        <v>57</v>
      </c>
      <c r="BR63" s="234"/>
      <c r="BS63" s="724"/>
      <c r="BT63" s="725"/>
      <c r="BU63" s="725"/>
      <c r="BV63" s="725"/>
      <c r="BW63" s="725"/>
      <c r="BX63" s="725"/>
      <c r="BY63" s="725"/>
      <c r="BZ63" s="725"/>
      <c r="CA63" s="725"/>
      <c r="CB63" s="725"/>
      <c r="CC63" s="725"/>
      <c r="CD63" s="725"/>
      <c r="CE63" s="725"/>
      <c r="CF63" s="725"/>
      <c r="CG63" s="726"/>
      <c r="CH63" s="737"/>
      <c r="CI63" s="718"/>
      <c r="CJ63" s="718"/>
      <c r="CK63" s="718"/>
      <c r="CL63" s="738"/>
      <c r="CM63" s="737"/>
      <c r="CN63" s="718"/>
      <c r="CO63" s="718"/>
      <c r="CP63" s="718"/>
      <c r="CQ63" s="738"/>
      <c r="CR63" s="737"/>
      <c r="CS63" s="718"/>
      <c r="CT63" s="718"/>
      <c r="CU63" s="718"/>
      <c r="CV63" s="738"/>
      <c r="CW63" s="737"/>
      <c r="CX63" s="718"/>
      <c r="CY63" s="718"/>
      <c r="CZ63" s="718"/>
      <c r="DA63" s="738"/>
      <c r="DB63" s="737"/>
      <c r="DC63" s="718"/>
      <c r="DD63" s="718"/>
      <c r="DE63" s="718"/>
      <c r="DF63" s="738"/>
      <c r="DG63" s="737"/>
      <c r="DH63" s="718"/>
      <c r="DI63" s="718"/>
      <c r="DJ63" s="718"/>
      <c r="DK63" s="738"/>
      <c r="DL63" s="737"/>
      <c r="DM63" s="718"/>
      <c r="DN63" s="718"/>
      <c r="DO63" s="718"/>
      <c r="DP63" s="738"/>
      <c r="DQ63" s="737"/>
      <c r="DR63" s="718"/>
      <c r="DS63" s="718"/>
      <c r="DT63" s="718"/>
      <c r="DU63" s="738"/>
      <c r="DV63" s="739"/>
      <c r="DW63" s="722"/>
      <c r="DX63" s="722"/>
      <c r="DY63" s="722"/>
      <c r="DZ63" s="723"/>
      <c r="EA63" s="217"/>
    </row>
    <row r="64" spans="1:131" s="218" customFormat="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24"/>
      <c r="BT64" s="725"/>
      <c r="BU64" s="725"/>
      <c r="BV64" s="725"/>
      <c r="BW64" s="725"/>
      <c r="BX64" s="725"/>
      <c r="BY64" s="725"/>
      <c r="BZ64" s="725"/>
      <c r="CA64" s="725"/>
      <c r="CB64" s="725"/>
      <c r="CC64" s="725"/>
      <c r="CD64" s="725"/>
      <c r="CE64" s="725"/>
      <c r="CF64" s="725"/>
      <c r="CG64" s="726"/>
      <c r="CH64" s="737"/>
      <c r="CI64" s="718"/>
      <c r="CJ64" s="718"/>
      <c r="CK64" s="718"/>
      <c r="CL64" s="738"/>
      <c r="CM64" s="737"/>
      <c r="CN64" s="718"/>
      <c r="CO64" s="718"/>
      <c r="CP64" s="718"/>
      <c r="CQ64" s="738"/>
      <c r="CR64" s="737"/>
      <c r="CS64" s="718"/>
      <c r="CT64" s="718"/>
      <c r="CU64" s="718"/>
      <c r="CV64" s="738"/>
      <c r="CW64" s="737"/>
      <c r="CX64" s="718"/>
      <c r="CY64" s="718"/>
      <c r="CZ64" s="718"/>
      <c r="DA64" s="738"/>
      <c r="DB64" s="737"/>
      <c r="DC64" s="718"/>
      <c r="DD64" s="718"/>
      <c r="DE64" s="718"/>
      <c r="DF64" s="738"/>
      <c r="DG64" s="737"/>
      <c r="DH64" s="718"/>
      <c r="DI64" s="718"/>
      <c r="DJ64" s="718"/>
      <c r="DK64" s="738"/>
      <c r="DL64" s="737"/>
      <c r="DM64" s="718"/>
      <c r="DN64" s="718"/>
      <c r="DO64" s="718"/>
      <c r="DP64" s="738"/>
      <c r="DQ64" s="737"/>
      <c r="DR64" s="718"/>
      <c r="DS64" s="718"/>
      <c r="DT64" s="718"/>
      <c r="DU64" s="738"/>
      <c r="DV64" s="739"/>
      <c r="DW64" s="722"/>
      <c r="DX64" s="722"/>
      <c r="DY64" s="722"/>
      <c r="DZ64" s="723"/>
      <c r="EA64" s="217"/>
    </row>
    <row r="65" spans="1:131" s="218" customFormat="1" ht="26.25" customHeight="1" thickBot="1" x14ac:dyDescent="0.25">
      <c r="A65" s="223" t="s">
        <v>365</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6"/>
      <c r="BF65" s="236"/>
      <c r="BG65" s="236"/>
      <c r="BH65" s="236"/>
      <c r="BI65" s="236"/>
      <c r="BJ65" s="236"/>
      <c r="BK65" s="236"/>
      <c r="BL65" s="236"/>
      <c r="BM65" s="236"/>
      <c r="BN65" s="236"/>
      <c r="BO65" s="236"/>
      <c r="BP65" s="236"/>
      <c r="BQ65" s="233">
        <v>59</v>
      </c>
      <c r="BR65" s="234"/>
      <c r="BS65" s="724"/>
      <c r="BT65" s="725"/>
      <c r="BU65" s="725"/>
      <c r="BV65" s="725"/>
      <c r="BW65" s="725"/>
      <c r="BX65" s="725"/>
      <c r="BY65" s="725"/>
      <c r="BZ65" s="725"/>
      <c r="CA65" s="725"/>
      <c r="CB65" s="725"/>
      <c r="CC65" s="725"/>
      <c r="CD65" s="725"/>
      <c r="CE65" s="725"/>
      <c r="CF65" s="725"/>
      <c r="CG65" s="726"/>
      <c r="CH65" s="737"/>
      <c r="CI65" s="718"/>
      <c r="CJ65" s="718"/>
      <c r="CK65" s="718"/>
      <c r="CL65" s="738"/>
      <c r="CM65" s="737"/>
      <c r="CN65" s="718"/>
      <c r="CO65" s="718"/>
      <c r="CP65" s="718"/>
      <c r="CQ65" s="738"/>
      <c r="CR65" s="737"/>
      <c r="CS65" s="718"/>
      <c r="CT65" s="718"/>
      <c r="CU65" s="718"/>
      <c r="CV65" s="738"/>
      <c r="CW65" s="737"/>
      <c r="CX65" s="718"/>
      <c r="CY65" s="718"/>
      <c r="CZ65" s="718"/>
      <c r="DA65" s="738"/>
      <c r="DB65" s="737"/>
      <c r="DC65" s="718"/>
      <c r="DD65" s="718"/>
      <c r="DE65" s="718"/>
      <c r="DF65" s="738"/>
      <c r="DG65" s="737"/>
      <c r="DH65" s="718"/>
      <c r="DI65" s="718"/>
      <c r="DJ65" s="718"/>
      <c r="DK65" s="738"/>
      <c r="DL65" s="737"/>
      <c r="DM65" s="718"/>
      <c r="DN65" s="718"/>
      <c r="DO65" s="718"/>
      <c r="DP65" s="738"/>
      <c r="DQ65" s="737"/>
      <c r="DR65" s="718"/>
      <c r="DS65" s="718"/>
      <c r="DT65" s="718"/>
      <c r="DU65" s="738"/>
      <c r="DV65" s="739"/>
      <c r="DW65" s="722"/>
      <c r="DX65" s="722"/>
      <c r="DY65" s="722"/>
      <c r="DZ65" s="723"/>
      <c r="EA65" s="217"/>
    </row>
    <row r="66" spans="1:131" s="218" customFormat="1" ht="26.25" customHeight="1" x14ac:dyDescent="0.2">
      <c r="A66" s="693" t="s">
        <v>366</v>
      </c>
      <c r="B66" s="694"/>
      <c r="C66" s="694"/>
      <c r="D66" s="694"/>
      <c r="E66" s="694"/>
      <c r="F66" s="694"/>
      <c r="G66" s="694"/>
      <c r="H66" s="694"/>
      <c r="I66" s="694"/>
      <c r="J66" s="694"/>
      <c r="K66" s="694"/>
      <c r="L66" s="694"/>
      <c r="M66" s="694"/>
      <c r="N66" s="694"/>
      <c r="O66" s="694"/>
      <c r="P66" s="695"/>
      <c r="Q66" s="670" t="s">
        <v>367</v>
      </c>
      <c r="R66" s="671"/>
      <c r="S66" s="671"/>
      <c r="T66" s="671"/>
      <c r="U66" s="672"/>
      <c r="V66" s="670" t="s">
        <v>352</v>
      </c>
      <c r="W66" s="671"/>
      <c r="X66" s="671"/>
      <c r="Y66" s="671"/>
      <c r="Z66" s="672"/>
      <c r="AA66" s="670" t="s">
        <v>368</v>
      </c>
      <c r="AB66" s="671"/>
      <c r="AC66" s="671"/>
      <c r="AD66" s="671"/>
      <c r="AE66" s="672"/>
      <c r="AF66" s="825" t="s">
        <v>354</v>
      </c>
      <c r="AG66" s="775"/>
      <c r="AH66" s="775"/>
      <c r="AI66" s="775"/>
      <c r="AJ66" s="826"/>
      <c r="AK66" s="670" t="s">
        <v>355</v>
      </c>
      <c r="AL66" s="694"/>
      <c r="AM66" s="694"/>
      <c r="AN66" s="694"/>
      <c r="AO66" s="695"/>
      <c r="AP66" s="670" t="s">
        <v>369</v>
      </c>
      <c r="AQ66" s="671"/>
      <c r="AR66" s="671"/>
      <c r="AS66" s="671"/>
      <c r="AT66" s="672"/>
      <c r="AU66" s="670" t="s">
        <v>370</v>
      </c>
      <c r="AV66" s="671"/>
      <c r="AW66" s="671"/>
      <c r="AX66" s="671"/>
      <c r="AY66" s="672"/>
      <c r="AZ66" s="670" t="s">
        <v>336</v>
      </c>
      <c r="BA66" s="671"/>
      <c r="BB66" s="671"/>
      <c r="BC66" s="671"/>
      <c r="BD66" s="682"/>
      <c r="BE66" s="236"/>
      <c r="BF66" s="236"/>
      <c r="BG66" s="236"/>
      <c r="BH66" s="236"/>
      <c r="BI66" s="236"/>
      <c r="BJ66" s="236"/>
      <c r="BK66" s="236"/>
      <c r="BL66" s="236"/>
      <c r="BM66" s="236"/>
      <c r="BN66" s="236"/>
      <c r="BO66" s="236"/>
      <c r="BP66" s="236"/>
      <c r="BQ66" s="233">
        <v>60</v>
      </c>
      <c r="BR66" s="238"/>
      <c r="BS66" s="836"/>
      <c r="BT66" s="837"/>
      <c r="BU66" s="837"/>
      <c r="BV66" s="837"/>
      <c r="BW66" s="837"/>
      <c r="BX66" s="837"/>
      <c r="BY66" s="837"/>
      <c r="BZ66" s="837"/>
      <c r="CA66" s="837"/>
      <c r="CB66" s="837"/>
      <c r="CC66" s="837"/>
      <c r="CD66" s="837"/>
      <c r="CE66" s="837"/>
      <c r="CF66" s="837"/>
      <c r="CG66" s="838"/>
      <c r="CH66" s="833"/>
      <c r="CI66" s="834"/>
      <c r="CJ66" s="834"/>
      <c r="CK66" s="834"/>
      <c r="CL66" s="835"/>
      <c r="CM66" s="833"/>
      <c r="CN66" s="834"/>
      <c r="CO66" s="834"/>
      <c r="CP66" s="834"/>
      <c r="CQ66" s="835"/>
      <c r="CR66" s="833"/>
      <c r="CS66" s="834"/>
      <c r="CT66" s="834"/>
      <c r="CU66" s="834"/>
      <c r="CV66" s="835"/>
      <c r="CW66" s="833"/>
      <c r="CX66" s="834"/>
      <c r="CY66" s="834"/>
      <c r="CZ66" s="834"/>
      <c r="DA66" s="835"/>
      <c r="DB66" s="833"/>
      <c r="DC66" s="834"/>
      <c r="DD66" s="834"/>
      <c r="DE66" s="834"/>
      <c r="DF66" s="835"/>
      <c r="DG66" s="833"/>
      <c r="DH66" s="834"/>
      <c r="DI66" s="834"/>
      <c r="DJ66" s="834"/>
      <c r="DK66" s="835"/>
      <c r="DL66" s="833"/>
      <c r="DM66" s="834"/>
      <c r="DN66" s="834"/>
      <c r="DO66" s="834"/>
      <c r="DP66" s="835"/>
      <c r="DQ66" s="833"/>
      <c r="DR66" s="834"/>
      <c r="DS66" s="834"/>
      <c r="DT66" s="834"/>
      <c r="DU66" s="835"/>
      <c r="DV66" s="830"/>
      <c r="DW66" s="831"/>
      <c r="DX66" s="831"/>
      <c r="DY66" s="831"/>
      <c r="DZ66" s="832"/>
      <c r="EA66" s="217"/>
    </row>
    <row r="67" spans="1:131" s="218" customFormat="1" ht="26.25" customHeight="1" thickBot="1" x14ac:dyDescent="0.25">
      <c r="A67" s="696"/>
      <c r="B67" s="697"/>
      <c r="C67" s="697"/>
      <c r="D67" s="697"/>
      <c r="E67" s="697"/>
      <c r="F67" s="697"/>
      <c r="G67" s="697"/>
      <c r="H67" s="697"/>
      <c r="I67" s="697"/>
      <c r="J67" s="697"/>
      <c r="K67" s="697"/>
      <c r="L67" s="697"/>
      <c r="M67" s="697"/>
      <c r="N67" s="697"/>
      <c r="O67" s="697"/>
      <c r="P67" s="698"/>
      <c r="Q67" s="673"/>
      <c r="R67" s="674"/>
      <c r="S67" s="674"/>
      <c r="T67" s="674"/>
      <c r="U67" s="675"/>
      <c r="V67" s="673"/>
      <c r="W67" s="674"/>
      <c r="X67" s="674"/>
      <c r="Y67" s="674"/>
      <c r="Z67" s="675"/>
      <c r="AA67" s="673"/>
      <c r="AB67" s="674"/>
      <c r="AC67" s="674"/>
      <c r="AD67" s="674"/>
      <c r="AE67" s="675"/>
      <c r="AF67" s="827"/>
      <c r="AG67" s="778"/>
      <c r="AH67" s="778"/>
      <c r="AI67" s="778"/>
      <c r="AJ67" s="828"/>
      <c r="AK67" s="829"/>
      <c r="AL67" s="697"/>
      <c r="AM67" s="697"/>
      <c r="AN67" s="697"/>
      <c r="AO67" s="698"/>
      <c r="AP67" s="673"/>
      <c r="AQ67" s="674"/>
      <c r="AR67" s="674"/>
      <c r="AS67" s="674"/>
      <c r="AT67" s="675"/>
      <c r="AU67" s="673"/>
      <c r="AV67" s="674"/>
      <c r="AW67" s="674"/>
      <c r="AX67" s="674"/>
      <c r="AY67" s="675"/>
      <c r="AZ67" s="673"/>
      <c r="BA67" s="674"/>
      <c r="BB67" s="674"/>
      <c r="BC67" s="674"/>
      <c r="BD67" s="683"/>
      <c r="BE67" s="236"/>
      <c r="BF67" s="236"/>
      <c r="BG67" s="236"/>
      <c r="BH67" s="236"/>
      <c r="BI67" s="236"/>
      <c r="BJ67" s="236"/>
      <c r="BK67" s="236"/>
      <c r="BL67" s="236"/>
      <c r="BM67" s="236"/>
      <c r="BN67" s="236"/>
      <c r="BO67" s="236"/>
      <c r="BP67" s="236"/>
      <c r="BQ67" s="233">
        <v>61</v>
      </c>
      <c r="BR67" s="238"/>
      <c r="BS67" s="836"/>
      <c r="BT67" s="837"/>
      <c r="BU67" s="837"/>
      <c r="BV67" s="837"/>
      <c r="BW67" s="837"/>
      <c r="BX67" s="837"/>
      <c r="BY67" s="837"/>
      <c r="BZ67" s="837"/>
      <c r="CA67" s="837"/>
      <c r="CB67" s="837"/>
      <c r="CC67" s="837"/>
      <c r="CD67" s="837"/>
      <c r="CE67" s="837"/>
      <c r="CF67" s="837"/>
      <c r="CG67" s="838"/>
      <c r="CH67" s="833"/>
      <c r="CI67" s="834"/>
      <c r="CJ67" s="834"/>
      <c r="CK67" s="834"/>
      <c r="CL67" s="835"/>
      <c r="CM67" s="833"/>
      <c r="CN67" s="834"/>
      <c r="CO67" s="834"/>
      <c r="CP67" s="834"/>
      <c r="CQ67" s="835"/>
      <c r="CR67" s="833"/>
      <c r="CS67" s="834"/>
      <c r="CT67" s="834"/>
      <c r="CU67" s="834"/>
      <c r="CV67" s="835"/>
      <c r="CW67" s="833"/>
      <c r="CX67" s="834"/>
      <c r="CY67" s="834"/>
      <c r="CZ67" s="834"/>
      <c r="DA67" s="835"/>
      <c r="DB67" s="833"/>
      <c r="DC67" s="834"/>
      <c r="DD67" s="834"/>
      <c r="DE67" s="834"/>
      <c r="DF67" s="835"/>
      <c r="DG67" s="833"/>
      <c r="DH67" s="834"/>
      <c r="DI67" s="834"/>
      <c r="DJ67" s="834"/>
      <c r="DK67" s="835"/>
      <c r="DL67" s="833"/>
      <c r="DM67" s="834"/>
      <c r="DN67" s="834"/>
      <c r="DO67" s="834"/>
      <c r="DP67" s="835"/>
      <c r="DQ67" s="833"/>
      <c r="DR67" s="834"/>
      <c r="DS67" s="834"/>
      <c r="DT67" s="834"/>
      <c r="DU67" s="835"/>
      <c r="DV67" s="830"/>
      <c r="DW67" s="831"/>
      <c r="DX67" s="831"/>
      <c r="DY67" s="831"/>
      <c r="DZ67" s="832"/>
      <c r="EA67" s="217"/>
    </row>
    <row r="68" spans="1:131" s="218" customFormat="1" ht="26.25" customHeight="1" thickTop="1" x14ac:dyDescent="0.2">
      <c r="A68" s="229">
        <v>1</v>
      </c>
      <c r="B68" s="842" t="s">
        <v>519</v>
      </c>
      <c r="C68" s="843"/>
      <c r="D68" s="843"/>
      <c r="E68" s="843"/>
      <c r="F68" s="843"/>
      <c r="G68" s="843"/>
      <c r="H68" s="843"/>
      <c r="I68" s="843"/>
      <c r="J68" s="843"/>
      <c r="K68" s="843"/>
      <c r="L68" s="843"/>
      <c r="M68" s="843"/>
      <c r="N68" s="843"/>
      <c r="O68" s="843"/>
      <c r="P68" s="844"/>
      <c r="Q68" s="845">
        <v>43191</v>
      </c>
      <c r="R68" s="839"/>
      <c r="S68" s="839"/>
      <c r="T68" s="839"/>
      <c r="U68" s="839"/>
      <c r="V68" s="839">
        <v>41445</v>
      </c>
      <c r="W68" s="839"/>
      <c r="X68" s="839"/>
      <c r="Y68" s="839"/>
      <c r="Z68" s="839"/>
      <c r="AA68" s="839">
        <v>1746</v>
      </c>
      <c r="AB68" s="839"/>
      <c r="AC68" s="839"/>
      <c r="AD68" s="839"/>
      <c r="AE68" s="839"/>
      <c r="AF68" s="839">
        <v>11359</v>
      </c>
      <c r="AG68" s="839"/>
      <c r="AH68" s="839"/>
      <c r="AI68" s="839"/>
      <c r="AJ68" s="839"/>
      <c r="AK68" s="839">
        <v>46</v>
      </c>
      <c r="AL68" s="839"/>
      <c r="AM68" s="839"/>
      <c r="AN68" s="839"/>
      <c r="AO68" s="839"/>
      <c r="AP68" s="839">
        <v>132136</v>
      </c>
      <c r="AQ68" s="839"/>
      <c r="AR68" s="839"/>
      <c r="AS68" s="839"/>
      <c r="AT68" s="839"/>
      <c r="AU68" s="839">
        <v>388</v>
      </c>
      <c r="AV68" s="839"/>
      <c r="AW68" s="839"/>
      <c r="AX68" s="839"/>
      <c r="AY68" s="839"/>
      <c r="AZ68" s="840"/>
      <c r="BA68" s="840"/>
      <c r="BB68" s="840"/>
      <c r="BC68" s="840"/>
      <c r="BD68" s="841"/>
      <c r="BE68" s="236"/>
      <c r="BF68" s="236"/>
      <c r="BG68" s="236"/>
      <c r="BH68" s="236"/>
      <c r="BI68" s="236"/>
      <c r="BJ68" s="236"/>
      <c r="BK68" s="236"/>
      <c r="BL68" s="236"/>
      <c r="BM68" s="236"/>
      <c r="BN68" s="236"/>
      <c r="BO68" s="236"/>
      <c r="BP68" s="236"/>
      <c r="BQ68" s="233">
        <v>62</v>
      </c>
      <c r="BR68" s="238"/>
      <c r="BS68" s="836"/>
      <c r="BT68" s="837"/>
      <c r="BU68" s="837"/>
      <c r="BV68" s="837"/>
      <c r="BW68" s="837"/>
      <c r="BX68" s="837"/>
      <c r="BY68" s="837"/>
      <c r="BZ68" s="837"/>
      <c r="CA68" s="837"/>
      <c r="CB68" s="837"/>
      <c r="CC68" s="837"/>
      <c r="CD68" s="837"/>
      <c r="CE68" s="837"/>
      <c r="CF68" s="837"/>
      <c r="CG68" s="838"/>
      <c r="CH68" s="833"/>
      <c r="CI68" s="834"/>
      <c r="CJ68" s="834"/>
      <c r="CK68" s="834"/>
      <c r="CL68" s="835"/>
      <c r="CM68" s="833"/>
      <c r="CN68" s="834"/>
      <c r="CO68" s="834"/>
      <c r="CP68" s="834"/>
      <c r="CQ68" s="835"/>
      <c r="CR68" s="833"/>
      <c r="CS68" s="834"/>
      <c r="CT68" s="834"/>
      <c r="CU68" s="834"/>
      <c r="CV68" s="835"/>
      <c r="CW68" s="833"/>
      <c r="CX68" s="834"/>
      <c r="CY68" s="834"/>
      <c r="CZ68" s="834"/>
      <c r="DA68" s="835"/>
      <c r="DB68" s="833"/>
      <c r="DC68" s="834"/>
      <c r="DD68" s="834"/>
      <c r="DE68" s="834"/>
      <c r="DF68" s="835"/>
      <c r="DG68" s="833"/>
      <c r="DH68" s="834"/>
      <c r="DI68" s="834"/>
      <c r="DJ68" s="834"/>
      <c r="DK68" s="835"/>
      <c r="DL68" s="833"/>
      <c r="DM68" s="834"/>
      <c r="DN68" s="834"/>
      <c r="DO68" s="834"/>
      <c r="DP68" s="835"/>
      <c r="DQ68" s="833"/>
      <c r="DR68" s="834"/>
      <c r="DS68" s="834"/>
      <c r="DT68" s="834"/>
      <c r="DU68" s="835"/>
      <c r="DV68" s="830"/>
      <c r="DW68" s="831"/>
      <c r="DX68" s="831"/>
      <c r="DY68" s="831"/>
      <c r="DZ68" s="832"/>
      <c r="EA68" s="217"/>
    </row>
    <row r="69" spans="1:131" s="218" customFormat="1" ht="26.25" customHeight="1" x14ac:dyDescent="0.2">
      <c r="A69" s="232">
        <v>2</v>
      </c>
      <c r="B69" s="846" t="s">
        <v>520</v>
      </c>
      <c r="C69" s="847"/>
      <c r="D69" s="847"/>
      <c r="E69" s="847"/>
      <c r="F69" s="847"/>
      <c r="G69" s="847"/>
      <c r="H69" s="847"/>
      <c r="I69" s="847"/>
      <c r="J69" s="847"/>
      <c r="K69" s="847"/>
      <c r="L69" s="847"/>
      <c r="M69" s="847"/>
      <c r="N69" s="847"/>
      <c r="O69" s="847"/>
      <c r="P69" s="848"/>
      <c r="Q69" s="849">
        <v>74700</v>
      </c>
      <c r="R69" s="797"/>
      <c r="S69" s="797"/>
      <c r="T69" s="797"/>
      <c r="U69" s="797"/>
      <c r="V69" s="797">
        <v>73390</v>
      </c>
      <c r="W69" s="797"/>
      <c r="X69" s="797"/>
      <c r="Y69" s="797"/>
      <c r="Z69" s="797"/>
      <c r="AA69" s="797">
        <v>1309</v>
      </c>
      <c r="AB69" s="797"/>
      <c r="AC69" s="797"/>
      <c r="AD69" s="797"/>
      <c r="AE69" s="797"/>
      <c r="AF69" s="797">
        <v>1309</v>
      </c>
      <c r="AG69" s="797"/>
      <c r="AH69" s="797"/>
      <c r="AI69" s="797"/>
      <c r="AJ69" s="797"/>
      <c r="AK69" s="797" t="s">
        <v>565</v>
      </c>
      <c r="AL69" s="797"/>
      <c r="AM69" s="797"/>
      <c r="AN69" s="797"/>
      <c r="AO69" s="797"/>
      <c r="AP69" s="797" t="s">
        <v>565</v>
      </c>
      <c r="AQ69" s="797"/>
      <c r="AR69" s="797"/>
      <c r="AS69" s="797"/>
      <c r="AT69" s="797"/>
      <c r="AU69" s="797" t="s">
        <v>581</v>
      </c>
      <c r="AV69" s="797"/>
      <c r="AW69" s="797"/>
      <c r="AX69" s="797"/>
      <c r="AY69" s="797"/>
      <c r="AZ69" s="850"/>
      <c r="BA69" s="850"/>
      <c r="BB69" s="850"/>
      <c r="BC69" s="850"/>
      <c r="BD69" s="851"/>
      <c r="BE69" s="236"/>
      <c r="BF69" s="236"/>
      <c r="BG69" s="236"/>
      <c r="BH69" s="236"/>
      <c r="BI69" s="236"/>
      <c r="BJ69" s="236"/>
      <c r="BK69" s="236"/>
      <c r="BL69" s="236"/>
      <c r="BM69" s="236"/>
      <c r="BN69" s="236"/>
      <c r="BO69" s="236"/>
      <c r="BP69" s="236"/>
      <c r="BQ69" s="233">
        <v>63</v>
      </c>
      <c r="BR69" s="238"/>
      <c r="BS69" s="836"/>
      <c r="BT69" s="837"/>
      <c r="BU69" s="837"/>
      <c r="BV69" s="837"/>
      <c r="BW69" s="837"/>
      <c r="BX69" s="837"/>
      <c r="BY69" s="837"/>
      <c r="BZ69" s="837"/>
      <c r="CA69" s="837"/>
      <c r="CB69" s="837"/>
      <c r="CC69" s="837"/>
      <c r="CD69" s="837"/>
      <c r="CE69" s="837"/>
      <c r="CF69" s="837"/>
      <c r="CG69" s="838"/>
      <c r="CH69" s="833"/>
      <c r="CI69" s="834"/>
      <c r="CJ69" s="834"/>
      <c r="CK69" s="834"/>
      <c r="CL69" s="835"/>
      <c r="CM69" s="833"/>
      <c r="CN69" s="834"/>
      <c r="CO69" s="834"/>
      <c r="CP69" s="834"/>
      <c r="CQ69" s="835"/>
      <c r="CR69" s="833"/>
      <c r="CS69" s="834"/>
      <c r="CT69" s="834"/>
      <c r="CU69" s="834"/>
      <c r="CV69" s="835"/>
      <c r="CW69" s="833"/>
      <c r="CX69" s="834"/>
      <c r="CY69" s="834"/>
      <c r="CZ69" s="834"/>
      <c r="DA69" s="835"/>
      <c r="DB69" s="833"/>
      <c r="DC69" s="834"/>
      <c r="DD69" s="834"/>
      <c r="DE69" s="834"/>
      <c r="DF69" s="835"/>
      <c r="DG69" s="833"/>
      <c r="DH69" s="834"/>
      <c r="DI69" s="834"/>
      <c r="DJ69" s="834"/>
      <c r="DK69" s="835"/>
      <c r="DL69" s="833"/>
      <c r="DM69" s="834"/>
      <c r="DN69" s="834"/>
      <c r="DO69" s="834"/>
      <c r="DP69" s="835"/>
      <c r="DQ69" s="833"/>
      <c r="DR69" s="834"/>
      <c r="DS69" s="834"/>
      <c r="DT69" s="834"/>
      <c r="DU69" s="835"/>
      <c r="DV69" s="830"/>
      <c r="DW69" s="831"/>
      <c r="DX69" s="831"/>
      <c r="DY69" s="831"/>
      <c r="DZ69" s="832"/>
      <c r="EA69" s="217"/>
    </row>
    <row r="70" spans="1:131" s="218" customFormat="1" ht="26.25" customHeight="1" x14ac:dyDescent="0.2">
      <c r="A70" s="232">
        <v>3</v>
      </c>
      <c r="B70" s="846"/>
      <c r="C70" s="847"/>
      <c r="D70" s="847"/>
      <c r="E70" s="847"/>
      <c r="F70" s="847"/>
      <c r="G70" s="847"/>
      <c r="H70" s="847"/>
      <c r="I70" s="847"/>
      <c r="J70" s="847"/>
      <c r="K70" s="847"/>
      <c r="L70" s="847"/>
      <c r="M70" s="847"/>
      <c r="N70" s="847"/>
      <c r="O70" s="847"/>
      <c r="P70" s="848"/>
      <c r="Q70" s="849"/>
      <c r="R70" s="797"/>
      <c r="S70" s="797"/>
      <c r="T70" s="797"/>
      <c r="U70" s="797"/>
      <c r="V70" s="797"/>
      <c r="W70" s="797"/>
      <c r="X70" s="797"/>
      <c r="Y70" s="797"/>
      <c r="Z70" s="797"/>
      <c r="AA70" s="797"/>
      <c r="AB70" s="797"/>
      <c r="AC70" s="797"/>
      <c r="AD70" s="797"/>
      <c r="AE70" s="797"/>
      <c r="AF70" s="797"/>
      <c r="AG70" s="797"/>
      <c r="AH70" s="797"/>
      <c r="AI70" s="797"/>
      <c r="AJ70" s="797"/>
      <c r="AK70" s="797"/>
      <c r="AL70" s="797"/>
      <c r="AM70" s="797"/>
      <c r="AN70" s="797"/>
      <c r="AO70" s="797"/>
      <c r="AP70" s="797"/>
      <c r="AQ70" s="797"/>
      <c r="AR70" s="797"/>
      <c r="AS70" s="797"/>
      <c r="AT70" s="797"/>
      <c r="AU70" s="797"/>
      <c r="AV70" s="797"/>
      <c r="AW70" s="797"/>
      <c r="AX70" s="797"/>
      <c r="AY70" s="797"/>
      <c r="AZ70" s="850"/>
      <c r="BA70" s="850"/>
      <c r="BB70" s="850"/>
      <c r="BC70" s="850"/>
      <c r="BD70" s="851"/>
      <c r="BE70" s="236"/>
      <c r="BF70" s="236"/>
      <c r="BG70" s="236"/>
      <c r="BH70" s="236"/>
      <c r="BI70" s="236"/>
      <c r="BJ70" s="236"/>
      <c r="BK70" s="236"/>
      <c r="BL70" s="236"/>
      <c r="BM70" s="236"/>
      <c r="BN70" s="236"/>
      <c r="BO70" s="236"/>
      <c r="BP70" s="236"/>
      <c r="BQ70" s="233">
        <v>64</v>
      </c>
      <c r="BR70" s="238"/>
      <c r="BS70" s="836"/>
      <c r="BT70" s="837"/>
      <c r="BU70" s="837"/>
      <c r="BV70" s="837"/>
      <c r="BW70" s="837"/>
      <c r="BX70" s="837"/>
      <c r="BY70" s="837"/>
      <c r="BZ70" s="837"/>
      <c r="CA70" s="837"/>
      <c r="CB70" s="837"/>
      <c r="CC70" s="837"/>
      <c r="CD70" s="837"/>
      <c r="CE70" s="837"/>
      <c r="CF70" s="837"/>
      <c r="CG70" s="838"/>
      <c r="CH70" s="833"/>
      <c r="CI70" s="834"/>
      <c r="CJ70" s="834"/>
      <c r="CK70" s="834"/>
      <c r="CL70" s="835"/>
      <c r="CM70" s="833"/>
      <c r="CN70" s="834"/>
      <c r="CO70" s="834"/>
      <c r="CP70" s="834"/>
      <c r="CQ70" s="835"/>
      <c r="CR70" s="833"/>
      <c r="CS70" s="834"/>
      <c r="CT70" s="834"/>
      <c r="CU70" s="834"/>
      <c r="CV70" s="835"/>
      <c r="CW70" s="833"/>
      <c r="CX70" s="834"/>
      <c r="CY70" s="834"/>
      <c r="CZ70" s="834"/>
      <c r="DA70" s="835"/>
      <c r="DB70" s="833"/>
      <c r="DC70" s="834"/>
      <c r="DD70" s="834"/>
      <c r="DE70" s="834"/>
      <c r="DF70" s="835"/>
      <c r="DG70" s="833"/>
      <c r="DH70" s="834"/>
      <c r="DI70" s="834"/>
      <c r="DJ70" s="834"/>
      <c r="DK70" s="835"/>
      <c r="DL70" s="833"/>
      <c r="DM70" s="834"/>
      <c r="DN70" s="834"/>
      <c r="DO70" s="834"/>
      <c r="DP70" s="835"/>
      <c r="DQ70" s="833"/>
      <c r="DR70" s="834"/>
      <c r="DS70" s="834"/>
      <c r="DT70" s="834"/>
      <c r="DU70" s="835"/>
      <c r="DV70" s="830"/>
      <c r="DW70" s="831"/>
      <c r="DX70" s="831"/>
      <c r="DY70" s="831"/>
      <c r="DZ70" s="832"/>
      <c r="EA70" s="217"/>
    </row>
    <row r="71" spans="1:131" s="218" customFormat="1" ht="26.25" customHeight="1" x14ac:dyDescent="0.2">
      <c r="A71" s="232">
        <v>4</v>
      </c>
      <c r="B71" s="846"/>
      <c r="C71" s="847"/>
      <c r="D71" s="847"/>
      <c r="E71" s="847"/>
      <c r="F71" s="847"/>
      <c r="G71" s="847"/>
      <c r="H71" s="847"/>
      <c r="I71" s="847"/>
      <c r="J71" s="847"/>
      <c r="K71" s="847"/>
      <c r="L71" s="847"/>
      <c r="M71" s="847"/>
      <c r="N71" s="847"/>
      <c r="O71" s="847"/>
      <c r="P71" s="848"/>
      <c r="Q71" s="849"/>
      <c r="R71" s="797"/>
      <c r="S71" s="797"/>
      <c r="T71" s="797"/>
      <c r="U71" s="797"/>
      <c r="V71" s="797"/>
      <c r="W71" s="797"/>
      <c r="X71" s="797"/>
      <c r="Y71" s="797"/>
      <c r="Z71" s="797"/>
      <c r="AA71" s="797"/>
      <c r="AB71" s="797"/>
      <c r="AC71" s="797"/>
      <c r="AD71" s="797"/>
      <c r="AE71" s="797"/>
      <c r="AF71" s="797"/>
      <c r="AG71" s="797"/>
      <c r="AH71" s="797"/>
      <c r="AI71" s="797"/>
      <c r="AJ71" s="797"/>
      <c r="AK71" s="797"/>
      <c r="AL71" s="797"/>
      <c r="AM71" s="797"/>
      <c r="AN71" s="797"/>
      <c r="AO71" s="797"/>
      <c r="AP71" s="797"/>
      <c r="AQ71" s="797"/>
      <c r="AR71" s="797"/>
      <c r="AS71" s="797"/>
      <c r="AT71" s="797"/>
      <c r="AU71" s="797"/>
      <c r="AV71" s="797"/>
      <c r="AW71" s="797"/>
      <c r="AX71" s="797"/>
      <c r="AY71" s="797"/>
      <c r="AZ71" s="850"/>
      <c r="BA71" s="850"/>
      <c r="BB71" s="850"/>
      <c r="BC71" s="850"/>
      <c r="BD71" s="851"/>
      <c r="BE71" s="236"/>
      <c r="BF71" s="236"/>
      <c r="BG71" s="236"/>
      <c r="BH71" s="236"/>
      <c r="BI71" s="236"/>
      <c r="BJ71" s="236"/>
      <c r="BK71" s="236"/>
      <c r="BL71" s="236"/>
      <c r="BM71" s="236"/>
      <c r="BN71" s="236"/>
      <c r="BO71" s="236"/>
      <c r="BP71" s="236"/>
      <c r="BQ71" s="233">
        <v>65</v>
      </c>
      <c r="BR71" s="238"/>
      <c r="BS71" s="836"/>
      <c r="BT71" s="837"/>
      <c r="BU71" s="837"/>
      <c r="BV71" s="837"/>
      <c r="BW71" s="837"/>
      <c r="BX71" s="837"/>
      <c r="BY71" s="837"/>
      <c r="BZ71" s="837"/>
      <c r="CA71" s="837"/>
      <c r="CB71" s="837"/>
      <c r="CC71" s="837"/>
      <c r="CD71" s="837"/>
      <c r="CE71" s="837"/>
      <c r="CF71" s="837"/>
      <c r="CG71" s="838"/>
      <c r="CH71" s="833"/>
      <c r="CI71" s="834"/>
      <c r="CJ71" s="834"/>
      <c r="CK71" s="834"/>
      <c r="CL71" s="835"/>
      <c r="CM71" s="833"/>
      <c r="CN71" s="834"/>
      <c r="CO71" s="834"/>
      <c r="CP71" s="834"/>
      <c r="CQ71" s="835"/>
      <c r="CR71" s="833"/>
      <c r="CS71" s="834"/>
      <c r="CT71" s="834"/>
      <c r="CU71" s="834"/>
      <c r="CV71" s="835"/>
      <c r="CW71" s="833"/>
      <c r="CX71" s="834"/>
      <c r="CY71" s="834"/>
      <c r="CZ71" s="834"/>
      <c r="DA71" s="835"/>
      <c r="DB71" s="833"/>
      <c r="DC71" s="834"/>
      <c r="DD71" s="834"/>
      <c r="DE71" s="834"/>
      <c r="DF71" s="835"/>
      <c r="DG71" s="833"/>
      <c r="DH71" s="834"/>
      <c r="DI71" s="834"/>
      <c r="DJ71" s="834"/>
      <c r="DK71" s="835"/>
      <c r="DL71" s="833"/>
      <c r="DM71" s="834"/>
      <c r="DN71" s="834"/>
      <c r="DO71" s="834"/>
      <c r="DP71" s="835"/>
      <c r="DQ71" s="833"/>
      <c r="DR71" s="834"/>
      <c r="DS71" s="834"/>
      <c r="DT71" s="834"/>
      <c r="DU71" s="835"/>
      <c r="DV71" s="830"/>
      <c r="DW71" s="831"/>
      <c r="DX71" s="831"/>
      <c r="DY71" s="831"/>
      <c r="DZ71" s="832"/>
      <c r="EA71" s="217"/>
    </row>
    <row r="72" spans="1:131" s="218" customFormat="1" ht="26.25" customHeight="1" x14ac:dyDescent="0.2">
      <c r="A72" s="232">
        <v>5</v>
      </c>
      <c r="B72" s="846"/>
      <c r="C72" s="847"/>
      <c r="D72" s="847"/>
      <c r="E72" s="847"/>
      <c r="F72" s="847"/>
      <c r="G72" s="847"/>
      <c r="H72" s="847"/>
      <c r="I72" s="847"/>
      <c r="J72" s="847"/>
      <c r="K72" s="847"/>
      <c r="L72" s="847"/>
      <c r="M72" s="847"/>
      <c r="N72" s="847"/>
      <c r="O72" s="847"/>
      <c r="P72" s="848"/>
      <c r="Q72" s="849"/>
      <c r="R72" s="797"/>
      <c r="S72" s="797"/>
      <c r="T72" s="797"/>
      <c r="U72" s="797"/>
      <c r="V72" s="797"/>
      <c r="W72" s="797"/>
      <c r="X72" s="797"/>
      <c r="Y72" s="797"/>
      <c r="Z72" s="797"/>
      <c r="AA72" s="797"/>
      <c r="AB72" s="797"/>
      <c r="AC72" s="797"/>
      <c r="AD72" s="797"/>
      <c r="AE72" s="797"/>
      <c r="AF72" s="797"/>
      <c r="AG72" s="797"/>
      <c r="AH72" s="797"/>
      <c r="AI72" s="797"/>
      <c r="AJ72" s="797"/>
      <c r="AK72" s="797"/>
      <c r="AL72" s="797"/>
      <c r="AM72" s="797"/>
      <c r="AN72" s="797"/>
      <c r="AO72" s="797"/>
      <c r="AP72" s="797"/>
      <c r="AQ72" s="797"/>
      <c r="AR72" s="797"/>
      <c r="AS72" s="797"/>
      <c r="AT72" s="797"/>
      <c r="AU72" s="797"/>
      <c r="AV72" s="797"/>
      <c r="AW72" s="797"/>
      <c r="AX72" s="797"/>
      <c r="AY72" s="797"/>
      <c r="AZ72" s="850"/>
      <c r="BA72" s="850"/>
      <c r="BB72" s="850"/>
      <c r="BC72" s="850"/>
      <c r="BD72" s="851"/>
      <c r="BE72" s="236"/>
      <c r="BF72" s="236"/>
      <c r="BG72" s="236"/>
      <c r="BH72" s="236"/>
      <c r="BI72" s="236"/>
      <c r="BJ72" s="236"/>
      <c r="BK72" s="236"/>
      <c r="BL72" s="236"/>
      <c r="BM72" s="236"/>
      <c r="BN72" s="236"/>
      <c r="BO72" s="236"/>
      <c r="BP72" s="236"/>
      <c r="BQ72" s="233">
        <v>66</v>
      </c>
      <c r="BR72" s="238"/>
      <c r="BS72" s="836"/>
      <c r="BT72" s="837"/>
      <c r="BU72" s="837"/>
      <c r="BV72" s="837"/>
      <c r="BW72" s="837"/>
      <c r="BX72" s="837"/>
      <c r="BY72" s="837"/>
      <c r="BZ72" s="837"/>
      <c r="CA72" s="837"/>
      <c r="CB72" s="837"/>
      <c r="CC72" s="837"/>
      <c r="CD72" s="837"/>
      <c r="CE72" s="837"/>
      <c r="CF72" s="837"/>
      <c r="CG72" s="838"/>
      <c r="CH72" s="833"/>
      <c r="CI72" s="834"/>
      <c r="CJ72" s="834"/>
      <c r="CK72" s="834"/>
      <c r="CL72" s="835"/>
      <c r="CM72" s="833"/>
      <c r="CN72" s="834"/>
      <c r="CO72" s="834"/>
      <c r="CP72" s="834"/>
      <c r="CQ72" s="835"/>
      <c r="CR72" s="833"/>
      <c r="CS72" s="834"/>
      <c r="CT72" s="834"/>
      <c r="CU72" s="834"/>
      <c r="CV72" s="835"/>
      <c r="CW72" s="833"/>
      <c r="CX72" s="834"/>
      <c r="CY72" s="834"/>
      <c r="CZ72" s="834"/>
      <c r="DA72" s="835"/>
      <c r="DB72" s="833"/>
      <c r="DC72" s="834"/>
      <c r="DD72" s="834"/>
      <c r="DE72" s="834"/>
      <c r="DF72" s="835"/>
      <c r="DG72" s="833"/>
      <c r="DH72" s="834"/>
      <c r="DI72" s="834"/>
      <c r="DJ72" s="834"/>
      <c r="DK72" s="835"/>
      <c r="DL72" s="833"/>
      <c r="DM72" s="834"/>
      <c r="DN72" s="834"/>
      <c r="DO72" s="834"/>
      <c r="DP72" s="835"/>
      <c r="DQ72" s="833"/>
      <c r="DR72" s="834"/>
      <c r="DS72" s="834"/>
      <c r="DT72" s="834"/>
      <c r="DU72" s="835"/>
      <c r="DV72" s="830"/>
      <c r="DW72" s="831"/>
      <c r="DX72" s="831"/>
      <c r="DY72" s="831"/>
      <c r="DZ72" s="832"/>
      <c r="EA72" s="217"/>
    </row>
    <row r="73" spans="1:131" s="218" customFormat="1" ht="26.25" customHeight="1" x14ac:dyDescent="0.2">
      <c r="A73" s="232">
        <v>6</v>
      </c>
      <c r="B73" s="846"/>
      <c r="C73" s="847"/>
      <c r="D73" s="847"/>
      <c r="E73" s="847"/>
      <c r="F73" s="847"/>
      <c r="G73" s="847"/>
      <c r="H73" s="847"/>
      <c r="I73" s="847"/>
      <c r="J73" s="847"/>
      <c r="K73" s="847"/>
      <c r="L73" s="847"/>
      <c r="M73" s="847"/>
      <c r="N73" s="847"/>
      <c r="O73" s="847"/>
      <c r="P73" s="848"/>
      <c r="Q73" s="849"/>
      <c r="R73" s="797"/>
      <c r="S73" s="797"/>
      <c r="T73" s="797"/>
      <c r="U73" s="797"/>
      <c r="V73" s="797"/>
      <c r="W73" s="797"/>
      <c r="X73" s="797"/>
      <c r="Y73" s="797"/>
      <c r="Z73" s="797"/>
      <c r="AA73" s="797"/>
      <c r="AB73" s="797"/>
      <c r="AC73" s="797"/>
      <c r="AD73" s="797"/>
      <c r="AE73" s="797"/>
      <c r="AF73" s="797"/>
      <c r="AG73" s="797"/>
      <c r="AH73" s="797"/>
      <c r="AI73" s="797"/>
      <c r="AJ73" s="797"/>
      <c r="AK73" s="797"/>
      <c r="AL73" s="797"/>
      <c r="AM73" s="797"/>
      <c r="AN73" s="797"/>
      <c r="AO73" s="797"/>
      <c r="AP73" s="797"/>
      <c r="AQ73" s="797"/>
      <c r="AR73" s="797"/>
      <c r="AS73" s="797"/>
      <c r="AT73" s="797"/>
      <c r="AU73" s="797"/>
      <c r="AV73" s="797"/>
      <c r="AW73" s="797"/>
      <c r="AX73" s="797"/>
      <c r="AY73" s="797"/>
      <c r="AZ73" s="850"/>
      <c r="BA73" s="850"/>
      <c r="BB73" s="850"/>
      <c r="BC73" s="850"/>
      <c r="BD73" s="851"/>
      <c r="BE73" s="236"/>
      <c r="BF73" s="236"/>
      <c r="BG73" s="236"/>
      <c r="BH73" s="236"/>
      <c r="BI73" s="236"/>
      <c r="BJ73" s="236"/>
      <c r="BK73" s="236"/>
      <c r="BL73" s="236"/>
      <c r="BM73" s="236"/>
      <c r="BN73" s="236"/>
      <c r="BO73" s="236"/>
      <c r="BP73" s="236"/>
      <c r="BQ73" s="233">
        <v>67</v>
      </c>
      <c r="BR73" s="238"/>
      <c r="BS73" s="836"/>
      <c r="BT73" s="837"/>
      <c r="BU73" s="837"/>
      <c r="BV73" s="837"/>
      <c r="BW73" s="837"/>
      <c r="BX73" s="837"/>
      <c r="BY73" s="837"/>
      <c r="BZ73" s="837"/>
      <c r="CA73" s="837"/>
      <c r="CB73" s="837"/>
      <c r="CC73" s="837"/>
      <c r="CD73" s="837"/>
      <c r="CE73" s="837"/>
      <c r="CF73" s="837"/>
      <c r="CG73" s="838"/>
      <c r="CH73" s="833"/>
      <c r="CI73" s="834"/>
      <c r="CJ73" s="834"/>
      <c r="CK73" s="834"/>
      <c r="CL73" s="835"/>
      <c r="CM73" s="833"/>
      <c r="CN73" s="834"/>
      <c r="CO73" s="834"/>
      <c r="CP73" s="834"/>
      <c r="CQ73" s="835"/>
      <c r="CR73" s="833"/>
      <c r="CS73" s="834"/>
      <c r="CT73" s="834"/>
      <c r="CU73" s="834"/>
      <c r="CV73" s="835"/>
      <c r="CW73" s="833"/>
      <c r="CX73" s="834"/>
      <c r="CY73" s="834"/>
      <c r="CZ73" s="834"/>
      <c r="DA73" s="835"/>
      <c r="DB73" s="833"/>
      <c r="DC73" s="834"/>
      <c r="DD73" s="834"/>
      <c r="DE73" s="834"/>
      <c r="DF73" s="835"/>
      <c r="DG73" s="833"/>
      <c r="DH73" s="834"/>
      <c r="DI73" s="834"/>
      <c r="DJ73" s="834"/>
      <c r="DK73" s="835"/>
      <c r="DL73" s="833"/>
      <c r="DM73" s="834"/>
      <c r="DN73" s="834"/>
      <c r="DO73" s="834"/>
      <c r="DP73" s="835"/>
      <c r="DQ73" s="833"/>
      <c r="DR73" s="834"/>
      <c r="DS73" s="834"/>
      <c r="DT73" s="834"/>
      <c r="DU73" s="835"/>
      <c r="DV73" s="830"/>
      <c r="DW73" s="831"/>
      <c r="DX73" s="831"/>
      <c r="DY73" s="831"/>
      <c r="DZ73" s="832"/>
      <c r="EA73" s="217"/>
    </row>
    <row r="74" spans="1:131" s="218" customFormat="1" ht="26.25" customHeight="1" x14ac:dyDescent="0.2">
      <c r="A74" s="232">
        <v>7</v>
      </c>
      <c r="B74" s="846"/>
      <c r="C74" s="847"/>
      <c r="D74" s="847"/>
      <c r="E74" s="847"/>
      <c r="F74" s="847"/>
      <c r="G74" s="847"/>
      <c r="H74" s="847"/>
      <c r="I74" s="847"/>
      <c r="J74" s="847"/>
      <c r="K74" s="847"/>
      <c r="L74" s="847"/>
      <c r="M74" s="847"/>
      <c r="N74" s="847"/>
      <c r="O74" s="847"/>
      <c r="P74" s="848"/>
      <c r="Q74" s="849"/>
      <c r="R74" s="797"/>
      <c r="S74" s="797"/>
      <c r="T74" s="797"/>
      <c r="U74" s="797"/>
      <c r="V74" s="797"/>
      <c r="W74" s="797"/>
      <c r="X74" s="797"/>
      <c r="Y74" s="797"/>
      <c r="Z74" s="797"/>
      <c r="AA74" s="797"/>
      <c r="AB74" s="797"/>
      <c r="AC74" s="797"/>
      <c r="AD74" s="797"/>
      <c r="AE74" s="797"/>
      <c r="AF74" s="797"/>
      <c r="AG74" s="797"/>
      <c r="AH74" s="797"/>
      <c r="AI74" s="797"/>
      <c r="AJ74" s="797"/>
      <c r="AK74" s="797"/>
      <c r="AL74" s="797"/>
      <c r="AM74" s="797"/>
      <c r="AN74" s="797"/>
      <c r="AO74" s="797"/>
      <c r="AP74" s="797"/>
      <c r="AQ74" s="797"/>
      <c r="AR74" s="797"/>
      <c r="AS74" s="797"/>
      <c r="AT74" s="797"/>
      <c r="AU74" s="797"/>
      <c r="AV74" s="797"/>
      <c r="AW74" s="797"/>
      <c r="AX74" s="797"/>
      <c r="AY74" s="797"/>
      <c r="AZ74" s="850"/>
      <c r="BA74" s="850"/>
      <c r="BB74" s="850"/>
      <c r="BC74" s="850"/>
      <c r="BD74" s="851"/>
      <c r="BE74" s="236"/>
      <c r="BF74" s="236"/>
      <c r="BG74" s="236"/>
      <c r="BH74" s="236"/>
      <c r="BI74" s="236"/>
      <c r="BJ74" s="236"/>
      <c r="BK74" s="236"/>
      <c r="BL74" s="236"/>
      <c r="BM74" s="236"/>
      <c r="BN74" s="236"/>
      <c r="BO74" s="236"/>
      <c r="BP74" s="236"/>
      <c r="BQ74" s="233">
        <v>68</v>
      </c>
      <c r="BR74" s="238"/>
      <c r="BS74" s="836"/>
      <c r="BT74" s="837"/>
      <c r="BU74" s="837"/>
      <c r="BV74" s="837"/>
      <c r="BW74" s="837"/>
      <c r="BX74" s="837"/>
      <c r="BY74" s="837"/>
      <c r="BZ74" s="837"/>
      <c r="CA74" s="837"/>
      <c r="CB74" s="837"/>
      <c r="CC74" s="837"/>
      <c r="CD74" s="837"/>
      <c r="CE74" s="837"/>
      <c r="CF74" s="837"/>
      <c r="CG74" s="838"/>
      <c r="CH74" s="833"/>
      <c r="CI74" s="834"/>
      <c r="CJ74" s="834"/>
      <c r="CK74" s="834"/>
      <c r="CL74" s="835"/>
      <c r="CM74" s="833"/>
      <c r="CN74" s="834"/>
      <c r="CO74" s="834"/>
      <c r="CP74" s="834"/>
      <c r="CQ74" s="835"/>
      <c r="CR74" s="833"/>
      <c r="CS74" s="834"/>
      <c r="CT74" s="834"/>
      <c r="CU74" s="834"/>
      <c r="CV74" s="835"/>
      <c r="CW74" s="833"/>
      <c r="CX74" s="834"/>
      <c r="CY74" s="834"/>
      <c r="CZ74" s="834"/>
      <c r="DA74" s="835"/>
      <c r="DB74" s="833"/>
      <c r="DC74" s="834"/>
      <c r="DD74" s="834"/>
      <c r="DE74" s="834"/>
      <c r="DF74" s="835"/>
      <c r="DG74" s="833"/>
      <c r="DH74" s="834"/>
      <c r="DI74" s="834"/>
      <c r="DJ74" s="834"/>
      <c r="DK74" s="835"/>
      <c r="DL74" s="833"/>
      <c r="DM74" s="834"/>
      <c r="DN74" s="834"/>
      <c r="DO74" s="834"/>
      <c r="DP74" s="835"/>
      <c r="DQ74" s="833"/>
      <c r="DR74" s="834"/>
      <c r="DS74" s="834"/>
      <c r="DT74" s="834"/>
      <c r="DU74" s="835"/>
      <c r="DV74" s="830"/>
      <c r="DW74" s="831"/>
      <c r="DX74" s="831"/>
      <c r="DY74" s="831"/>
      <c r="DZ74" s="832"/>
      <c r="EA74" s="217"/>
    </row>
    <row r="75" spans="1:131" s="218" customFormat="1" ht="26.25" customHeight="1" x14ac:dyDescent="0.2">
      <c r="A75" s="232">
        <v>8</v>
      </c>
      <c r="B75" s="846"/>
      <c r="C75" s="847"/>
      <c r="D75" s="847"/>
      <c r="E75" s="847"/>
      <c r="F75" s="847"/>
      <c r="G75" s="847"/>
      <c r="H75" s="847"/>
      <c r="I75" s="847"/>
      <c r="J75" s="847"/>
      <c r="K75" s="847"/>
      <c r="L75" s="847"/>
      <c r="M75" s="847"/>
      <c r="N75" s="847"/>
      <c r="O75" s="847"/>
      <c r="P75" s="848"/>
      <c r="Q75" s="852"/>
      <c r="R75" s="853"/>
      <c r="S75" s="853"/>
      <c r="T75" s="853"/>
      <c r="U75" s="796"/>
      <c r="V75" s="854"/>
      <c r="W75" s="853"/>
      <c r="X75" s="853"/>
      <c r="Y75" s="853"/>
      <c r="Z75" s="796"/>
      <c r="AA75" s="854"/>
      <c r="AB75" s="853"/>
      <c r="AC75" s="853"/>
      <c r="AD75" s="853"/>
      <c r="AE75" s="796"/>
      <c r="AF75" s="854"/>
      <c r="AG75" s="853"/>
      <c r="AH75" s="853"/>
      <c r="AI75" s="853"/>
      <c r="AJ75" s="796"/>
      <c r="AK75" s="854"/>
      <c r="AL75" s="853"/>
      <c r="AM75" s="853"/>
      <c r="AN75" s="853"/>
      <c r="AO75" s="796"/>
      <c r="AP75" s="854"/>
      <c r="AQ75" s="853"/>
      <c r="AR75" s="853"/>
      <c r="AS75" s="853"/>
      <c r="AT75" s="796"/>
      <c r="AU75" s="854"/>
      <c r="AV75" s="853"/>
      <c r="AW75" s="853"/>
      <c r="AX75" s="853"/>
      <c r="AY75" s="796"/>
      <c r="AZ75" s="850"/>
      <c r="BA75" s="850"/>
      <c r="BB75" s="850"/>
      <c r="BC75" s="850"/>
      <c r="BD75" s="851"/>
      <c r="BE75" s="236"/>
      <c r="BF75" s="236"/>
      <c r="BG75" s="236"/>
      <c r="BH75" s="236"/>
      <c r="BI75" s="236"/>
      <c r="BJ75" s="236"/>
      <c r="BK75" s="236"/>
      <c r="BL75" s="236"/>
      <c r="BM75" s="236"/>
      <c r="BN75" s="236"/>
      <c r="BO75" s="236"/>
      <c r="BP75" s="236"/>
      <c r="BQ75" s="233">
        <v>69</v>
      </c>
      <c r="BR75" s="238"/>
      <c r="BS75" s="836"/>
      <c r="BT75" s="837"/>
      <c r="BU75" s="837"/>
      <c r="BV75" s="837"/>
      <c r="BW75" s="837"/>
      <c r="BX75" s="837"/>
      <c r="BY75" s="837"/>
      <c r="BZ75" s="837"/>
      <c r="CA75" s="837"/>
      <c r="CB75" s="837"/>
      <c r="CC75" s="837"/>
      <c r="CD75" s="837"/>
      <c r="CE75" s="837"/>
      <c r="CF75" s="837"/>
      <c r="CG75" s="838"/>
      <c r="CH75" s="833"/>
      <c r="CI75" s="834"/>
      <c r="CJ75" s="834"/>
      <c r="CK75" s="834"/>
      <c r="CL75" s="835"/>
      <c r="CM75" s="833"/>
      <c r="CN75" s="834"/>
      <c r="CO75" s="834"/>
      <c r="CP75" s="834"/>
      <c r="CQ75" s="835"/>
      <c r="CR75" s="833"/>
      <c r="CS75" s="834"/>
      <c r="CT75" s="834"/>
      <c r="CU75" s="834"/>
      <c r="CV75" s="835"/>
      <c r="CW75" s="833"/>
      <c r="CX75" s="834"/>
      <c r="CY75" s="834"/>
      <c r="CZ75" s="834"/>
      <c r="DA75" s="835"/>
      <c r="DB75" s="833"/>
      <c r="DC75" s="834"/>
      <c r="DD75" s="834"/>
      <c r="DE75" s="834"/>
      <c r="DF75" s="835"/>
      <c r="DG75" s="833"/>
      <c r="DH75" s="834"/>
      <c r="DI75" s="834"/>
      <c r="DJ75" s="834"/>
      <c r="DK75" s="835"/>
      <c r="DL75" s="833"/>
      <c r="DM75" s="834"/>
      <c r="DN75" s="834"/>
      <c r="DO75" s="834"/>
      <c r="DP75" s="835"/>
      <c r="DQ75" s="833"/>
      <c r="DR75" s="834"/>
      <c r="DS75" s="834"/>
      <c r="DT75" s="834"/>
      <c r="DU75" s="835"/>
      <c r="DV75" s="830"/>
      <c r="DW75" s="831"/>
      <c r="DX75" s="831"/>
      <c r="DY75" s="831"/>
      <c r="DZ75" s="832"/>
      <c r="EA75" s="217"/>
    </row>
    <row r="76" spans="1:131" s="218" customFormat="1" ht="26.25" customHeight="1" x14ac:dyDescent="0.2">
      <c r="A76" s="232">
        <v>9</v>
      </c>
      <c r="B76" s="846"/>
      <c r="C76" s="847"/>
      <c r="D76" s="847"/>
      <c r="E76" s="847"/>
      <c r="F76" s="847"/>
      <c r="G76" s="847"/>
      <c r="H76" s="847"/>
      <c r="I76" s="847"/>
      <c r="J76" s="847"/>
      <c r="K76" s="847"/>
      <c r="L76" s="847"/>
      <c r="M76" s="847"/>
      <c r="N76" s="847"/>
      <c r="O76" s="847"/>
      <c r="P76" s="848"/>
      <c r="Q76" s="852"/>
      <c r="R76" s="853"/>
      <c r="S76" s="853"/>
      <c r="T76" s="853"/>
      <c r="U76" s="796"/>
      <c r="V76" s="854"/>
      <c r="W76" s="853"/>
      <c r="X76" s="853"/>
      <c r="Y76" s="853"/>
      <c r="Z76" s="796"/>
      <c r="AA76" s="854"/>
      <c r="AB76" s="853"/>
      <c r="AC76" s="853"/>
      <c r="AD76" s="853"/>
      <c r="AE76" s="796"/>
      <c r="AF76" s="854"/>
      <c r="AG76" s="853"/>
      <c r="AH76" s="853"/>
      <c r="AI76" s="853"/>
      <c r="AJ76" s="796"/>
      <c r="AK76" s="854"/>
      <c r="AL76" s="853"/>
      <c r="AM76" s="853"/>
      <c r="AN76" s="853"/>
      <c r="AO76" s="796"/>
      <c r="AP76" s="854"/>
      <c r="AQ76" s="853"/>
      <c r="AR76" s="853"/>
      <c r="AS76" s="853"/>
      <c r="AT76" s="796"/>
      <c r="AU76" s="854"/>
      <c r="AV76" s="853"/>
      <c r="AW76" s="853"/>
      <c r="AX76" s="853"/>
      <c r="AY76" s="796"/>
      <c r="AZ76" s="850"/>
      <c r="BA76" s="850"/>
      <c r="BB76" s="850"/>
      <c r="BC76" s="850"/>
      <c r="BD76" s="851"/>
      <c r="BE76" s="236"/>
      <c r="BF76" s="236"/>
      <c r="BG76" s="236"/>
      <c r="BH76" s="236"/>
      <c r="BI76" s="236"/>
      <c r="BJ76" s="236"/>
      <c r="BK76" s="236"/>
      <c r="BL76" s="236"/>
      <c r="BM76" s="236"/>
      <c r="BN76" s="236"/>
      <c r="BO76" s="236"/>
      <c r="BP76" s="236"/>
      <c r="BQ76" s="233">
        <v>70</v>
      </c>
      <c r="BR76" s="238"/>
      <c r="BS76" s="836"/>
      <c r="BT76" s="837"/>
      <c r="BU76" s="837"/>
      <c r="BV76" s="837"/>
      <c r="BW76" s="837"/>
      <c r="BX76" s="837"/>
      <c r="BY76" s="837"/>
      <c r="BZ76" s="837"/>
      <c r="CA76" s="837"/>
      <c r="CB76" s="837"/>
      <c r="CC76" s="837"/>
      <c r="CD76" s="837"/>
      <c r="CE76" s="837"/>
      <c r="CF76" s="837"/>
      <c r="CG76" s="838"/>
      <c r="CH76" s="833"/>
      <c r="CI76" s="834"/>
      <c r="CJ76" s="834"/>
      <c r="CK76" s="834"/>
      <c r="CL76" s="835"/>
      <c r="CM76" s="833"/>
      <c r="CN76" s="834"/>
      <c r="CO76" s="834"/>
      <c r="CP76" s="834"/>
      <c r="CQ76" s="835"/>
      <c r="CR76" s="833"/>
      <c r="CS76" s="834"/>
      <c r="CT76" s="834"/>
      <c r="CU76" s="834"/>
      <c r="CV76" s="835"/>
      <c r="CW76" s="833"/>
      <c r="CX76" s="834"/>
      <c r="CY76" s="834"/>
      <c r="CZ76" s="834"/>
      <c r="DA76" s="835"/>
      <c r="DB76" s="833"/>
      <c r="DC76" s="834"/>
      <c r="DD76" s="834"/>
      <c r="DE76" s="834"/>
      <c r="DF76" s="835"/>
      <c r="DG76" s="833"/>
      <c r="DH76" s="834"/>
      <c r="DI76" s="834"/>
      <c r="DJ76" s="834"/>
      <c r="DK76" s="835"/>
      <c r="DL76" s="833"/>
      <c r="DM76" s="834"/>
      <c r="DN76" s="834"/>
      <c r="DO76" s="834"/>
      <c r="DP76" s="835"/>
      <c r="DQ76" s="833"/>
      <c r="DR76" s="834"/>
      <c r="DS76" s="834"/>
      <c r="DT76" s="834"/>
      <c r="DU76" s="835"/>
      <c r="DV76" s="830"/>
      <c r="DW76" s="831"/>
      <c r="DX76" s="831"/>
      <c r="DY76" s="831"/>
      <c r="DZ76" s="832"/>
      <c r="EA76" s="217"/>
    </row>
    <row r="77" spans="1:131" s="218" customFormat="1" ht="26.25" customHeight="1" x14ac:dyDescent="0.2">
      <c r="A77" s="232">
        <v>10</v>
      </c>
      <c r="B77" s="846"/>
      <c r="C77" s="847"/>
      <c r="D77" s="847"/>
      <c r="E77" s="847"/>
      <c r="F77" s="847"/>
      <c r="G77" s="847"/>
      <c r="H77" s="847"/>
      <c r="I77" s="847"/>
      <c r="J77" s="847"/>
      <c r="K77" s="847"/>
      <c r="L77" s="847"/>
      <c r="M77" s="847"/>
      <c r="N77" s="847"/>
      <c r="O77" s="847"/>
      <c r="P77" s="848"/>
      <c r="Q77" s="852"/>
      <c r="R77" s="853"/>
      <c r="S77" s="853"/>
      <c r="T77" s="853"/>
      <c r="U77" s="796"/>
      <c r="V77" s="854"/>
      <c r="W77" s="853"/>
      <c r="X77" s="853"/>
      <c r="Y77" s="853"/>
      <c r="Z77" s="796"/>
      <c r="AA77" s="854"/>
      <c r="AB77" s="853"/>
      <c r="AC77" s="853"/>
      <c r="AD77" s="853"/>
      <c r="AE77" s="796"/>
      <c r="AF77" s="854"/>
      <c r="AG77" s="853"/>
      <c r="AH77" s="853"/>
      <c r="AI77" s="853"/>
      <c r="AJ77" s="796"/>
      <c r="AK77" s="854"/>
      <c r="AL77" s="853"/>
      <c r="AM77" s="853"/>
      <c r="AN77" s="853"/>
      <c r="AO77" s="796"/>
      <c r="AP77" s="854"/>
      <c r="AQ77" s="853"/>
      <c r="AR77" s="853"/>
      <c r="AS77" s="853"/>
      <c r="AT77" s="796"/>
      <c r="AU77" s="854"/>
      <c r="AV77" s="853"/>
      <c r="AW77" s="853"/>
      <c r="AX77" s="853"/>
      <c r="AY77" s="796"/>
      <c r="AZ77" s="850"/>
      <c r="BA77" s="850"/>
      <c r="BB77" s="850"/>
      <c r="BC77" s="850"/>
      <c r="BD77" s="851"/>
      <c r="BE77" s="236"/>
      <c r="BF77" s="236"/>
      <c r="BG77" s="236"/>
      <c r="BH77" s="236"/>
      <c r="BI77" s="236"/>
      <c r="BJ77" s="236"/>
      <c r="BK77" s="236"/>
      <c r="BL77" s="236"/>
      <c r="BM77" s="236"/>
      <c r="BN77" s="236"/>
      <c r="BO77" s="236"/>
      <c r="BP77" s="236"/>
      <c r="BQ77" s="233">
        <v>71</v>
      </c>
      <c r="BR77" s="238"/>
      <c r="BS77" s="836"/>
      <c r="BT77" s="837"/>
      <c r="BU77" s="837"/>
      <c r="BV77" s="837"/>
      <c r="BW77" s="837"/>
      <c r="BX77" s="837"/>
      <c r="BY77" s="837"/>
      <c r="BZ77" s="837"/>
      <c r="CA77" s="837"/>
      <c r="CB77" s="837"/>
      <c r="CC77" s="837"/>
      <c r="CD77" s="837"/>
      <c r="CE77" s="837"/>
      <c r="CF77" s="837"/>
      <c r="CG77" s="838"/>
      <c r="CH77" s="833"/>
      <c r="CI77" s="834"/>
      <c r="CJ77" s="834"/>
      <c r="CK77" s="834"/>
      <c r="CL77" s="835"/>
      <c r="CM77" s="833"/>
      <c r="CN77" s="834"/>
      <c r="CO77" s="834"/>
      <c r="CP77" s="834"/>
      <c r="CQ77" s="835"/>
      <c r="CR77" s="833"/>
      <c r="CS77" s="834"/>
      <c r="CT77" s="834"/>
      <c r="CU77" s="834"/>
      <c r="CV77" s="835"/>
      <c r="CW77" s="833"/>
      <c r="CX77" s="834"/>
      <c r="CY77" s="834"/>
      <c r="CZ77" s="834"/>
      <c r="DA77" s="835"/>
      <c r="DB77" s="833"/>
      <c r="DC77" s="834"/>
      <c r="DD77" s="834"/>
      <c r="DE77" s="834"/>
      <c r="DF77" s="835"/>
      <c r="DG77" s="833"/>
      <c r="DH77" s="834"/>
      <c r="DI77" s="834"/>
      <c r="DJ77" s="834"/>
      <c r="DK77" s="835"/>
      <c r="DL77" s="833"/>
      <c r="DM77" s="834"/>
      <c r="DN77" s="834"/>
      <c r="DO77" s="834"/>
      <c r="DP77" s="835"/>
      <c r="DQ77" s="833"/>
      <c r="DR77" s="834"/>
      <c r="DS77" s="834"/>
      <c r="DT77" s="834"/>
      <c r="DU77" s="835"/>
      <c r="DV77" s="830"/>
      <c r="DW77" s="831"/>
      <c r="DX77" s="831"/>
      <c r="DY77" s="831"/>
      <c r="DZ77" s="832"/>
      <c r="EA77" s="217"/>
    </row>
    <row r="78" spans="1:131" s="218" customFormat="1" ht="26.25" customHeight="1" x14ac:dyDescent="0.2">
      <c r="A78" s="232">
        <v>11</v>
      </c>
      <c r="B78" s="846"/>
      <c r="C78" s="847"/>
      <c r="D78" s="847"/>
      <c r="E78" s="847"/>
      <c r="F78" s="847"/>
      <c r="G78" s="847"/>
      <c r="H78" s="847"/>
      <c r="I78" s="847"/>
      <c r="J78" s="847"/>
      <c r="K78" s="847"/>
      <c r="L78" s="847"/>
      <c r="M78" s="847"/>
      <c r="N78" s="847"/>
      <c r="O78" s="847"/>
      <c r="P78" s="848"/>
      <c r="Q78" s="849"/>
      <c r="R78" s="797"/>
      <c r="S78" s="797"/>
      <c r="T78" s="797"/>
      <c r="U78" s="797"/>
      <c r="V78" s="797"/>
      <c r="W78" s="797"/>
      <c r="X78" s="797"/>
      <c r="Y78" s="797"/>
      <c r="Z78" s="797"/>
      <c r="AA78" s="797"/>
      <c r="AB78" s="797"/>
      <c r="AC78" s="797"/>
      <c r="AD78" s="797"/>
      <c r="AE78" s="797"/>
      <c r="AF78" s="797"/>
      <c r="AG78" s="797"/>
      <c r="AH78" s="797"/>
      <c r="AI78" s="797"/>
      <c r="AJ78" s="797"/>
      <c r="AK78" s="797"/>
      <c r="AL78" s="797"/>
      <c r="AM78" s="797"/>
      <c r="AN78" s="797"/>
      <c r="AO78" s="797"/>
      <c r="AP78" s="797"/>
      <c r="AQ78" s="797"/>
      <c r="AR78" s="797"/>
      <c r="AS78" s="797"/>
      <c r="AT78" s="797"/>
      <c r="AU78" s="797"/>
      <c r="AV78" s="797"/>
      <c r="AW78" s="797"/>
      <c r="AX78" s="797"/>
      <c r="AY78" s="797"/>
      <c r="AZ78" s="850"/>
      <c r="BA78" s="850"/>
      <c r="BB78" s="850"/>
      <c r="BC78" s="850"/>
      <c r="BD78" s="851"/>
      <c r="BE78" s="236"/>
      <c r="BF78" s="236"/>
      <c r="BG78" s="236"/>
      <c r="BH78" s="236"/>
      <c r="BI78" s="236"/>
      <c r="BJ78" s="239"/>
      <c r="BK78" s="239"/>
      <c r="BL78" s="239"/>
      <c r="BM78" s="239"/>
      <c r="BN78" s="239"/>
      <c r="BO78" s="236"/>
      <c r="BP78" s="236"/>
      <c r="BQ78" s="233">
        <v>72</v>
      </c>
      <c r="BR78" s="238"/>
      <c r="BS78" s="836"/>
      <c r="BT78" s="837"/>
      <c r="BU78" s="837"/>
      <c r="BV78" s="837"/>
      <c r="BW78" s="837"/>
      <c r="BX78" s="837"/>
      <c r="BY78" s="837"/>
      <c r="BZ78" s="837"/>
      <c r="CA78" s="837"/>
      <c r="CB78" s="837"/>
      <c r="CC78" s="837"/>
      <c r="CD78" s="837"/>
      <c r="CE78" s="837"/>
      <c r="CF78" s="837"/>
      <c r="CG78" s="838"/>
      <c r="CH78" s="833"/>
      <c r="CI78" s="834"/>
      <c r="CJ78" s="834"/>
      <c r="CK78" s="834"/>
      <c r="CL78" s="835"/>
      <c r="CM78" s="833"/>
      <c r="CN78" s="834"/>
      <c r="CO78" s="834"/>
      <c r="CP78" s="834"/>
      <c r="CQ78" s="835"/>
      <c r="CR78" s="833"/>
      <c r="CS78" s="834"/>
      <c r="CT78" s="834"/>
      <c r="CU78" s="834"/>
      <c r="CV78" s="835"/>
      <c r="CW78" s="833"/>
      <c r="CX78" s="834"/>
      <c r="CY78" s="834"/>
      <c r="CZ78" s="834"/>
      <c r="DA78" s="835"/>
      <c r="DB78" s="833"/>
      <c r="DC78" s="834"/>
      <c r="DD78" s="834"/>
      <c r="DE78" s="834"/>
      <c r="DF78" s="835"/>
      <c r="DG78" s="833"/>
      <c r="DH78" s="834"/>
      <c r="DI78" s="834"/>
      <c r="DJ78" s="834"/>
      <c r="DK78" s="835"/>
      <c r="DL78" s="833"/>
      <c r="DM78" s="834"/>
      <c r="DN78" s="834"/>
      <c r="DO78" s="834"/>
      <c r="DP78" s="835"/>
      <c r="DQ78" s="833"/>
      <c r="DR78" s="834"/>
      <c r="DS78" s="834"/>
      <c r="DT78" s="834"/>
      <c r="DU78" s="835"/>
      <c r="DV78" s="830"/>
      <c r="DW78" s="831"/>
      <c r="DX78" s="831"/>
      <c r="DY78" s="831"/>
      <c r="DZ78" s="832"/>
      <c r="EA78" s="217"/>
    </row>
    <row r="79" spans="1:131" s="218" customFormat="1" ht="26.25" customHeight="1" x14ac:dyDescent="0.2">
      <c r="A79" s="232">
        <v>12</v>
      </c>
      <c r="B79" s="846"/>
      <c r="C79" s="847"/>
      <c r="D79" s="847"/>
      <c r="E79" s="847"/>
      <c r="F79" s="847"/>
      <c r="G79" s="847"/>
      <c r="H79" s="847"/>
      <c r="I79" s="847"/>
      <c r="J79" s="847"/>
      <c r="K79" s="847"/>
      <c r="L79" s="847"/>
      <c r="M79" s="847"/>
      <c r="N79" s="847"/>
      <c r="O79" s="847"/>
      <c r="P79" s="848"/>
      <c r="Q79" s="849"/>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797"/>
      <c r="AP79" s="797"/>
      <c r="AQ79" s="797"/>
      <c r="AR79" s="797"/>
      <c r="AS79" s="797"/>
      <c r="AT79" s="797"/>
      <c r="AU79" s="797"/>
      <c r="AV79" s="797"/>
      <c r="AW79" s="797"/>
      <c r="AX79" s="797"/>
      <c r="AY79" s="797"/>
      <c r="AZ79" s="850"/>
      <c r="BA79" s="850"/>
      <c r="BB79" s="850"/>
      <c r="BC79" s="850"/>
      <c r="BD79" s="851"/>
      <c r="BE79" s="236"/>
      <c r="BF79" s="236"/>
      <c r="BG79" s="236"/>
      <c r="BH79" s="236"/>
      <c r="BI79" s="236"/>
      <c r="BJ79" s="239"/>
      <c r="BK79" s="239"/>
      <c r="BL79" s="239"/>
      <c r="BM79" s="239"/>
      <c r="BN79" s="239"/>
      <c r="BO79" s="236"/>
      <c r="BP79" s="236"/>
      <c r="BQ79" s="233">
        <v>73</v>
      </c>
      <c r="BR79" s="238"/>
      <c r="BS79" s="836"/>
      <c r="BT79" s="837"/>
      <c r="BU79" s="837"/>
      <c r="BV79" s="837"/>
      <c r="BW79" s="837"/>
      <c r="BX79" s="837"/>
      <c r="BY79" s="837"/>
      <c r="BZ79" s="837"/>
      <c r="CA79" s="837"/>
      <c r="CB79" s="837"/>
      <c r="CC79" s="837"/>
      <c r="CD79" s="837"/>
      <c r="CE79" s="837"/>
      <c r="CF79" s="837"/>
      <c r="CG79" s="838"/>
      <c r="CH79" s="833"/>
      <c r="CI79" s="834"/>
      <c r="CJ79" s="834"/>
      <c r="CK79" s="834"/>
      <c r="CL79" s="835"/>
      <c r="CM79" s="833"/>
      <c r="CN79" s="834"/>
      <c r="CO79" s="834"/>
      <c r="CP79" s="834"/>
      <c r="CQ79" s="835"/>
      <c r="CR79" s="833"/>
      <c r="CS79" s="834"/>
      <c r="CT79" s="834"/>
      <c r="CU79" s="834"/>
      <c r="CV79" s="835"/>
      <c r="CW79" s="833"/>
      <c r="CX79" s="834"/>
      <c r="CY79" s="834"/>
      <c r="CZ79" s="834"/>
      <c r="DA79" s="835"/>
      <c r="DB79" s="833"/>
      <c r="DC79" s="834"/>
      <c r="DD79" s="834"/>
      <c r="DE79" s="834"/>
      <c r="DF79" s="835"/>
      <c r="DG79" s="833"/>
      <c r="DH79" s="834"/>
      <c r="DI79" s="834"/>
      <c r="DJ79" s="834"/>
      <c r="DK79" s="835"/>
      <c r="DL79" s="833"/>
      <c r="DM79" s="834"/>
      <c r="DN79" s="834"/>
      <c r="DO79" s="834"/>
      <c r="DP79" s="835"/>
      <c r="DQ79" s="833"/>
      <c r="DR79" s="834"/>
      <c r="DS79" s="834"/>
      <c r="DT79" s="834"/>
      <c r="DU79" s="835"/>
      <c r="DV79" s="830"/>
      <c r="DW79" s="831"/>
      <c r="DX79" s="831"/>
      <c r="DY79" s="831"/>
      <c r="DZ79" s="832"/>
      <c r="EA79" s="217"/>
    </row>
    <row r="80" spans="1:131" s="218" customFormat="1" ht="26.25" customHeight="1" x14ac:dyDescent="0.2">
      <c r="A80" s="232">
        <v>13</v>
      </c>
      <c r="B80" s="846"/>
      <c r="C80" s="847"/>
      <c r="D80" s="847"/>
      <c r="E80" s="847"/>
      <c r="F80" s="847"/>
      <c r="G80" s="847"/>
      <c r="H80" s="847"/>
      <c r="I80" s="847"/>
      <c r="J80" s="847"/>
      <c r="K80" s="847"/>
      <c r="L80" s="847"/>
      <c r="M80" s="847"/>
      <c r="N80" s="847"/>
      <c r="O80" s="847"/>
      <c r="P80" s="848"/>
      <c r="Q80" s="849"/>
      <c r="R80" s="797"/>
      <c r="S80" s="797"/>
      <c r="T80" s="797"/>
      <c r="U80" s="797"/>
      <c r="V80" s="797"/>
      <c r="W80" s="797"/>
      <c r="X80" s="797"/>
      <c r="Y80" s="797"/>
      <c r="Z80" s="797"/>
      <c r="AA80" s="797"/>
      <c r="AB80" s="797"/>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797"/>
      <c r="AY80" s="797"/>
      <c r="AZ80" s="850"/>
      <c r="BA80" s="850"/>
      <c r="BB80" s="850"/>
      <c r="BC80" s="850"/>
      <c r="BD80" s="851"/>
      <c r="BE80" s="236"/>
      <c r="BF80" s="236"/>
      <c r="BG80" s="236"/>
      <c r="BH80" s="236"/>
      <c r="BI80" s="236"/>
      <c r="BJ80" s="236"/>
      <c r="BK80" s="236"/>
      <c r="BL80" s="236"/>
      <c r="BM80" s="236"/>
      <c r="BN80" s="236"/>
      <c r="BO80" s="236"/>
      <c r="BP80" s="236"/>
      <c r="BQ80" s="233">
        <v>74</v>
      </c>
      <c r="BR80" s="238"/>
      <c r="BS80" s="836"/>
      <c r="BT80" s="837"/>
      <c r="BU80" s="837"/>
      <c r="BV80" s="837"/>
      <c r="BW80" s="837"/>
      <c r="BX80" s="837"/>
      <c r="BY80" s="837"/>
      <c r="BZ80" s="837"/>
      <c r="CA80" s="837"/>
      <c r="CB80" s="837"/>
      <c r="CC80" s="837"/>
      <c r="CD80" s="837"/>
      <c r="CE80" s="837"/>
      <c r="CF80" s="837"/>
      <c r="CG80" s="838"/>
      <c r="CH80" s="833"/>
      <c r="CI80" s="834"/>
      <c r="CJ80" s="834"/>
      <c r="CK80" s="834"/>
      <c r="CL80" s="835"/>
      <c r="CM80" s="833"/>
      <c r="CN80" s="834"/>
      <c r="CO80" s="834"/>
      <c r="CP80" s="834"/>
      <c r="CQ80" s="835"/>
      <c r="CR80" s="833"/>
      <c r="CS80" s="834"/>
      <c r="CT80" s="834"/>
      <c r="CU80" s="834"/>
      <c r="CV80" s="835"/>
      <c r="CW80" s="833"/>
      <c r="CX80" s="834"/>
      <c r="CY80" s="834"/>
      <c r="CZ80" s="834"/>
      <c r="DA80" s="835"/>
      <c r="DB80" s="833"/>
      <c r="DC80" s="834"/>
      <c r="DD80" s="834"/>
      <c r="DE80" s="834"/>
      <c r="DF80" s="835"/>
      <c r="DG80" s="833"/>
      <c r="DH80" s="834"/>
      <c r="DI80" s="834"/>
      <c r="DJ80" s="834"/>
      <c r="DK80" s="835"/>
      <c r="DL80" s="833"/>
      <c r="DM80" s="834"/>
      <c r="DN80" s="834"/>
      <c r="DO80" s="834"/>
      <c r="DP80" s="835"/>
      <c r="DQ80" s="833"/>
      <c r="DR80" s="834"/>
      <c r="DS80" s="834"/>
      <c r="DT80" s="834"/>
      <c r="DU80" s="835"/>
      <c r="DV80" s="830"/>
      <c r="DW80" s="831"/>
      <c r="DX80" s="831"/>
      <c r="DY80" s="831"/>
      <c r="DZ80" s="832"/>
      <c r="EA80" s="217"/>
    </row>
    <row r="81" spans="1:131" s="218" customFormat="1" ht="26.25" customHeight="1" x14ac:dyDescent="0.2">
      <c r="A81" s="232">
        <v>14</v>
      </c>
      <c r="B81" s="846"/>
      <c r="C81" s="847"/>
      <c r="D81" s="847"/>
      <c r="E81" s="847"/>
      <c r="F81" s="847"/>
      <c r="G81" s="847"/>
      <c r="H81" s="847"/>
      <c r="I81" s="847"/>
      <c r="J81" s="847"/>
      <c r="K81" s="847"/>
      <c r="L81" s="847"/>
      <c r="M81" s="847"/>
      <c r="N81" s="847"/>
      <c r="O81" s="847"/>
      <c r="P81" s="848"/>
      <c r="Q81" s="849"/>
      <c r="R81" s="797"/>
      <c r="S81" s="797"/>
      <c r="T81" s="797"/>
      <c r="U81" s="797"/>
      <c r="V81" s="797"/>
      <c r="W81" s="797"/>
      <c r="X81" s="797"/>
      <c r="Y81" s="797"/>
      <c r="Z81" s="797"/>
      <c r="AA81" s="797"/>
      <c r="AB81" s="797"/>
      <c r="AC81" s="797"/>
      <c r="AD81" s="797"/>
      <c r="AE81" s="797"/>
      <c r="AF81" s="797"/>
      <c r="AG81" s="797"/>
      <c r="AH81" s="797"/>
      <c r="AI81" s="797"/>
      <c r="AJ81" s="797"/>
      <c r="AK81" s="797"/>
      <c r="AL81" s="797"/>
      <c r="AM81" s="797"/>
      <c r="AN81" s="797"/>
      <c r="AO81" s="797"/>
      <c r="AP81" s="797"/>
      <c r="AQ81" s="797"/>
      <c r="AR81" s="797"/>
      <c r="AS81" s="797"/>
      <c r="AT81" s="797"/>
      <c r="AU81" s="797"/>
      <c r="AV81" s="797"/>
      <c r="AW81" s="797"/>
      <c r="AX81" s="797"/>
      <c r="AY81" s="797"/>
      <c r="AZ81" s="850"/>
      <c r="BA81" s="850"/>
      <c r="BB81" s="850"/>
      <c r="BC81" s="850"/>
      <c r="BD81" s="851"/>
      <c r="BE81" s="236"/>
      <c r="BF81" s="236"/>
      <c r="BG81" s="236"/>
      <c r="BH81" s="236"/>
      <c r="BI81" s="236"/>
      <c r="BJ81" s="236"/>
      <c r="BK81" s="236"/>
      <c r="BL81" s="236"/>
      <c r="BM81" s="236"/>
      <c r="BN81" s="236"/>
      <c r="BO81" s="236"/>
      <c r="BP81" s="236"/>
      <c r="BQ81" s="233">
        <v>75</v>
      </c>
      <c r="BR81" s="238"/>
      <c r="BS81" s="836"/>
      <c r="BT81" s="837"/>
      <c r="BU81" s="837"/>
      <c r="BV81" s="837"/>
      <c r="BW81" s="837"/>
      <c r="BX81" s="837"/>
      <c r="BY81" s="837"/>
      <c r="BZ81" s="837"/>
      <c r="CA81" s="837"/>
      <c r="CB81" s="837"/>
      <c r="CC81" s="837"/>
      <c r="CD81" s="837"/>
      <c r="CE81" s="837"/>
      <c r="CF81" s="837"/>
      <c r="CG81" s="838"/>
      <c r="CH81" s="833"/>
      <c r="CI81" s="834"/>
      <c r="CJ81" s="834"/>
      <c r="CK81" s="834"/>
      <c r="CL81" s="835"/>
      <c r="CM81" s="833"/>
      <c r="CN81" s="834"/>
      <c r="CO81" s="834"/>
      <c r="CP81" s="834"/>
      <c r="CQ81" s="835"/>
      <c r="CR81" s="833"/>
      <c r="CS81" s="834"/>
      <c r="CT81" s="834"/>
      <c r="CU81" s="834"/>
      <c r="CV81" s="835"/>
      <c r="CW81" s="833"/>
      <c r="CX81" s="834"/>
      <c r="CY81" s="834"/>
      <c r="CZ81" s="834"/>
      <c r="DA81" s="835"/>
      <c r="DB81" s="833"/>
      <c r="DC81" s="834"/>
      <c r="DD81" s="834"/>
      <c r="DE81" s="834"/>
      <c r="DF81" s="835"/>
      <c r="DG81" s="833"/>
      <c r="DH81" s="834"/>
      <c r="DI81" s="834"/>
      <c r="DJ81" s="834"/>
      <c r="DK81" s="835"/>
      <c r="DL81" s="833"/>
      <c r="DM81" s="834"/>
      <c r="DN81" s="834"/>
      <c r="DO81" s="834"/>
      <c r="DP81" s="835"/>
      <c r="DQ81" s="833"/>
      <c r="DR81" s="834"/>
      <c r="DS81" s="834"/>
      <c r="DT81" s="834"/>
      <c r="DU81" s="835"/>
      <c r="DV81" s="830"/>
      <c r="DW81" s="831"/>
      <c r="DX81" s="831"/>
      <c r="DY81" s="831"/>
      <c r="DZ81" s="832"/>
      <c r="EA81" s="217"/>
    </row>
    <row r="82" spans="1:131" s="218" customFormat="1" ht="26.25" customHeight="1" x14ac:dyDescent="0.2">
      <c r="A82" s="232">
        <v>15</v>
      </c>
      <c r="B82" s="846"/>
      <c r="C82" s="847"/>
      <c r="D82" s="847"/>
      <c r="E82" s="847"/>
      <c r="F82" s="847"/>
      <c r="G82" s="847"/>
      <c r="H82" s="847"/>
      <c r="I82" s="847"/>
      <c r="J82" s="847"/>
      <c r="K82" s="847"/>
      <c r="L82" s="847"/>
      <c r="M82" s="847"/>
      <c r="N82" s="847"/>
      <c r="O82" s="847"/>
      <c r="P82" s="848"/>
      <c r="Q82" s="849"/>
      <c r="R82" s="797"/>
      <c r="S82" s="797"/>
      <c r="T82" s="797"/>
      <c r="U82" s="797"/>
      <c r="V82" s="797"/>
      <c r="W82" s="797"/>
      <c r="X82" s="797"/>
      <c r="Y82" s="797"/>
      <c r="Z82" s="797"/>
      <c r="AA82" s="797"/>
      <c r="AB82" s="797"/>
      <c r="AC82" s="797"/>
      <c r="AD82" s="797"/>
      <c r="AE82" s="797"/>
      <c r="AF82" s="797"/>
      <c r="AG82" s="797"/>
      <c r="AH82" s="797"/>
      <c r="AI82" s="797"/>
      <c r="AJ82" s="797"/>
      <c r="AK82" s="797"/>
      <c r="AL82" s="797"/>
      <c r="AM82" s="797"/>
      <c r="AN82" s="797"/>
      <c r="AO82" s="797"/>
      <c r="AP82" s="797"/>
      <c r="AQ82" s="797"/>
      <c r="AR82" s="797"/>
      <c r="AS82" s="797"/>
      <c r="AT82" s="797"/>
      <c r="AU82" s="797"/>
      <c r="AV82" s="797"/>
      <c r="AW82" s="797"/>
      <c r="AX82" s="797"/>
      <c r="AY82" s="797"/>
      <c r="AZ82" s="850"/>
      <c r="BA82" s="850"/>
      <c r="BB82" s="850"/>
      <c r="BC82" s="850"/>
      <c r="BD82" s="851"/>
      <c r="BE82" s="236"/>
      <c r="BF82" s="236"/>
      <c r="BG82" s="236"/>
      <c r="BH82" s="236"/>
      <c r="BI82" s="236"/>
      <c r="BJ82" s="236"/>
      <c r="BK82" s="236"/>
      <c r="BL82" s="236"/>
      <c r="BM82" s="236"/>
      <c r="BN82" s="236"/>
      <c r="BO82" s="236"/>
      <c r="BP82" s="236"/>
      <c r="BQ82" s="233">
        <v>76</v>
      </c>
      <c r="BR82" s="238"/>
      <c r="BS82" s="836"/>
      <c r="BT82" s="837"/>
      <c r="BU82" s="837"/>
      <c r="BV82" s="837"/>
      <c r="BW82" s="837"/>
      <c r="BX82" s="837"/>
      <c r="BY82" s="837"/>
      <c r="BZ82" s="837"/>
      <c r="CA82" s="837"/>
      <c r="CB82" s="837"/>
      <c r="CC82" s="837"/>
      <c r="CD82" s="837"/>
      <c r="CE82" s="837"/>
      <c r="CF82" s="837"/>
      <c r="CG82" s="838"/>
      <c r="CH82" s="833"/>
      <c r="CI82" s="834"/>
      <c r="CJ82" s="834"/>
      <c r="CK82" s="834"/>
      <c r="CL82" s="835"/>
      <c r="CM82" s="833"/>
      <c r="CN82" s="834"/>
      <c r="CO82" s="834"/>
      <c r="CP82" s="834"/>
      <c r="CQ82" s="835"/>
      <c r="CR82" s="833"/>
      <c r="CS82" s="834"/>
      <c r="CT82" s="834"/>
      <c r="CU82" s="834"/>
      <c r="CV82" s="835"/>
      <c r="CW82" s="833"/>
      <c r="CX82" s="834"/>
      <c r="CY82" s="834"/>
      <c r="CZ82" s="834"/>
      <c r="DA82" s="835"/>
      <c r="DB82" s="833"/>
      <c r="DC82" s="834"/>
      <c r="DD82" s="834"/>
      <c r="DE82" s="834"/>
      <c r="DF82" s="835"/>
      <c r="DG82" s="833"/>
      <c r="DH82" s="834"/>
      <c r="DI82" s="834"/>
      <c r="DJ82" s="834"/>
      <c r="DK82" s="835"/>
      <c r="DL82" s="833"/>
      <c r="DM82" s="834"/>
      <c r="DN82" s="834"/>
      <c r="DO82" s="834"/>
      <c r="DP82" s="835"/>
      <c r="DQ82" s="833"/>
      <c r="DR82" s="834"/>
      <c r="DS82" s="834"/>
      <c r="DT82" s="834"/>
      <c r="DU82" s="835"/>
      <c r="DV82" s="830"/>
      <c r="DW82" s="831"/>
      <c r="DX82" s="831"/>
      <c r="DY82" s="831"/>
      <c r="DZ82" s="832"/>
      <c r="EA82" s="217"/>
    </row>
    <row r="83" spans="1:131" s="218" customFormat="1" ht="26.25" customHeight="1" x14ac:dyDescent="0.2">
      <c r="A83" s="232">
        <v>16</v>
      </c>
      <c r="B83" s="846"/>
      <c r="C83" s="847"/>
      <c r="D83" s="847"/>
      <c r="E83" s="847"/>
      <c r="F83" s="847"/>
      <c r="G83" s="847"/>
      <c r="H83" s="847"/>
      <c r="I83" s="847"/>
      <c r="J83" s="847"/>
      <c r="K83" s="847"/>
      <c r="L83" s="847"/>
      <c r="M83" s="847"/>
      <c r="N83" s="847"/>
      <c r="O83" s="847"/>
      <c r="P83" s="848"/>
      <c r="Q83" s="849"/>
      <c r="R83" s="797"/>
      <c r="S83" s="797"/>
      <c r="T83" s="797"/>
      <c r="U83" s="797"/>
      <c r="V83" s="797"/>
      <c r="W83" s="797"/>
      <c r="X83" s="797"/>
      <c r="Y83" s="797"/>
      <c r="Z83" s="797"/>
      <c r="AA83" s="797"/>
      <c r="AB83" s="797"/>
      <c r="AC83" s="797"/>
      <c r="AD83" s="797"/>
      <c r="AE83" s="797"/>
      <c r="AF83" s="797"/>
      <c r="AG83" s="797"/>
      <c r="AH83" s="797"/>
      <c r="AI83" s="797"/>
      <c r="AJ83" s="797"/>
      <c r="AK83" s="797"/>
      <c r="AL83" s="797"/>
      <c r="AM83" s="797"/>
      <c r="AN83" s="797"/>
      <c r="AO83" s="797"/>
      <c r="AP83" s="797"/>
      <c r="AQ83" s="797"/>
      <c r="AR83" s="797"/>
      <c r="AS83" s="797"/>
      <c r="AT83" s="797"/>
      <c r="AU83" s="797"/>
      <c r="AV83" s="797"/>
      <c r="AW83" s="797"/>
      <c r="AX83" s="797"/>
      <c r="AY83" s="797"/>
      <c r="AZ83" s="850"/>
      <c r="BA83" s="850"/>
      <c r="BB83" s="850"/>
      <c r="BC83" s="850"/>
      <c r="BD83" s="851"/>
      <c r="BE83" s="236"/>
      <c r="BF83" s="236"/>
      <c r="BG83" s="236"/>
      <c r="BH83" s="236"/>
      <c r="BI83" s="236"/>
      <c r="BJ83" s="236"/>
      <c r="BK83" s="236"/>
      <c r="BL83" s="236"/>
      <c r="BM83" s="236"/>
      <c r="BN83" s="236"/>
      <c r="BO83" s="236"/>
      <c r="BP83" s="236"/>
      <c r="BQ83" s="233">
        <v>77</v>
      </c>
      <c r="BR83" s="238"/>
      <c r="BS83" s="836"/>
      <c r="BT83" s="837"/>
      <c r="BU83" s="837"/>
      <c r="BV83" s="837"/>
      <c r="BW83" s="837"/>
      <c r="BX83" s="837"/>
      <c r="BY83" s="837"/>
      <c r="BZ83" s="837"/>
      <c r="CA83" s="837"/>
      <c r="CB83" s="837"/>
      <c r="CC83" s="837"/>
      <c r="CD83" s="837"/>
      <c r="CE83" s="837"/>
      <c r="CF83" s="837"/>
      <c r="CG83" s="838"/>
      <c r="CH83" s="833"/>
      <c r="CI83" s="834"/>
      <c r="CJ83" s="834"/>
      <c r="CK83" s="834"/>
      <c r="CL83" s="835"/>
      <c r="CM83" s="833"/>
      <c r="CN83" s="834"/>
      <c r="CO83" s="834"/>
      <c r="CP83" s="834"/>
      <c r="CQ83" s="835"/>
      <c r="CR83" s="833"/>
      <c r="CS83" s="834"/>
      <c r="CT83" s="834"/>
      <c r="CU83" s="834"/>
      <c r="CV83" s="835"/>
      <c r="CW83" s="833"/>
      <c r="CX83" s="834"/>
      <c r="CY83" s="834"/>
      <c r="CZ83" s="834"/>
      <c r="DA83" s="835"/>
      <c r="DB83" s="833"/>
      <c r="DC83" s="834"/>
      <c r="DD83" s="834"/>
      <c r="DE83" s="834"/>
      <c r="DF83" s="835"/>
      <c r="DG83" s="833"/>
      <c r="DH83" s="834"/>
      <c r="DI83" s="834"/>
      <c r="DJ83" s="834"/>
      <c r="DK83" s="835"/>
      <c r="DL83" s="833"/>
      <c r="DM83" s="834"/>
      <c r="DN83" s="834"/>
      <c r="DO83" s="834"/>
      <c r="DP83" s="835"/>
      <c r="DQ83" s="833"/>
      <c r="DR83" s="834"/>
      <c r="DS83" s="834"/>
      <c r="DT83" s="834"/>
      <c r="DU83" s="835"/>
      <c r="DV83" s="830"/>
      <c r="DW83" s="831"/>
      <c r="DX83" s="831"/>
      <c r="DY83" s="831"/>
      <c r="DZ83" s="832"/>
      <c r="EA83" s="217"/>
    </row>
    <row r="84" spans="1:131" s="218" customFormat="1" ht="26.25" customHeight="1" x14ac:dyDescent="0.2">
      <c r="A84" s="232">
        <v>17</v>
      </c>
      <c r="B84" s="846"/>
      <c r="C84" s="847"/>
      <c r="D84" s="847"/>
      <c r="E84" s="847"/>
      <c r="F84" s="847"/>
      <c r="G84" s="847"/>
      <c r="H84" s="847"/>
      <c r="I84" s="847"/>
      <c r="J84" s="847"/>
      <c r="K84" s="847"/>
      <c r="L84" s="847"/>
      <c r="M84" s="847"/>
      <c r="N84" s="847"/>
      <c r="O84" s="847"/>
      <c r="P84" s="848"/>
      <c r="Q84" s="849"/>
      <c r="R84" s="797"/>
      <c r="S84" s="797"/>
      <c r="T84" s="797"/>
      <c r="U84" s="797"/>
      <c r="V84" s="797"/>
      <c r="W84" s="797"/>
      <c r="X84" s="797"/>
      <c r="Y84" s="797"/>
      <c r="Z84" s="797"/>
      <c r="AA84" s="797"/>
      <c r="AB84" s="797"/>
      <c r="AC84" s="797"/>
      <c r="AD84" s="797"/>
      <c r="AE84" s="797"/>
      <c r="AF84" s="797"/>
      <c r="AG84" s="797"/>
      <c r="AH84" s="797"/>
      <c r="AI84" s="797"/>
      <c r="AJ84" s="797"/>
      <c r="AK84" s="797"/>
      <c r="AL84" s="797"/>
      <c r="AM84" s="797"/>
      <c r="AN84" s="797"/>
      <c r="AO84" s="797"/>
      <c r="AP84" s="797"/>
      <c r="AQ84" s="797"/>
      <c r="AR84" s="797"/>
      <c r="AS84" s="797"/>
      <c r="AT84" s="797"/>
      <c r="AU84" s="797"/>
      <c r="AV84" s="797"/>
      <c r="AW84" s="797"/>
      <c r="AX84" s="797"/>
      <c r="AY84" s="797"/>
      <c r="AZ84" s="850"/>
      <c r="BA84" s="850"/>
      <c r="BB84" s="850"/>
      <c r="BC84" s="850"/>
      <c r="BD84" s="851"/>
      <c r="BE84" s="236"/>
      <c r="BF84" s="236"/>
      <c r="BG84" s="236"/>
      <c r="BH84" s="236"/>
      <c r="BI84" s="236"/>
      <c r="BJ84" s="236"/>
      <c r="BK84" s="236"/>
      <c r="BL84" s="236"/>
      <c r="BM84" s="236"/>
      <c r="BN84" s="236"/>
      <c r="BO84" s="236"/>
      <c r="BP84" s="236"/>
      <c r="BQ84" s="233">
        <v>78</v>
      </c>
      <c r="BR84" s="238"/>
      <c r="BS84" s="836"/>
      <c r="BT84" s="837"/>
      <c r="BU84" s="837"/>
      <c r="BV84" s="837"/>
      <c r="BW84" s="837"/>
      <c r="BX84" s="837"/>
      <c r="BY84" s="837"/>
      <c r="BZ84" s="837"/>
      <c r="CA84" s="837"/>
      <c r="CB84" s="837"/>
      <c r="CC84" s="837"/>
      <c r="CD84" s="837"/>
      <c r="CE84" s="837"/>
      <c r="CF84" s="837"/>
      <c r="CG84" s="838"/>
      <c r="CH84" s="833"/>
      <c r="CI84" s="834"/>
      <c r="CJ84" s="834"/>
      <c r="CK84" s="834"/>
      <c r="CL84" s="835"/>
      <c r="CM84" s="833"/>
      <c r="CN84" s="834"/>
      <c r="CO84" s="834"/>
      <c r="CP84" s="834"/>
      <c r="CQ84" s="835"/>
      <c r="CR84" s="833"/>
      <c r="CS84" s="834"/>
      <c r="CT84" s="834"/>
      <c r="CU84" s="834"/>
      <c r="CV84" s="835"/>
      <c r="CW84" s="833"/>
      <c r="CX84" s="834"/>
      <c r="CY84" s="834"/>
      <c r="CZ84" s="834"/>
      <c r="DA84" s="835"/>
      <c r="DB84" s="833"/>
      <c r="DC84" s="834"/>
      <c r="DD84" s="834"/>
      <c r="DE84" s="834"/>
      <c r="DF84" s="835"/>
      <c r="DG84" s="833"/>
      <c r="DH84" s="834"/>
      <c r="DI84" s="834"/>
      <c r="DJ84" s="834"/>
      <c r="DK84" s="835"/>
      <c r="DL84" s="833"/>
      <c r="DM84" s="834"/>
      <c r="DN84" s="834"/>
      <c r="DO84" s="834"/>
      <c r="DP84" s="835"/>
      <c r="DQ84" s="833"/>
      <c r="DR84" s="834"/>
      <c r="DS84" s="834"/>
      <c r="DT84" s="834"/>
      <c r="DU84" s="835"/>
      <c r="DV84" s="830"/>
      <c r="DW84" s="831"/>
      <c r="DX84" s="831"/>
      <c r="DY84" s="831"/>
      <c r="DZ84" s="832"/>
      <c r="EA84" s="217"/>
    </row>
    <row r="85" spans="1:131" s="218" customFormat="1" ht="26.25" customHeight="1" x14ac:dyDescent="0.2">
      <c r="A85" s="232">
        <v>18</v>
      </c>
      <c r="B85" s="846"/>
      <c r="C85" s="847"/>
      <c r="D85" s="847"/>
      <c r="E85" s="847"/>
      <c r="F85" s="847"/>
      <c r="G85" s="847"/>
      <c r="H85" s="847"/>
      <c r="I85" s="847"/>
      <c r="J85" s="847"/>
      <c r="K85" s="847"/>
      <c r="L85" s="847"/>
      <c r="M85" s="847"/>
      <c r="N85" s="847"/>
      <c r="O85" s="847"/>
      <c r="P85" s="848"/>
      <c r="Q85" s="849"/>
      <c r="R85" s="797"/>
      <c r="S85" s="797"/>
      <c r="T85" s="797"/>
      <c r="U85" s="797"/>
      <c r="V85" s="797"/>
      <c r="W85" s="797"/>
      <c r="X85" s="797"/>
      <c r="Y85" s="797"/>
      <c r="Z85" s="797"/>
      <c r="AA85" s="797"/>
      <c r="AB85" s="797"/>
      <c r="AC85" s="797"/>
      <c r="AD85" s="797"/>
      <c r="AE85" s="797"/>
      <c r="AF85" s="797"/>
      <c r="AG85" s="797"/>
      <c r="AH85" s="797"/>
      <c r="AI85" s="797"/>
      <c r="AJ85" s="797"/>
      <c r="AK85" s="797"/>
      <c r="AL85" s="797"/>
      <c r="AM85" s="797"/>
      <c r="AN85" s="797"/>
      <c r="AO85" s="797"/>
      <c r="AP85" s="797"/>
      <c r="AQ85" s="797"/>
      <c r="AR85" s="797"/>
      <c r="AS85" s="797"/>
      <c r="AT85" s="797"/>
      <c r="AU85" s="797"/>
      <c r="AV85" s="797"/>
      <c r="AW85" s="797"/>
      <c r="AX85" s="797"/>
      <c r="AY85" s="797"/>
      <c r="AZ85" s="850"/>
      <c r="BA85" s="850"/>
      <c r="BB85" s="850"/>
      <c r="BC85" s="850"/>
      <c r="BD85" s="851"/>
      <c r="BE85" s="236"/>
      <c r="BF85" s="236"/>
      <c r="BG85" s="236"/>
      <c r="BH85" s="236"/>
      <c r="BI85" s="236"/>
      <c r="BJ85" s="236"/>
      <c r="BK85" s="236"/>
      <c r="BL85" s="236"/>
      <c r="BM85" s="236"/>
      <c r="BN85" s="236"/>
      <c r="BO85" s="236"/>
      <c r="BP85" s="236"/>
      <c r="BQ85" s="233">
        <v>79</v>
      </c>
      <c r="BR85" s="238"/>
      <c r="BS85" s="836"/>
      <c r="BT85" s="837"/>
      <c r="BU85" s="837"/>
      <c r="BV85" s="837"/>
      <c r="BW85" s="837"/>
      <c r="BX85" s="837"/>
      <c r="BY85" s="837"/>
      <c r="BZ85" s="837"/>
      <c r="CA85" s="837"/>
      <c r="CB85" s="837"/>
      <c r="CC85" s="837"/>
      <c r="CD85" s="837"/>
      <c r="CE85" s="837"/>
      <c r="CF85" s="837"/>
      <c r="CG85" s="838"/>
      <c r="CH85" s="833"/>
      <c r="CI85" s="834"/>
      <c r="CJ85" s="834"/>
      <c r="CK85" s="834"/>
      <c r="CL85" s="835"/>
      <c r="CM85" s="833"/>
      <c r="CN85" s="834"/>
      <c r="CO85" s="834"/>
      <c r="CP85" s="834"/>
      <c r="CQ85" s="835"/>
      <c r="CR85" s="833"/>
      <c r="CS85" s="834"/>
      <c r="CT85" s="834"/>
      <c r="CU85" s="834"/>
      <c r="CV85" s="835"/>
      <c r="CW85" s="833"/>
      <c r="CX85" s="834"/>
      <c r="CY85" s="834"/>
      <c r="CZ85" s="834"/>
      <c r="DA85" s="835"/>
      <c r="DB85" s="833"/>
      <c r="DC85" s="834"/>
      <c r="DD85" s="834"/>
      <c r="DE85" s="834"/>
      <c r="DF85" s="835"/>
      <c r="DG85" s="833"/>
      <c r="DH85" s="834"/>
      <c r="DI85" s="834"/>
      <c r="DJ85" s="834"/>
      <c r="DK85" s="835"/>
      <c r="DL85" s="833"/>
      <c r="DM85" s="834"/>
      <c r="DN85" s="834"/>
      <c r="DO85" s="834"/>
      <c r="DP85" s="835"/>
      <c r="DQ85" s="833"/>
      <c r="DR85" s="834"/>
      <c r="DS85" s="834"/>
      <c r="DT85" s="834"/>
      <c r="DU85" s="835"/>
      <c r="DV85" s="830"/>
      <c r="DW85" s="831"/>
      <c r="DX85" s="831"/>
      <c r="DY85" s="831"/>
      <c r="DZ85" s="832"/>
      <c r="EA85" s="217"/>
    </row>
    <row r="86" spans="1:131" s="218" customFormat="1" ht="26.25" customHeight="1" x14ac:dyDescent="0.2">
      <c r="A86" s="232">
        <v>19</v>
      </c>
      <c r="B86" s="846"/>
      <c r="C86" s="847"/>
      <c r="D86" s="847"/>
      <c r="E86" s="847"/>
      <c r="F86" s="847"/>
      <c r="G86" s="847"/>
      <c r="H86" s="847"/>
      <c r="I86" s="847"/>
      <c r="J86" s="847"/>
      <c r="K86" s="847"/>
      <c r="L86" s="847"/>
      <c r="M86" s="847"/>
      <c r="N86" s="847"/>
      <c r="O86" s="847"/>
      <c r="P86" s="848"/>
      <c r="Q86" s="849"/>
      <c r="R86" s="797"/>
      <c r="S86" s="797"/>
      <c r="T86" s="797"/>
      <c r="U86" s="797"/>
      <c r="V86" s="797"/>
      <c r="W86" s="797"/>
      <c r="X86" s="797"/>
      <c r="Y86" s="797"/>
      <c r="Z86" s="797"/>
      <c r="AA86" s="797"/>
      <c r="AB86" s="797"/>
      <c r="AC86" s="797"/>
      <c r="AD86" s="797"/>
      <c r="AE86" s="797"/>
      <c r="AF86" s="797"/>
      <c r="AG86" s="797"/>
      <c r="AH86" s="797"/>
      <c r="AI86" s="797"/>
      <c r="AJ86" s="797"/>
      <c r="AK86" s="797"/>
      <c r="AL86" s="797"/>
      <c r="AM86" s="797"/>
      <c r="AN86" s="797"/>
      <c r="AO86" s="797"/>
      <c r="AP86" s="797"/>
      <c r="AQ86" s="797"/>
      <c r="AR86" s="797"/>
      <c r="AS86" s="797"/>
      <c r="AT86" s="797"/>
      <c r="AU86" s="797"/>
      <c r="AV86" s="797"/>
      <c r="AW86" s="797"/>
      <c r="AX86" s="797"/>
      <c r="AY86" s="797"/>
      <c r="AZ86" s="850"/>
      <c r="BA86" s="850"/>
      <c r="BB86" s="850"/>
      <c r="BC86" s="850"/>
      <c r="BD86" s="851"/>
      <c r="BE86" s="236"/>
      <c r="BF86" s="236"/>
      <c r="BG86" s="236"/>
      <c r="BH86" s="236"/>
      <c r="BI86" s="236"/>
      <c r="BJ86" s="236"/>
      <c r="BK86" s="236"/>
      <c r="BL86" s="236"/>
      <c r="BM86" s="236"/>
      <c r="BN86" s="236"/>
      <c r="BO86" s="236"/>
      <c r="BP86" s="236"/>
      <c r="BQ86" s="233">
        <v>80</v>
      </c>
      <c r="BR86" s="238"/>
      <c r="BS86" s="836"/>
      <c r="BT86" s="837"/>
      <c r="BU86" s="837"/>
      <c r="BV86" s="837"/>
      <c r="BW86" s="837"/>
      <c r="BX86" s="837"/>
      <c r="BY86" s="837"/>
      <c r="BZ86" s="837"/>
      <c r="CA86" s="837"/>
      <c r="CB86" s="837"/>
      <c r="CC86" s="837"/>
      <c r="CD86" s="837"/>
      <c r="CE86" s="837"/>
      <c r="CF86" s="837"/>
      <c r="CG86" s="838"/>
      <c r="CH86" s="833"/>
      <c r="CI86" s="834"/>
      <c r="CJ86" s="834"/>
      <c r="CK86" s="834"/>
      <c r="CL86" s="835"/>
      <c r="CM86" s="833"/>
      <c r="CN86" s="834"/>
      <c r="CO86" s="834"/>
      <c r="CP86" s="834"/>
      <c r="CQ86" s="835"/>
      <c r="CR86" s="833"/>
      <c r="CS86" s="834"/>
      <c r="CT86" s="834"/>
      <c r="CU86" s="834"/>
      <c r="CV86" s="835"/>
      <c r="CW86" s="833"/>
      <c r="CX86" s="834"/>
      <c r="CY86" s="834"/>
      <c r="CZ86" s="834"/>
      <c r="DA86" s="835"/>
      <c r="DB86" s="833"/>
      <c r="DC86" s="834"/>
      <c r="DD86" s="834"/>
      <c r="DE86" s="834"/>
      <c r="DF86" s="835"/>
      <c r="DG86" s="833"/>
      <c r="DH86" s="834"/>
      <c r="DI86" s="834"/>
      <c r="DJ86" s="834"/>
      <c r="DK86" s="835"/>
      <c r="DL86" s="833"/>
      <c r="DM86" s="834"/>
      <c r="DN86" s="834"/>
      <c r="DO86" s="834"/>
      <c r="DP86" s="835"/>
      <c r="DQ86" s="833"/>
      <c r="DR86" s="834"/>
      <c r="DS86" s="834"/>
      <c r="DT86" s="834"/>
      <c r="DU86" s="835"/>
      <c r="DV86" s="830"/>
      <c r="DW86" s="831"/>
      <c r="DX86" s="831"/>
      <c r="DY86" s="831"/>
      <c r="DZ86" s="832"/>
      <c r="EA86" s="217"/>
    </row>
    <row r="87" spans="1:131" s="218" customFormat="1" ht="26.25" customHeight="1" x14ac:dyDescent="0.2">
      <c r="A87" s="240">
        <v>20</v>
      </c>
      <c r="B87" s="855"/>
      <c r="C87" s="856"/>
      <c r="D87" s="856"/>
      <c r="E87" s="856"/>
      <c r="F87" s="856"/>
      <c r="G87" s="856"/>
      <c r="H87" s="856"/>
      <c r="I87" s="856"/>
      <c r="J87" s="856"/>
      <c r="K87" s="856"/>
      <c r="L87" s="856"/>
      <c r="M87" s="856"/>
      <c r="N87" s="856"/>
      <c r="O87" s="856"/>
      <c r="P87" s="857"/>
      <c r="Q87" s="858"/>
      <c r="R87" s="859"/>
      <c r="S87" s="859"/>
      <c r="T87" s="859"/>
      <c r="U87" s="859"/>
      <c r="V87" s="859"/>
      <c r="W87" s="859"/>
      <c r="X87" s="859"/>
      <c r="Y87" s="859"/>
      <c r="Z87" s="859"/>
      <c r="AA87" s="859"/>
      <c r="AB87" s="859"/>
      <c r="AC87" s="859"/>
      <c r="AD87" s="859"/>
      <c r="AE87" s="859"/>
      <c r="AF87" s="859"/>
      <c r="AG87" s="859"/>
      <c r="AH87" s="859"/>
      <c r="AI87" s="859"/>
      <c r="AJ87" s="859"/>
      <c r="AK87" s="859"/>
      <c r="AL87" s="859"/>
      <c r="AM87" s="859"/>
      <c r="AN87" s="859"/>
      <c r="AO87" s="859"/>
      <c r="AP87" s="859"/>
      <c r="AQ87" s="859"/>
      <c r="AR87" s="859"/>
      <c r="AS87" s="859"/>
      <c r="AT87" s="859"/>
      <c r="AU87" s="859"/>
      <c r="AV87" s="859"/>
      <c r="AW87" s="859"/>
      <c r="AX87" s="859"/>
      <c r="AY87" s="859"/>
      <c r="AZ87" s="860"/>
      <c r="BA87" s="860"/>
      <c r="BB87" s="860"/>
      <c r="BC87" s="860"/>
      <c r="BD87" s="861"/>
      <c r="BE87" s="236"/>
      <c r="BF87" s="236"/>
      <c r="BG87" s="236"/>
      <c r="BH87" s="236"/>
      <c r="BI87" s="236"/>
      <c r="BJ87" s="236"/>
      <c r="BK87" s="236"/>
      <c r="BL87" s="236"/>
      <c r="BM87" s="236"/>
      <c r="BN87" s="236"/>
      <c r="BO87" s="236"/>
      <c r="BP87" s="236"/>
      <c r="BQ87" s="233">
        <v>81</v>
      </c>
      <c r="BR87" s="238"/>
      <c r="BS87" s="836"/>
      <c r="BT87" s="837"/>
      <c r="BU87" s="837"/>
      <c r="BV87" s="837"/>
      <c r="BW87" s="837"/>
      <c r="BX87" s="837"/>
      <c r="BY87" s="837"/>
      <c r="BZ87" s="837"/>
      <c r="CA87" s="837"/>
      <c r="CB87" s="837"/>
      <c r="CC87" s="837"/>
      <c r="CD87" s="837"/>
      <c r="CE87" s="837"/>
      <c r="CF87" s="837"/>
      <c r="CG87" s="838"/>
      <c r="CH87" s="833"/>
      <c r="CI87" s="834"/>
      <c r="CJ87" s="834"/>
      <c r="CK87" s="834"/>
      <c r="CL87" s="835"/>
      <c r="CM87" s="833"/>
      <c r="CN87" s="834"/>
      <c r="CO87" s="834"/>
      <c r="CP87" s="834"/>
      <c r="CQ87" s="835"/>
      <c r="CR87" s="833"/>
      <c r="CS87" s="834"/>
      <c r="CT87" s="834"/>
      <c r="CU87" s="834"/>
      <c r="CV87" s="835"/>
      <c r="CW87" s="833"/>
      <c r="CX87" s="834"/>
      <c r="CY87" s="834"/>
      <c r="CZ87" s="834"/>
      <c r="DA87" s="835"/>
      <c r="DB87" s="833"/>
      <c r="DC87" s="834"/>
      <c r="DD87" s="834"/>
      <c r="DE87" s="834"/>
      <c r="DF87" s="835"/>
      <c r="DG87" s="833"/>
      <c r="DH87" s="834"/>
      <c r="DI87" s="834"/>
      <c r="DJ87" s="834"/>
      <c r="DK87" s="835"/>
      <c r="DL87" s="833"/>
      <c r="DM87" s="834"/>
      <c r="DN87" s="834"/>
      <c r="DO87" s="834"/>
      <c r="DP87" s="835"/>
      <c r="DQ87" s="833"/>
      <c r="DR87" s="834"/>
      <c r="DS87" s="834"/>
      <c r="DT87" s="834"/>
      <c r="DU87" s="835"/>
      <c r="DV87" s="830"/>
      <c r="DW87" s="831"/>
      <c r="DX87" s="831"/>
      <c r="DY87" s="831"/>
      <c r="DZ87" s="832"/>
      <c r="EA87" s="217"/>
    </row>
    <row r="88" spans="1:131" s="218" customFormat="1" ht="26.25" customHeight="1" thickBot="1" x14ac:dyDescent="0.25">
      <c r="A88" s="235" t="s">
        <v>347</v>
      </c>
      <c r="B88" s="749" t="s">
        <v>371</v>
      </c>
      <c r="C88" s="750"/>
      <c r="D88" s="750"/>
      <c r="E88" s="750"/>
      <c r="F88" s="750"/>
      <c r="G88" s="750"/>
      <c r="H88" s="750"/>
      <c r="I88" s="750"/>
      <c r="J88" s="750"/>
      <c r="K88" s="750"/>
      <c r="L88" s="750"/>
      <c r="M88" s="750"/>
      <c r="N88" s="750"/>
      <c r="O88" s="750"/>
      <c r="P88" s="751"/>
      <c r="Q88" s="804"/>
      <c r="R88" s="805"/>
      <c r="S88" s="805"/>
      <c r="T88" s="805"/>
      <c r="U88" s="805"/>
      <c r="V88" s="805"/>
      <c r="W88" s="805"/>
      <c r="X88" s="805"/>
      <c r="Y88" s="805"/>
      <c r="Z88" s="805"/>
      <c r="AA88" s="805"/>
      <c r="AB88" s="805"/>
      <c r="AC88" s="805"/>
      <c r="AD88" s="805"/>
      <c r="AE88" s="805"/>
      <c r="AF88" s="808">
        <v>12668</v>
      </c>
      <c r="AG88" s="808"/>
      <c r="AH88" s="808"/>
      <c r="AI88" s="808"/>
      <c r="AJ88" s="808"/>
      <c r="AK88" s="805"/>
      <c r="AL88" s="805"/>
      <c r="AM88" s="805"/>
      <c r="AN88" s="805"/>
      <c r="AO88" s="805"/>
      <c r="AP88" s="808">
        <v>132136</v>
      </c>
      <c r="AQ88" s="808"/>
      <c r="AR88" s="808"/>
      <c r="AS88" s="808"/>
      <c r="AT88" s="808"/>
      <c r="AU88" s="808">
        <v>388</v>
      </c>
      <c r="AV88" s="808"/>
      <c r="AW88" s="808"/>
      <c r="AX88" s="808"/>
      <c r="AY88" s="808"/>
      <c r="AZ88" s="820"/>
      <c r="BA88" s="820"/>
      <c r="BB88" s="820"/>
      <c r="BC88" s="820"/>
      <c r="BD88" s="821"/>
      <c r="BE88" s="236"/>
      <c r="BF88" s="236"/>
      <c r="BG88" s="236"/>
      <c r="BH88" s="236"/>
      <c r="BI88" s="236"/>
      <c r="BJ88" s="236"/>
      <c r="BK88" s="236"/>
      <c r="BL88" s="236"/>
      <c r="BM88" s="236"/>
      <c r="BN88" s="236"/>
      <c r="BO88" s="236"/>
      <c r="BP88" s="236"/>
      <c r="BQ88" s="233">
        <v>82</v>
      </c>
      <c r="BR88" s="238"/>
      <c r="BS88" s="836"/>
      <c r="BT88" s="837"/>
      <c r="BU88" s="837"/>
      <c r="BV88" s="837"/>
      <c r="BW88" s="837"/>
      <c r="BX88" s="837"/>
      <c r="BY88" s="837"/>
      <c r="BZ88" s="837"/>
      <c r="CA88" s="837"/>
      <c r="CB88" s="837"/>
      <c r="CC88" s="837"/>
      <c r="CD88" s="837"/>
      <c r="CE88" s="837"/>
      <c r="CF88" s="837"/>
      <c r="CG88" s="838"/>
      <c r="CH88" s="833"/>
      <c r="CI88" s="834"/>
      <c r="CJ88" s="834"/>
      <c r="CK88" s="834"/>
      <c r="CL88" s="835"/>
      <c r="CM88" s="833"/>
      <c r="CN88" s="834"/>
      <c r="CO88" s="834"/>
      <c r="CP88" s="834"/>
      <c r="CQ88" s="835"/>
      <c r="CR88" s="833"/>
      <c r="CS88" s="834"/>
      <c r="CT88" s="834"/>
      <c r="CU88" s="834"/>
      <c r="CV88" s="835"/>
      <c r="CW88" s="833"/>
      <c r="CX88" s="834"/>
      <c r="CY88" s="834"/>
      <c r="CZ88" s="834"/>
      <c r="DA88" s="835"/>
      <c r="DB88" s="833"/>
      <c r="DC88" s="834"/>
      <c r="DD88" s="834"/>
      <c r="DE88" s="834"/>
      <c r="DF88" s="835"/>
      <c r="DG88" s="833"/>
      <c r="DH88" s="834"/>
      <c r="DI88" s="834"/>
      <c r="DJ88" s="834"/>
      <c r="DK88" s="835"/>
      <c r="DL88" s="833"/>
      <c r="DM88" s="834"/>
      <c r="DN88" s="834"/>
      <c r="DO88" s="834"/>
      <c r="DP88" s="835"/>
      <c r="DQ88" s="833"/>
      <c r="DR88" s="834"/>
      <c r="DS88" s="834"/>
      <c r="DT88" s="834"/>
      <c r="DU88" s="835"/>
      <c r="DV88" s="830"/>
      <c r="DW88" s="831"/>
      <c r="DX88" s="831"/>
      <c r="DY88" s="831"/>
      <c r="DZ88" s="832"/>
      <c r="EA88" s="217"/>
    </row>
    <row r="89" spans="1:131" s="218" customFormat="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6"/>
      <c r="BF89" s="236"/>
      <c r="BG89" s="236"/>
      <c r="BH89" s="236"/>
      <c r="BI89" s="236"/>
      <c r="BJ89" s="236"/>
      <c r="BK89" s="236"/>
      <c r="BL89" s="236"/>
      <c r="BM89" s="236"/>
      <c r="BN89" s="236"/>
      <c r="BO89" s="236"/>
      <c r="BP89" s="236"/>
      <c r="BQ89" s="233">
        <v>83</v>
      </c>
      <c r="BR89" s="238"/>
      <c r="BS89" s="836"/>
      <c r="BT89" s="837"/>
      <c r="BU89" s="837"/>
      <c r="BV89" s="837"/>
      <c r="BW89" s="837"/>
      <c r="BX89" s="837"/>
      <c r="BY89" s="837"/>
      <c r="BZ89" s="837"/>
      <c r="CA89" s="837"/>
      <c r="CB89" s="837"/>
      <c r="CC89" s="837"/>
      <c r="CD89" s="837"/>
      <c r="CE89" s="837"/>
      <c r="CF89" s="837"/>
      <c r="CG89" s="838"/>
      <c r="CH89" s="833"/>
      <c r="CI89" s="834"/>
      <c r="CJ89" s="834"/>
      <c r="CK89" s="834"/>
      <c r="CL89" s="835"/>
      <c r="CM89" s="833"/>
      <c r="CN89" s="834"/>
      <c r="CO89" s="834"/>
      <c r="CP89" s="834"/>
      <c r="CQ89" s="835"/>
      <c r="CR89" s="833"/>
      <c r="CS89" s="834"/>
      <c r="CT89" s="834"/>
      <c r="CU89" s="834"/>
      <c r="CV89" s="835"/>
      <c r="CW89" s="833"/>
      <c r="CX89" s="834"/>
      <c r="CY89" s="834"/>
      <c r="CZ89" s="834"/>
      <c r="DA89" s="835"/>
      <c r="DB89" s="833"/>
      <c r="DC89" s="834"/>
      <c r="DD89" s="834"/>
      <c r="DE89" s="834"/>
      <c r="DF89" s="835"/>
      <c r="DG89" s="833"/>
      <c r="DH89" s="834"/>
      <c r="DI89" s="834"/>
      <c r="DJ89" s="834"/>
      <c r="DK89" s="835"/>
      <c r="DL89" s="833"/>
      <c r="DM89" s="834"/>
      <c r="DN89" s="834"/>
      <c r="DO89" s="834"/>
      <c r="DP89" s="835"/>
      <c r="DQ89" s="833"/>
      <c r="DR89" s="834"/>
      <c r="DS89" s="834"/>
      <c r="DT89" s="834"/>
      <c r="DU89" s="835"/>
      <c r="DV89" s="830"/>
      <c r="DW89" s="831"/>
      <c r="DX89" s="831"/>
      <c r="DY89" s="831"/>
      <c r="DZ89" s="832"/>
      <c r="EA89" s="217"/>
    </row>
    <row r="90" spans="1:131" s="218" customFormat="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6"/>
      <c r="BF90" s="236"/>
      <c r="BG90" s="236"/>
      <c r="BH90" s="236"/>
      <c r="BI90" s="236"/>
      <c r="BJ90" s="236"/>
      <c r="BK90" s="236"/>
      <c r="BL90" s="236"/>
      <c r="BM90" s="236"/>
      <c r="BN90" s="236"/>
      <c r="BO90" s="236"/>
      <c r="BP90" s="236"/>
      <c r="BQ90" s="233">
        <v>84</v>
      </c>
      <c r="BR90" s="238"/>
      <c r="BS90" s="836"/>
      <c r="BT90" s="837"/>
      <c r="BU90" s="837"/>
      <c r="BV90" s="837"/>
      <c r="BW90" s="837"/>
      <c r="BX90" s="837"/>
      <c r="BY90" s="837"/>
      <c r="BZ90" s="837"/>
      <c r="CA90" s="837"/>
      <c r="CB90" s="837"/>
      <c r="CC90" s="837"/>
      <c r="CD90" s="837"/>
      <c r="CE90" s="837"/>
      <c r="CF90" s="837"/>
      <c r="CG90" s="838"/>
      <c r="CH90" s="833"/>
      <c r="CI90" s="834"/>
      <c r="CJ90" s="834"/>
      <c r="CK90" s="834"/>
      <c r="CL90" s="835"/>
      <c r="CM90" s="833"/>
      <c r="CN90" s="834"/>
      <c r="CO90" s="834"/>
      <c r="CP90" s="834"/>
      <c r="CQ90" s="835"/>
      <c r="CR90" s="833"/>
      <c r="CS90" s="834"/>
      <c r="CT90" s="834"/>
      <c r="CU90" s="834"/>
      <c r="CV90" s="835"/>
      <c r="CW90" s="833"/>
      <c r="CX90" s="834"/>
      <c r="CY90" s="834"/>
      <c r="CZ90" s="834"/>
      <c r="DA90" s="835"/>
      <c r="DB90" s="833"/>
      <c r="DC90" s="834"/>
      <c r="DD90" s="834"/>
      <c r="DE90" s="834"/>
      <c r="DF90" s="835"/>
      <c r="DG90" s="833"/>
      <c r="DH90" s="834"/>
      <c r="DI90" s="834"/>
      <c r="DJ90" s="834"/>
      <c r="DK90" s="835"/>
      <c r="DL90" s="833"/>
      <c r="DM90" s="834"/>
      <c r="DN90" s="834"/>
      <c r="DO90" s="834"/>
      <c r="DP90" s="835"/>
      <c r="DQ90" s="833"/>
      <c r="DR90" s="834"/>
      <c r="DS90" s="834"/>
      <c r="DT90" s="834"/>
      <c r="DU90" s="835"/>
      <c r="DV90" s="830"/>
      <c r="DW90" s="831"/>
      <c r="DX90" s="831"/>
      <c r="DY90" s="831"/>
      <c r="DZ90" s="832"/>
      <c r="EA90" s="217"/>
    </row>
    <row r="91" spans="1:131" s="218" customFormat="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6"/>
      <c r="BF91" s="236"/>
      <c r="BG91" s="236"/>
      <c r="BH91" s="236"/>
      <c r="BI91" s="236"/>
      <c r="BJ91" s="236"/>
      <c r="BK91" s="236"/>
      <c r="BL91" s="236"/>
      <c r="BM91" s="236"/>
      <c r="BN91" s="236"/>
      <c r="BO91" s="236"/>
      <c r="BP91" s="236"/>
      <c r="BQ91" s="233">
        <v>85</v>
      </c>
      <c r="BR91" s="238"/>
      <c r="BS91" s="836"/>
      <c r="BT91" s="837"/>
      <c r="BU91" s="837"/>
      <c r="BV91" s="837"/>
      <c r="BW91" s="837"/>
      <c r="BX91" s="837"/>
      <c r="BY91" s="837"/>
      <c r="BZ91" s="837"/>
      <c r="CA91" s="837"/>
      <c r="CB91" s="837"/>
      <c r="CC91" s="837"/>
      <c r="CD91" s="837"/>
      <c r="CE91" s="837"/>
      <c r="CF91" s="837"/>
      <c r="CG91" s="838"/>
      <c r="CH91" s="833"/>
      <c r="CI91" s="834"/>
      <c r="CJ91" s="834"/>
      <c r="CK91" s="834"/>
      <c r="CL91" s="835"/>
      <c r="CM91" s="833"/>
      <c r="CN91" s="834"/>
      <c r="CO91" s="834"/>
      <c r="CP91" s="834"/>
      <c r="CQ91" s="835"/>
      <c r="CR91" s="833"/>
      <c r="CS91" s="834"/>
      <c r="CT91" s="834"/>
      <c r="CU91" s="834"/>
      <c r="CV91" s="835"/>
      <c r="CW91" s="833"/>
      <c r="CX91" s="834"/>
      <c r="CY91" s="834"/>
      <c r="CZ91" s="834"/>
      <c r="DA91" s="835"/>
      <c r="DB91" s="833"/>
      <c r="DC91" s="834"/>
      <c r="DD91" s="834"/>
      <c r="DE91" s="834"/>
      <c r="DF91" s="835"/>
      <c r="DG91" s="833"/>
      <c r="DH91" s="834"/>
      <c r="DI91" s="834"/>
      <c r="DJ91" s="834"/>
      <c r="DK91" s="835"/>
      <c r="DL91" s="833"/>
      <c r="DM91" s="834"/>
      <c r="DN91" s="834"/>
      <c r="DO91" s="834"/>
      <c r="DP91" s="835"/>
      <c r="DQ91" s="833"/>
      <c r="DR91" s="834"/>
      <c r="DS91" s="834"/>
      <c r="DT91" s="834"/>
      <c r="DU91" s="835"/>
      <c r="DV91" s="830"/>
      <c r="DW91" s="831"/>
      <c r="DX91" s="831"/>
      <c r="DY91" s="831"/>
      <c r="DZ91" s="832"/>
      <c r="EA91" s="217"/>
    </row>
    <row r="92" spans="1:131" s="218" customFormat="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6"/>
      <c r="BF92" s="236"/>
      <c r="BG92" s="236"/>
      <c r="BH92" s="236"/>
      <c r="BI92" s="236"/>
      <c r="BJ92" s="236"/>
      <c r="BK92" s="236"/>
      <c r="BL92" s="236"/>
      <c r="BM92" s="236"/>
      <c r="BN92" s="236"/>
      <c r="BO92" s="236"/>
      <c r="BP92" s="236"/>
      <c r="BQ92" s="233">
        <v>86</v>
      </c>
      <c r="BR92" s="238"/>
      <c r="BS92" s="836"/>
      <c r="BT92" s="837"/>
      <c r="BU92" s="837"/>
      <c r="BV92" s="837"/>
      <c r="BW92" s="837"/>
      <c r="BX92" s="837"/>
      <c r="BY92" s="837"/>
      <c r="BZ92" s="837"/>
      <c r="CA92" s="837"/>
      <c r="CB92" s="837"/>
      <c r="CC92" s="837"/>
      <c r="CD92" s="837"/>
      <c r="CE92" s="837"/>
      <c r="CF92" s="837"/>
      <c r="CG92" s="838"/>
      <c r="CH92" s="833"/>
      <c r="CI92" s="834"/>
      <c r="CJ92" s="834"/>
      <c r="CK92" s="834"/>
      <c r="CL92" s="835"/>
      <c r="CM92" s="833"/>
      <c r="CN92" s="834"/>
      <c r="CO92" s="834"/>
      <c r="CP92" s="834"/>
      <c r="CQ92" s="835"/>
      <c r="CR92" s="833"/>
      <c r="CS92" s="834"/>
      <c r="CT92" s="834"/>
      <c r="CU92" s="834"/>
      <c r="CV92" s="835"/>
      <c r="CW92" s="833"/>
      <c r="CX92" s="834"/>
      <c r="CY92" s="834"/>
      <c r="CZ92" s="834"/>
      <c r="DA92" s="835"/>
      <c r="DB92" s="833"/>
      <c r="DC92" s="834"/>
      <c r="DD92" s="834"/>
      <c r="DE92" s="834"/>
      <c r="DF92" s="835"/>
      <c r="DG92" s="833"/>
      <c r="DH92" s="834"/>
      <c r="DI92" s="834"/>
      <c r="DJ92" s="834"/>
      <c r="DK92" s="835"/>
      <c r="DL92" s="833"/>
      <c r="DM92" s="834"/>
      <c r="DN92" s="834"/>
      <c r="DO92" s="834"/>
      <c r="DP92" s="835"/>
      <c r="DQ92" s="833"/>
      <c r="DR92" s="834"/>
      <c r="DS92" s="834"/>
      <c r="DT92" s="834"/>
      <c r="DU92" s="835"/>
      <c r="DV92" s="830"/>
      <c r="DW92" s="831"/>
      <c r="DX92" s="831"/>
      <c r="DY92" s="831"/>
      <c r="DZ92" s="832"/>
      <c r="EA92" s="217"/>
    </row>
    <row r="93" spans="1:131" s="218" customFormat="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6"/>
      <c r="BF93" s="236"/>
      <c r="BG93" s="236"/>
      <c r="BH93" s="236"/>
      <c r="BI93" s="236"/>
      <c r="BJ93" s="236"/>
      <c r="BK93" s="236"/>
      <c r="BL93" s="236"/>
      <c r="BM93" s="236"/>
      <c r="BN93" s="236"/>
      <c r="BO93" s="236"/>
      <c r="BP93" s="236"/>
      <c r="BQ93" s="233">
        <v>87</v>
      </c>
      <c r="BR93" s="238"/>
      <c r="BS93" s="836"/>
      <c r="BT93" s="837"/>
      <c r="BU93" s="837"/>
      <c r="BV93" s="837"/>
      <c r="BW93" s="837"/>
      <c r="BX93" s="837"/>
      <c r="BY93" s="837"/>
      <c r="BZ93" s="837"/>
      <c r="CA93" s="837"/>
      <c r="CB93" s="837"/>
      <c r="CC93" s="837"/>
      <c r="CD93" s="837"/>
      <c r="CE93" s="837"/>
      <c r="CF93" s="837"/>
      <c r="CG93" s="838"/>
      <c r="CH93" s="833"/>
      <c r="CI93" s="834"/>
      <c r="CJ93" s="834"/>
      <c r="CK93" s="834"/>
      <c r="CL93" s="835"/>
      <c r="CM93" s="833"/>
      <c r="CN93" s="834"/>
      <c r="CO93" s="834"/>
      <c r="CP93" s="834"/>
      <c r="CQ93" s="835"/>
      <c r="CR93" s="833"/>
      <c r="CS93" s="834"/>
      <c r="CT93" s="834"/>
      <c r="CU93" s="834"/>
      <c r="CV93" s="835"/>
      <c r="CW93" s="833"/>
      <c r="CX93" s="834"/>
      <c r="CY93" s="834"/>
      <c r="CZ93" s="834"/>
      <c r="DA93" s="835"/>
      <c r="DB93" s="833"/>
      <c r="DC93" s="834"/>
      <c r="DD93" s="834"/>
      <c r="DE93" s="834"/>
      <c r="DF93" s="835"/>
      <c r="DG93" s="833"/>
      <c r="DH93" s="834"/>
      <c r="DI93" s="834"/>
      <c r="DJ93" s="834"/>
      <c r="DK93" s="835"/>
      <c r="DL93" s="833"/>
      <c r="DM93" s="834"/>
      <c r="DN93" s="834"/>
      <c r="DO93" s="834"/>
      <c r="DP93" s="835"/>
      <c r="DQ93" s="833"/>
      <c r="DR93" s="834"/>
      <c r="DS93" s="834"/>
      <c r="DT93" s="834"/>
      <c r="DU93" s="835"/>
      <c r="DV93" s="830"/>
      <c r="DW93" s="831"/>
      <c r="DX93" s="831"/>
      <c r="DY93" s="831"/>
      <c r="DZ93" s="832"/>
      <c r="EA93" s="217"/>
    </row>
    <row r="94" spans="1:131" s="218" customFormat="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6"/>
      <c r="BF94" s="236"/>
      <c r="BG94" s="236"/>
      <c r="BH94" s="236"/>
      <c r="BI94" s="236"/>
      <c r="BJ94" s="236"/>
      <c r="BK94" s="236"/>
      <c r="BL94" s="236"/>
      <c r="BM94" s="236"/>
      <c r="BN94" s="236"/>
      <c r="BO94" s="236"/>
      <c r="BP94" s="236"/>
      <c r="BQ94" s="233">
        <v>88</v>
      </c>
      <c r="BR94" s="238"/>
      <c r="BS94" s="836"/>
      <c r="BT94" s="837"/>
      <c r="BU94" s="837"/>
      <c r="BV94" s="837"/>
      <c r="BW94" s="837"/>
      <c r="BX94" s="837"/>
      <c r="BY94" s="837"/>
      <c r="BZ94" s="837"/>
      <c r="CA94" s="837"/>
      <c r="CB94" s="837"/>
      <c r="CC94" s="837"/>
      <c r="CD94" s="837"/>
      <c r="CE94" s="837"/>
      <c r="CF94" s="837"/>
      <c r="CG94" s="838"/>
      <c r="CH94" s="833"/>
      <c r="CI94" s="834"/>
      <c r="CJ94" s="834"/>
      <c r="CK94" s="834"/>
      <c r="CL94" s="835"/>
      <c r="CM94" s="833"/>
      <c r="CN94" s="834"/>
      <c r="CO94" s="834"/>
      <c r="CP94" s="834"/>
      <c r="CQ94" s="835"/>
      <c r="CR94" s="833"/>
      <c r="CS94" s="834"/>
      <c r="CT94" s="834"/>
      <c r="CU94" s="834"/>
      <c r="CV94" s="835"/>
      <c r="CW94" s="833"/>
      <c r="CX94" s="834"/>
      <c r="CY94" s="834"/>
      <c r="CZ94" s="834"/>
      <c r="DA94" s="835"/>
      <c r="DB94" s="833"/>
      <c r="DC94" s="834"/>
      <c r="DD94" s="834"/>
      <c r="DE94" s="834"/>
      <c r="DF94" s="835"/>
      <c r="DG94" s="833"/>
      <c r="DH94" s="834"/>
      <c r="DI94" s="834"/>
      <c r="DJ94" s="834"/>
      <c r="DK94" s="835"/>
      <c r="DL94" s="833"/>
      <c r="DM94" s="834"/>
      <c r="DN94" s="834"/>
      <c r="DO94" s="834"/>
      <c r="DP94" s="835"/>
      <c r="DQ94" s="833"/>
      <c r="DR94" s="834"/>
      <c r="DS94" s="834"/>
      <c r="DT94" s="834"/>
      <c r="DU94" s="835"/>
      <c r="DV94" s="830"/>
      <c r="DW94" s="831"/>
      <c r="DX94" s="831"/>
      <c r="DY94" s="831"/>
      <c r="DZ94" s="832"/>
      <c r="EA94" s="217"/>
    </row>
    <row r="95" spans="1:131" s="218" customFormat="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6"/>
      <c r="BF95" s="236"/>
      <c r="BG95" s="236"/>
      <c r="BH95" s="236"/>
      <c r="BI95" s="236"/>
      <c r="BJ95" s="236"/>
      <c r="BK95" s="236"/>
      <c r="BL95" s="236"/>
      <c r="BM95" s="236"/>
      <c r="BN95" s="236"/>
      <c r="BO95" s="236"/>
      <c r="BP95" s="236"/>
      <c r="BQ95" s="233">
        <v>89</v>
      </c>
      <c r="BR95" s="238"/>
      <c r="BS95" s="836"/>
      <c r="BT95" s="837"/>
      <c r="BU95" s="837"/>
      <c r="BV95" s="837"/>
      <c r="BW95" s="837"/>
      <c r="BX95" s="837"/>
      <c r="BY95" s="837"/>
      <c r="BZ95" s="837"/>
      <c r="CA95" s="837"/>
      <c r="CB95" s="837"/>
      <c r="CC95" s="837"/>
      <c r="CD95" s="837"/>
      <c r="CE95" s="837"/>
      <c r="CF95" s="837"/>
      <c r="CG95" s="838"/>
      <c r="CH95" s="833"/>
      <c r="CI95" s="834"/>
      <c r="CJ95" s="834"/>
      <c r="CK95" s="834"/>
      <c r="CL95" s="835"/>
      <c r="CM95" s="833"/>
      <c r="CN95" s="834"/>
      <c r="CO95" s="834"/>
      <c r="CP95" s="834"/>
      <c r="CQ95" s="835"/>
      <c r="CR95" s="833"/>
      <c r="CS95" s="834"/>
      <c r="CT95" s="834"/>
      <c r="CU95" s="834"/>
      <c r="CV95" s="835"/>
      <c r="CW95" s="833"/>
      <c r="CX95" s="834"/>
      <c r="CY95" s="834"/>
      <c r="CZ95" s="834"/>
      <c r="DA95" s="835"/>
      <c r="DB95" s="833"/>
      <c r="DC95" s="834"/>
      <c r="DD95" s="834"/>
      <c r="DE95" s="834"/>
      <c r="DF95" s="835"/>
      <c r="DG95" s="833"/>
      <c r="DH95" s="834"/>
      <c r="DI95" s="834"/>
      <c r="DJ95" s="834"/>
      <c r="DK95" s="835"/>
      <c r="DL95" s="833"/>
      <c r="DM95" s="834"/>
      <c r="DN95" s="834"/>
      <c r="DO95" s="834"/>
      <c r="DP95" s="835"/>
      <c r="DQ95" s="833"/>
      <c r="DR95" s="834"/>
      <c r="DS95" s="834"/>
      <c r="DT95" s="834"/>
      <c r="DU95" s="835"/>
      <c r="DV95" s="830"/>
      <c r="DW95" s="831"/>
      <c r="DX95" s="831"/>
      <c r="DY95" s="831"/>
      <c r="DZ95" s="832"/>
      <c r="EA95" s="217"/>
    </row>
    <row r="96" spans="1:131" s="218" customFormat="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6"/>
      <c r="BF96" s="236"/>
      <c r="BG96" s="236"/>
      <c r="BH96" s="236"/>
      <c r="BI96" s="236"/>
      <c r="BJ96" s="236"/>
      <c r="BK96" s="236"/>
      <c r="BL96" s="236"/>
      <c r="BM96" s="236"/>
      <c r="BN96" s="236"/>
      <c r="BO96" s="236"/>
      <c r="BP96" s="236"/>
      <c r="BQ96" s="233">
        <v>90</v>
      </c>
      <c r="BR96" s="238"/>
      <c r="BS96" s="836"/>
      <c r="BT96" s="837"/>
      <c r="BU96" s="837"/>
      <c r="BV96" s="837"/>
      <c r="BW96" s="837"/>
      <c r="BX96" s="837"/>
      <c r="BY96" s="837"/>
      <c r="BZ96" s="837"/>
      <c r="CA96" s="837"/>
      <c r="CB96" s="837"/>
      <c r="CC96" s="837"/>
      <c r="CD96" s="837"/>
      <c r="CE96" s="837"/>
      <c r="CF96" s="837"/>
      <c r="CG96" s="838"/>
      <c r="CH96" s="833"/>
      <c r="CI96" s="834"/>
      <c r="CJ96" s="834"/>
      <c r="CK96" s="834"/>
      <c r="CL96" s="835"/>
      <c r="CM96" s="833"/>
      <c r="CN96" s="834"/>
      <c r="CO96" s="834"/>
      <c r="CP96" s="834"/>
      <c r="CQ96" s="835"/>
      <c r="CR96" s="833"/>
      <c r="CS96" s="834"/>
      <c r="CT96" s="834"/>
      <c r="CU96" s="834"/>
      <c r="CV96" s="835"/>
      <c r="CW96" s="833"/>
      <c r="CX96" s="834"/>
      <c r="CY96" s="834"/>
      <c r="CZ96" s="834"/>
      <c r="DA96" s="835"/>
      <c r="DB96" s="833"/>
      <c r="DC96" s="834"/>
      <c r="DD96" s="834"/>
      <c r="DE96" s="834"/>
      <c r="DF96" s="835"/>
      <c r="DG96" s="833"/>
      <c r="DH96" s="834"/>
      <c r="DI96" s="834"/>
      <c r="DJ96" s="834"/>
      <c r="DK96" s="835"/>
      <c r="DL96" s="833"/>
      <c r="DM96" s="834"/>
      <c r="DN96" s="834"/>
      <c r="DO96" s="834"/>
      <c r="DP96" s="835"/>
      <c r="DQ96" s="833"/>
      <c r="DR96" s="834"/>
      <c r="DS96" s="834"/>
      <c r="DT96" s="834"/>
      <c r="DU96" s="835"/>
      <c r="DV96" s="830"/>
      <c r="DW96" s="831"/>
      <c r="DX96" s="831"/>
      <c r="DY96" s="831"/>
      <c r="DZ96" s="832"/>
      <c r="EA96" s="217"/>
    </row>
    <row r="97" spans="1:131" s="218" customFormat="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6"/>
      <c r="BF97" s="236"/>
      <c r="BG97" s="236"/>
      <c r="BH97" s="236"/>
      <c r="BI97" s="236"/>
      <c r="BJ97" s="236"/>
      <c r="BK97" s="236"/>
      <c r="BL97" s="236"/>
      <c r="BM97" s="236"/>
      <c r="BN97" s="236"/>
      <c r="BO97" s="236"/>
      <c r="BP97" s="236"/>
      <c r="BQ97" s="233">
        <v>91</v>
      </c>
      <c r="BR97" s="238"/>
      <c r="BS97" s="836"/>
      <c r="BT97" s="837"/>
      <c r="BU97" s="837"/>
      <c r="BV97" s="837"/>
      <c r="BW97" s="837"/>
      <c r="BX97" s="837"/>
      <c r="BY97" s="837"/>
      <c r="BZ97" s="837"/>
      <c r="CA97" s="837"/>
      <c r="CB97" s="837"/>
      <c r="CC97" s="837"/>
      <c r="CD97" s="837"/>
      <c r="CE97" s="837"/>
      <c r="CF97" s="837"/>
      <c r="CG97" s="838"/>
      <c r="CH97" s="833"/>
      <c r="CI97" s="834"/>
      <c r="CJ97" s="834"/>
      <c r="CK97" s="834"/>
      <c r="CL97" s="835"/>
      <c r="CM97" s="833"/>
      <c r="CN97" s="834"/>
      <c r="CO97" s="834"/>
      <c r="CP97" s="834"/>
      <c r="CQ97" s="835"/>
      <c r="CR97" s="833"/>
      <c r="CS97" s="834"/>
      <c r="CT97" s="834"/>
      <c r="CU97" s="834"/>
      <c r="CV97" s="835"/>
      <c r="CW97" s="833"/>
      <c r="CX97" s="834"/>
      <c r="CY97" s="834"/>
      <c r="CZ97" s="834"/>
      <c r="DA97" s="835"/>
      <c r="DB97" s="833"/>
      <c r="DC97" s="834"/>
      <c r="DD97" s="834"/>
      <c r="DE97" s="834"/>
      <c r="DF97" s="835"/>
      <c r="DG97" s="833"/>
      <c r="DH97" s="834"/>
      <c r="DI97" s="834"/>
      <c r="DJ97" s="834"/>
      <c r="DK97" s="835"/>
      <c r="DL97" s="833"/>
      <c r="DM97" s="834"/>
      <c r="DN97" s="834"/>
      <c r="DO97" s="834"/>
      <c r="DP97" s="835"/>
      <c r="DQ97" s="833"/>
      <c r="DR97" s="834"/>
      <c r="DS97" s="834"/>
      <c r="DT97" s="834"/>
      <c r="DU97" s="835"/>
      <c r="DV97" s="830"/>
      <c r="DW97" s="831"/>
      <c r="DX97" s="831"/>
      <c r="DY97" s="831"/>
      <c r="DZ97" s="832"/>
      <c r="EA97" s="217"/>
    </row>
    <row r="98" spans="1:131" s="218" customFormat="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6"/>
      <c r="BF98" s="236"/>
      <c r="BG98" s="236"/>
      <c r="BH98" s="236"/>
      <c r="BI98" s="236"/>
      <c r="BJ98" s="236"/>
      <c r="BK98" s="236"/>
      <c r="BL98" s="236"/>
      <c r="BM98" s="236"/>
      <c r="BN98" s="236"/>
      <c r="BO98" s="236"/>
      <c r="BP98" s="236"/>
      <c r="BQ98" s="233">
        <v>92</v>
      </c>
      <c r="BR98" s="238"/>
      <c r="BS98" s="836"/>
      <c r="BT98" s="837"/>
      <c r="BU98" s="837"/>
      <c r="BV98" s="837"/>
      <c r="BW98" s="837"/>
      <c r="BX98" s="837"/>
      <c r="BY98" s="837"/>
      <c r="BZ98" s="837"/>
      <c r="CA98" s="837"/>
      <c r="CB98" s="837"/>
      <c r="CC98" s="837"/>
      <c r="CD98" s="837"/>
      <c r="CE98" s="837"/>
      <c r="CF98" s="837"/>
      <c r="CG98" s="838"/>
      <c r="CH98" s="833"/>
      <c r="CI98" s="834"/>
      <c r="CJ98" s="834"/>
      <c r="CK98" s="834"/>
      <c r="CL98" s="835"/>
      <c r="CM98" s="833"/>
      <c r="CN98" s="834"/>
      <c r="CO98" s="834"/>
      <c r="CP98" s="834"/>
      <c r="CQ98" s="835"/>
      <c r="CR98" s="833"/>
      <c r="CS98" s="834"/>
      <c r="CT98" s="834"/>
      <c r="CU98" s="834"/>
      <c r="CV98" s="835"/>
      <c r="CW98" s="833"/>
      <c r="CX98" s="834"/>
      <c r="CY98" s="834"/>
      <c r="CZ98" s="834"/>
      <c r="DA98" s="835"/>
      <c r="DB98" s="833"/>
      <c r="DC98" s="834"/>
      <c r="DD98" s="834"/>
      <c r="DE98" s="834"/>
      <c r="DF98" s="835"/>
      <c r="DG98" s="833"/>
      <c r="DH98" s="834"/>
      <c r="DI98" s="834"/>
      <c r="DJ98" s="834"/>
      <c r="DK98" s="835"/>
      <c r="DL98" s="833"/>
      <c r="DM98" s="834"/>
      <c r="DN98" s="834"/>
      <c r="DO98" s="834"/>
      <c r="DP98" s="835"/>
      <c r="DQ98" s="833"/>
      <c r="DR98" s="834"/>
      <c r="DS98" s="834"/>
      <c r="DT98" s="834"/>
      <c r="DU98" s="835"/>
      <c r="DV98" s="830"/>
      <c r="DW98" s="831"/>
      <c r="DX98" s="831"/>
      <c r="DY98" s="831"/>
      <c r="DZ98" s="832"/>
      <c r="EA98" s="217"/>
    </row>
    <row r="99" spans="1:131" s="218" customFormat="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6"/>
      <c r="BF99" s="236"/>
      <c r="BG99" s="236"/>
      <c r="BH99" s="236"/>
      <c r="BI99" s="236"/>
      <c r="BJ99" s="236"/>
      <c r="BK99" s="236"/>
      <c r="BL99" s="236"/>
      <c r="BM99" s="236"/>
      <c r="BN99" s="236"/>
      <c r="BO99" s="236"/>
      <c r="BP99" s="236"/>
      <c r="BQ99" s="233">
        <v>93</v>
      </c>
      <c r="BR99" s="238"/>
      <c r="BS99" s="836"/>
      <c r="BT99" s="837"/>
      <c r="BU99" s="837"/>
      <c r="BV99" s="837"/>
      <c r="BW99" s="837"/>
      <c r="BX99" s="837"/>
      <c r="BY99" s="837"/>
      <c r="BZ99" s="837"/>
      <c r="CA99" s="837"/>
      <c r="CB99" s="837"/>
      <c r="CC99" s="837"/>
      <c r="CD99" s="837"/>
      <c r="CE99" s="837"/>
      <c r="CF99" s="837"/>
      <c r="CG99" s="838"/>
      <c r="CH99" s="833"/>
      <c r="CI99" s="834"/>
      <c r="CJ99" s="834"/>
      <c r="CK99" s="834"/>
      <c r="CL99" s="835"/>
      <c r="CM99" s="833"/>
      <c r="CN99" s="834"/>
      <c r="CO99" s="834"/>
      <c r="CP99" s="834"/>
      <c r="CQ99" s="835"/>
      <c r="CR99" s="833"/>
      <c r="CS99" s="834"/>
      <c r="CT99" s="834"/>
      <c r="CU99" s="834"/>
      <c r="CV99" s="835"/>
      <c r="CW99" s="833"/>
      <c r="CX99" s="834"/>
      <c r="CY99" s="834"/>
      <c r="CZ99" s="834"/>
      <c r="DA99" s="835"/>
      <c r="DB99" s="833"/>
      <c r="DC99" s="834"/>
      <c r="DD99" s="834"/>
      <c r="DE99" s="834"/>
      <c r="DF99" s="835"/>
      <c r="DG99" s="833"/>
      <c r="DH99" s="834"/>
      <c r="DI99" s="834"/>
      <c r="DJ99" s="834"/>
      <c r="DK99" s="835"/>
      <c r="DL99" s="833"/>
      <c r="DM99" s="834"/>
      <c r="DN99" s="834"/>
      <c r="DO99" s="834"/>
      <c r="DP99" s="835"/>
      <c r="DQ99" s="833"/>
      <c r="DR99" s="834"/>
      <c r="DS99" s="834"/>
      <c r="DT99" s="834"/>
      <c r="DU99" s="835"/>
      <c r="DV99" s="830"/>
      <c r="DW99" s="831"/>
      <c r="DX99" s="831"/>
      <c r="DY99" s="831"/>
      <c r="DZ99" s="832"/>
      <c r="EA99" s="217"/>
    </row>
    <row r="100" spans="1:131" s="218" customFormat="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6"/>
      <c r="BF100" s="236"/>
      <c r="BG100" s="236"/>
      <c r="BH100" s="236"/>
      <c r="BI100" s="236"/>
      <c r="BJ100" s="236"/>
      <c r="BK100" s="236"/>
      <c r="BL100" s="236"/>
      <c r="BM100" s="236"/>
      <c r="BN100" s="236"/>
      <c r="BO100" s="236"/>
      <c r="BP100" s="236"/>
      <c r="BQ100" s="233">
        <v>94</v>
      </c>
      <c r="BR100" s="238"/>
      <c r="BS100" s="836"/>
      <c r="BT100" s="837"/>
      <c r="BU100" s="837"/>
      <c r="BV100" s="837"/>
      <c r="BW100" s="837"/>
      <c r="BX100" s="837"/>
      <c r="BY100" s="837"/>
      <c r="BZ100" s="837"/>
      <c r="CA100" s="837"/>
      <c r="CB100" s="837"/>
      <c r="CC100" s="837"/>
      <c r="CD100" s="837"/>
      <c r="CE100" s="837"/>
      <c r="CF100" s="837"/>
      <c r="CG100" s="838"/>
      <c r="CH100" s="833"/>
      <c r="CI100" s="834"/>
      <c r="CJ100" s="834"/>
      <c r="CK100" s="834"/>
      <c r="CL100" s="835"/>
      <c r="CM100" s="833"/>
      <c r="CN100" s="834"/>
      <c r="CO100" s="834"/>
      <c r="CP100" s="834"/>
      <c r="CQ100" s="835"/>
      <c r="CR100" s="833"/>
      <c r="CS100" s="834"/>
      <c r="CT100" s="834"/>
      <c r="CU100" s="834"/>
      <c r="CV100" s="835"/>
      <c r="CW100" s="833"/>
      <c r="CX100" s="834"/>
      <c r="CY100" s="834"/>
      <c r="CZ100" s="834"/>
      <c r="DA100" s="835"/>
      <c r="DB100" s="833"/>
      <c r="DC100" s="834"/>
      <c r="DD100" s="834"/>
      <c r="DE100" s="834"/>
      <c r="DF100" s="835"/>
      <c r="DG100" s="833"/>
      <c r="DH100" s="834"/>
      <c r="DI100" s="834"/>
      <c r="DJ100" s="834"/>
      <c r="DK100" s="835"/>
      <c r="DL100" s="833"/>
      <c r="DM100" s="834"/>
      <c r="DN100" s="834"/>
      <c r="DO100" s="834"/>
      <c r="DP100" s="835"/>
      <c r="DQ100" s="833"/>
      <c r="DR100" s="834"/>
      <c r="DS100" s="834"/>
      <c r="DT100" s="834"/>
      <c r="DU100" s="835"/>
      <c r="DV100" s="830"/>
      <c r="DW100" s="831"/>
      <c r="DX100" s="831"/>
      <c r="DY100" s="831"/>
      <c r="DZ100" s="832"/>
      <c r="EA100" s="217"/>
    </row>
    <row r="101" spans="1:131" s="218" customFormat="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6"/>
      <c r="BF101" s="236"/>
      <c r="BG101" s="236"/>
      <c r="BH101" s="236"/>
      <c r="BI101" s="236"/>
      <c r="BJ101" s="236"/>
      <c r="BK101" s="236"/>
      <c r="BL101" s="236"/>
      <c r="BM101" s="236"/>
      <c r="BN101" s="236"/>
      <c r="BO101" s="236"/>
      <c r="BP101" s="236"/>
      <c r="BQ101" s="233">
        <v>95</v>
      </c>
      <c r="BR101" s="238"/>
      <c r="BS101" s="836"/>
      <c r="BT101" s="837"/>
      <c r="BU101" s="837"/>
      <c r="BV101" s="837"/>
      <c r="BW101" s="837"/>
      <c r="BX101" s="837"/>
      <c r="BY101" s="837"/>
      <c r="BZ101" s="837"/>
      <c r="CA101" s="837"/>
      <c r="CB101" s="837"/>
      <c r="CC101" s="837"/>
      <c r="CD101" s="837"/>
      <c r="CE101" s="837"/>
      <c r="CF101" s="837"/>
      <c r="CG101" s="838"/>
      <c r="CH101" s="833"/>
      <c r="CI101" s="834"/>
      <c r="CJ101" s="834"/>
      <c r="CK101" s="834"/>
      <c r="CL101" s="835"/>
      <c r="CM101" s="833"/>
      <c r="CN101" s="834"/>
      <c r="CO101" s="834"/>
      <c r="CP101" s="834"/>
      <c r="CQ101" s="835"/>
      <c r="CR101" s="833"/>
      <c r="CS101" s="834"/>
      <c r="CT101" s="834"/>
      <c r="CU101" s="834"/>
      <c r="CV101" s="835"/>
      <c r="CW101" s="833"/>
      <c r="CX101" s="834"/>
      <c r="CY101" s="834"/>
      <c r="CZ101" s="834"/>
      <c r="DA101" s="835"/>
      <c r="DB101" s="833"/>
      <c r="DC101" s="834"/>
      <c r="DD101" s="834"/>
      <c r="DE101" s="834"/>
      <c r="DF101" s="835"/>
      <c r="DG101" s="833"/>
      <c r="DH101" s="834"/>
      <c r="DI101" s="834"/>
      <c r="DJ101" s="834"/>
      <c r="DK101" s="835"/>
      <c r="DL101" s="833"/>
      <c r="DM101" s="834"/>
      <c r="DN101" s="834"/>
      <c r="DO101" s="834"/>
      <c r="DP101" s="835"/>
      <c r="DQ101" s="833"/>
      <c r="DR101" s="834"/>
      <c r="DS101" s="834"/>
      <c r="DT101" s="834"/>
      <c r="DU101" s="835"/>
      <c r="DV101" s="830"/>
      <c r="DW101" s="831"/>
      <c r="DX101" s="831"/>
      <c r="DY101" s="831"/>
      <c r="DZ101" s="832"/>
      <c r="EA101" s="217"/>
    </row>
    <row r="102" spans="1:131" s="218" customFormat="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6"/>
      <c r="BF102" s="236"/>
      <c r="BG102" s="236"/>
      <c r="BH102" s="236"/>
      <c r="BI102" s="236"/>
      <c r="BJ102" s="236"/>
      <c r="BK102" s="236"/>
      <c r="BL102" s="236"/>
      <c r="BM102" s="236"/>
      <c r="BN102" s="236"/>
      <c r="BO102" s="236"/>
      <c r="BP102" s="236"/>
      <c r="BQ102" s="235" t="s">
        <v>347</v>
      </c>
      <c r="BR102" s="749" t="s">
        <v>372</v>
      </c>
      <c r="BS102" s="750"/>
      <c r="BT102" s="750"/>
      <c r="BU102" s="750"/>
      <c r="BV102" s="750"/>
      <c r="BW102" s="750"/>
      <c r="BX102" s="750"/>
      <c r="BY102" s="750"/>
      <c r="BZ102" s="750"/>
      <c r="CA102" s="750"/>
      <c r="CB102" s="750"/>
      <c r="CC102" s="750"/>
      <c r="CD102" s="750"/>
      <c r="CE102" s="750"/>
      <c r="CF102" s="750"/>
      <c r="CG102" s="751"/>
      <c r="CH102" s="862"/>
      <c r="CI102" s="863"/>
      <c r="CJ102" s="863"/>
      <c r="CK102" s="863"/>
      <c r="CL102" s="864"/>
      <c r="CM102" s="862"/>
      <c r="CN102" s="863"/>
      <c r="CO102" s="863"/>
      <c r="CP102" s="863"/>
      <c r="CQ102" s="864"/>
      <c r="CR102" s="865">
        <v>39431</v>
      </c>
      <c r="CS102" s="823"/>
      <c r="CT102" s="823"/>
      <c r="CU102" s="823"/>
      <c r="CV102" s="866"/>
      <c r="CW102" s="865">
        <v>2394</v>
      </c>
      <c r="CX102" s="823"/>
      <c r="CY102" s="823"/>
      <c r="CZ102" s="823"/>
      <c r="DA102" s="866"/>
      <c r="DB102" s="865">
        <v>51235</v>
      </c>
      <c r="DC102" s="823"/>
      <c r="DD102" s="823"/>
      <c r="DE102" s="823"/>
      <c r="DF102" s="866"/>
      <c r="DG102" s="865">
        <v>2765</v>
      </c>
      <c r="DH102" s="823"/>
      <c r="DI102" s="823"/>
      <c r="DJ102" s="823"/>
      <c r="DK102" s="866"/>
      <c r="DL102" s="865">
        <v>63292</v>
      </c>
      <c r="DM102" s="823"/>
      <c r="DN102" s="823"/>
      <c r="DO102" s="823"/>
      <c r="DP102" s="866"/>
      <c r="DQ102" s="865">
        <v>13345</v>
      </c>
      <c r="DR102" s="823"/>
      <c r="DS102" s="823"/>
      <c r="DT102" s="823"/>
      <c r="DU102" s="866"/>
      <c r="DV102" s="889"/>
      <c r="DW102" s="890"/>
      <c r="DX102" s="890"/>
      <c r="DY102" s="890"/>
      <c r="DZ102" s="891"/>
      <c r="EA102" s="217"/>
    </row>
    <row r="103" spans="1:131" s="218" customFormat="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6"/>
      <c r="BF103" s="236"/>
      <c r="BG103" s="236"/>
      <c r="BH103" s="236"/>
      <c r="BI103" s="236"/>
      <c r="BJ103" s="236"/>
      <c r="BK103" s="236"/>
      <c r="BL103" s="236"/>
      <c r="BM103" s="236"/>
      <c r="BN103" s="236"/>
      <c r="BO103" s="236"/>
      <c r="BP103" s="236"/>
      <c r="BQ103" s="892" t="s">
        <v>373</v>
      </c>
      <c r="BR103" s="892"/>
      <c r="BS103" s="892"/>
      <c r="BT103" s="892"/>
      <c r="BU103" s="892"/>
      <c r="BV103" s="892"/>
      <c r="BW103" s="892"/>
      <c r="BX103" s="892"/>
      <c r="BY103" s="892"/>
      <c r="BZ103" s="892"/>
      <c r="CA103" s="892"/>
      <c r="CB103" s="892"/>
      <c r="CC103" s="892"/>
      <c r="CD103" s="892"/>
      <c r="CE103" s="892"/>
      <c r="CF103" s="892"/>
      <c r="CG103" s="892"/>
      <c r="CH103" s="892"/>
      <c r="CI103" s="892"/>
      <c r="CJ103" s="892"/>
      <c r="CK103" s="892"/>
      <c r="CL103" s="892"/>
      <c r="CM103" s="892"/>
      <c r="CN103" s="892"/>
      <c r="CO103" s="892"/>
      <c r="CP103" s="892"/>
      <c r="CQ103" s="892"/>
      <c r="CR103" s="892"/>
      <c r="CS103" s="892"/>
      <c r="CT103" s="892"/>
      <c r="CU103" s="892"/>
      <c r="CV103" s="892"/>
      <c r="CW103" s="892"/>
      <c r="CX103" s="892"/>
      <c r="CY103" s="892"/>
      <c r="CZ103" s="892"/>
      <c r="DA103" s="892"/>
      <c r="DB103" s="892"/>
      <c r="DC103" s="892"/>
      <c r="DD103" s="892"/>
      <c r="DE103" s="892"/>
      <c r="DF103" s="892"/>
      <c r="DG103" s="892"/>
      <c r="DH103" s="892"/>
      <c r="DI103" s="892"/>
      <c r="DJ103" s="892"/>
      <c r="DK103" s="892"/>
      <c r="DL103" s="892"/>
      <c r="DM103" s="892"/>
      <c r="DN103" s="892"/>
      <c r="DO103" s="892"/>
      <c r="DP103" s="892"/>
      <c r="DQ103" s="892"/>
      <c r="DR103" s="892"/>
      <c r="DS103" s="892"/>
      <c r="DT103" s="892"/>
      <c r="DU103" s="892"/>
      <c r="DV103" s="892"/>
      <c r="DW103" s="892"/>
      <c r="DX103" s="892"/>
      <c r="DY103" s="892"/>
      <c r="DZ103" s="892"/>
      <c r="EA103" s="217"/>
    </row>
    <row r="104" spans="1:131" s="218" customFormat="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6"/>
      <c r="BF104" s="236"/>
      <c r="BG104" s="236"/>
      <c r="BH104" s="236"/>
      <c r="BI104" s="236"/>
      <c r="BJ104" s="236"/>
      <c r="BK104" s="236"/>
      <c r="BL104" s="236"/>
      <c r="BM104" s="236"/>
      <c r="BN104" s="236"/>
      <c r="BO104" s="236"/>
      <c r="BP104" s="236"/>
      <c r="BQ104" s="893" t="s">
        <v>374</v>
      </c>
      <c r="BR104" s="893"/>
      <c r="BS104" s="893"/>
      <c r="BT104" s="893"/>
      <c r="BU104" s="893"/>
      <c r="BV104" s="893"/>
      <c r="BW104" s="893"/>
      <c r="BX104" s="893"/>
      <c r="BY104" s="893"/>
      <c r="BZ104" s="893"/>
      <c r="CA104" s="893"/>
      <c r="CB104" s="893"/>
      <c r="CC104" s="893"/>
      <c r="CD104" s="893"/>
      <c r="CE104" s="893"/>
      <c r="CF104" s="893"/>
      <c r="CG104" s="893"/>
      <c r="CH104" s="893"/>
      <c r="CI104" s="893"/>
      <c r="CJ104" s="893"/>
      <c r="CK104" s="893"/>
      <c r="CL104" s="893"/>
      <c r="CM104" s="893"/>
      <c r="CN104" s="893"/>
      <c r="CO104" s="893"/>
      <c r="CP104" s="893"/>
      <c r="CQ104" s="893"/>
      <c r="CR104" s="893"/>
      <c r="CS104" s="893"/>
      <c r="CT104" s="893"/>
      <c r="CU104" s="893"/>
      <c r="CV104" s="893"/>
      <c r="CW104" s="893"/>
      <c r="CX104" s="893"/>
      <c r="CY104" s="893"/>
      <c r="CZ104" s="893"/>
      <c r="DA104" s="893"/>
      <c r="DB104" s="893"/>
      <c r="DC104" s="893"/>
      <c r="DD104" s="893"/>
      <c r="DE104" s="893"/>
      <c r="DF104" s="893"/>
      <c r="DG104" s="893"/>
      <c r="DH104" s="893"/>
      <c r="DI104" s="893"/>
      <c r="DJ104" s="893"/>
      <c r="DK104" s="893"/>
      <c r="DL104" s="893"/>
      <c r="DM104" s="893"/>
      <c r="DN104" s="893"/>
      <c r="DO104" s="893"/>
      <c r="DP104" s="893"/>
      <c r="DQ104" s="893"/>
      <c r="DR104" s="893"/>
      <c r="DS104" s="893"/>
      <c r="DT104" s="893"/>
      <c r="DU104" s="893"/>
      <c r="DV104" s="893"/>
      <c r="DW104" s="893"/>
      <c r="DX104" s="893"/>
      <c r="DY104" s="893"/>
      <c r="DZ104" s="893"/>
      <c r="EA104" s="217"/>
    </row>
    <row r="105" spans="1:131" s="218" customFormat="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39"/>
      <c r="BR105" s="239"/>
      <c r="BS105" s="239"/>
      <c r="BT105" s="239"/>
      <c r="BU105" s="239"/>
      <c r="BV105" s="239"/>
      <c r="BW105" s="239"/>
      <c r="BX105" s="239"/>
      <c r="BY105" s="239"/>
      <c r="BZ105" s="239"/>
      <c r="CA105" s="239"/>
      <c r="CB105" s="239"/>
      <c r="CC105" s="239"/>
      <c r="CD105" s="239"/>
      <c r="CE105" s="239"/>
      <c r="CF105" s="239"/>
      <c r="CG105" s="239"/>
      <c r="CH105" s="239"/>
      <c r="CI105" s="239"/>
      <c r="CJ105" s="239"/>
      <c r="CK105" s="239"/>
      <c r="CL105" s="239"/>
      <c r="CM105" s="239"/>
      <c r="CN105" s="239"/>
      <c r="CO105" s="239"/>
      <c r="CP105" s="239"/>
      <c r="CQ105" s="239"/>
      <c r="CR105" s="239"/>
      <c r="CS105" s="239"/>
      <c r="CT105" s="239"/>
      <c r="CU105" s="239"/>
      <c r="CV105" s="239"/>
      <c r="CW105" s="239"/>
      <c r="CX105" s="239"/>
      <c r="CY105" s="239"/>
      <c r="CZ105" s="239"/>
      <c r="DA105" s="239"/>
      <c r="DB105" s="239"/>
      <c r="DC105" s="239"/>
      <c r="DD105" s="239"/>
      <c r="DE105" s="239"/>
      <c r="DF105" s="239"/>
      <c r="DG105" s="239"/>
      <c r="DH105" s="239"/>
      <c r="DI105" s="239"/>
      <c r="DJ105" s="239"/>
      <c r="DK105" s="239"/>
      <c r="DL105" s="239"/>
      <c r="DM105" s="239"/>
      <c r="DN105" s="239"/>
      <c r="DO105" s="239"/>
      <c r="DP105" s="239"/>
      <c r="DQ105" s="239"/>
      <c r="DR105" s="239"/>
      <c r="DS105" s="239"/>
      <c r="DT105" s="239"/>
      <c r="DU105" s="239"/>
      <c r="DV105" s="239"/>
      <c r="DW105" s="239"/>
      <c r="DX105" s="239"/>
      <c r="DY105" s="239"/>
      <c r="DZ105" s="239"/>
      <c r="EA105" s="217"/>
    </row>
    <row r="106" spans="1:131" s="218" customFormat="1" ht="11.25" customHeight="1" x14ac:dyDescent="0.2">
      <c r="A106" s="245"/>
      <c r="B106" s="245"/>
      <c r="C106" s="245"/>
      <c r="D106" s="245"/>
      <c r="E106" s="245"/>
      <c r="F106" s="245"/>
      <c r="G106" s="245"/>
      <c r="H106" s="245"/>
      <c r="I106" s="245"/>
      <c r="J106" s="245"/>
      <c r="K106" s="245"/>
      <c r="L106" s="245"/>
      <c r="M106" s="245"/>
      <c r="N106" s="245"/>
      <c r="O106" s="245"/>
      <c r="P106" s="245"/>
      <c r="Q106" s="245"/>
      <c r="R106" s="245"/>
      <c r="S106" s="245"/>
      <c r="T106" s="245"/>
      <c r="U106" s="245"/>
      <c r="V106" s="245"/>
      <c r="W106" s="245"/>
      <c r="X106" s="245"/>
      <c r="Y106" s="245"/>
      <c r="Z106" s="245"/>
      <c r="AA106" s="245"/>
      <c r="AB106" s="245"/>
      <c r="AC106" s="245"/>
      <c r="AD106" s="245"/>
      <c r="AE106" s="245"/>
      <c r="AF106" s="245"/>
      <c r="AG106" s="245"/>
      <c r="AH106" s="245"/>
      <c r="AI106" s="245"/>
      <c r="AJ106" s="245"/>
      <c r="AK106" s="245"/>
      <c r="AL106" s="245"/>
      <c r="AM106" s="245"/>
      <c r="AN106" s="245"/>
      <c r="AO106" s="245"/>
      <c r="AP106" s="245"/>
      <c r="AQ106" s="245"/>
      <c r="AR106" s="245"/>
      <c r="AS106" s="245"/>
      <c r="AT106" s="245"/>
      <c r="AU106" s="245"/>
      <c r="AV106" s="245"/>
      <c r="AW106" s="245"/>
      <c r="AX106" s="245"/>
      <c r="AY106" s="245"/>
      <c r="AZ106" s="245"/>
      <c r="BA106" s="245"/>
      <c r="BB106" s="245"/>
      <c r="BC106" s="245"/>
      <c r="BD106" s="245"/>
      <c r="BE106" s="245"/>
      <c r="BF106" s="245"/>
      <c r="BG106" s="245"/>
      <c r="BH106" s="245"/>
      <c r="BI106" s="245"/>
      <c r="BJ106" s="245"/>
      <c r="BK106" s="245"/>
      <c r="BL106" s="245"/>
      <c r="BM106" s="245"/>
      <c r="BN106" s="245"/>
      <c r="BO106" s="245"/>
      <c r="BP106" s="245"/>
      <c r="BQ106" s="239"/>
      <c r="BR106" s="239"/>
      <c r="BS106" s="239"/>
      <c r="BT106" s="239"/>
      <c r="BU106" s="239"/>
      <c r="BV106" s="239"/>
      <c r="BW106" s="239"/>
      <c r="BX106" s="239"/>
      <c r="BY106" s="239"/>
      <c r="BZ106" s="239"/>
      <c r="CA106" s="239"/>
      <c r="CB106" s="239"/>
      <c r="CC106" s="239"/>
      <c r="CD106" s="239"/>
      <c r="CE106" s="239"/>
      <c r="CF106" s="239"/>
      <c r="CG106" s="239"/>
      <c r="CH106" s="239"/>
      <c r="CI106" s="239"/>
      <c r="CJ106" s="239"/>
      <c r="CK106" s="239"/>
      <c r="CL106" s="239"/>
      <c r="CM106" s="239"/>
      <c r="CN106" s="239"/>
      <c r="CO106" s="239"/>
      <c r="CP106" s="239"/>
      <c r="CQ106" s="239"/>
      <c r="CR106" s="239"/>
      <c r="CS106" s="239"/>
      <c r="CT106" s="239"/>
      <c r="CU106" s="239"/>
      <c r="CV106" s="239"/>
      <c r="CW106" s="239"/>
      <c r="CX106" s="239"/>
      <c r="CY106" s="239"/>
      <c r="CZ106" s="239"/>
      <c r="DA106" s="239"/>
      <c r="DB106" s="239"/>
      <c r="DC106" s="239"/>
      <c r="DD106" s="239"/>
      <c r="DE106" s="239"/>
      <c r="DF106" s="239"/>
      <c r="DG106" s="239"/>
      <c r="DH106" s="239"/>
      <c r="DI106" s="239"/>
      <c r="DJ106" s="239"/>
      <c r="DK106" s="239"/>
      <c r="DL106" s="239"/>
      <c r="DM106" s="239"/>
      <c r="DN106" s="239"/>
      <c r="DO106" s="239"/>
      <c r="DP106" s="239"/>
      <c r="DQ106" s="239"/>
      <c r="DR106" s="239"/>
      <c r="DS106" s="239"/>
      <c r="DT106" s="239"/>
      <c r="DU106" s="239"/>
      <c r="DV106" s="239"/>
      <c r="DW106" s="239"/>
      <c r="DX106" s="239"/>
      <c r="DY106" s="239"/>
      <c r="DZ106" s="239"/>
      <c r="EA106" s="217"/>
    </row>
    <row r="107" spans="1:131" s="217" customFormat="1" ht="26.25" customHeight="1" thickBot="1" x14ac:dyDescent="0.25">
      <c r="A107" s="246" t="s">
        <v>375</v>
      </c>
      <c r="B107" s="247"/>
      <c r="C107" s="247"/>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6" t="s">
        <v>376</v>
      </c>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c r="CO107" s="247"/>
      <c r="CP107" s="247"/>
      <c r="CQ107" s="247"/>
      <c r="CR107" s="247"/>
      <c r="CS107" s="247"/>
      <c r="CT107" s="247"/>
      <c r="CU107" s="247"/>
      <c r="CV107" s="247"/>
      <c r="CW107" s="247"/>
      <c r="CX107" s="247"/>
      <c r="CY107" s="247"/>
      <c r="CZ107" s="247"/>
      <c r="DA107" s="247"/>
      <c r="DB107" s="247"/>
      <c r="DC107" s="247"/>
      <c r="DD107" s="247"/>
      <c r="DE107" s="247"/>
      <c r="DF107" s="247"/>
      <c r="DG107" s="247"/>
      <c r="DH107" s="247"/>
      <c r="DI107" s="247"/>
      <c r="DJ107" s="247"/>
      <c r="DK107" s="247"/>
      <c r="DL107" s="247"/>
      <c r="DM107" s="247"/>
      <c r="DN107" s="247"/>
      <c r="DO107" s="247"/>
      <c r="DP107" s="247"/>
      <c r="DQ107" s="247"/>
      <c r="DR107" s="247"/>
      <c r="DS107" s="247"/>
      <c r="DT107" s="247"/>
      <c r="DU107" s="247"/>
      <c r="DV107" s="247"/>
      <c r="DW107" s="247"/>
      <c r="DX107" s="247"/>
      <c r="DY107" s="247"/>
      <c r="DZ107" s="247"/>
    </row>
    <row r="108" spans="1:131" s="217" customFormat="1" ht="26.25" customHeight="1" x14ac:dyDescent="0.2">
      <c r="A108" s="894" t="s">
        <v>377</v>
      </c>
      <c r="B108" s="895"/>
      <c r="C108" s="895"/>
      <c r="D108" s="895"/>
      <c r="E108" s="895"/>
      <c r="F108" s="895"/>
      <c r="G108" s="895"/>
      <c r="H108" s="895"/>
      <c r="I108" s="895"/>
      <c r="J108" s="895"/>
      <c r="K108" s="895"/>
      <c r="L108" s="895"/>
      <c r="M108" s="895"/>
      <c r="N108" s="895"/>
      <c r="O108" s="895"/>
      <c r="P108" s="895"/>
      <c r="Q108" s="895"/>
      <c r="R108" s="895"/>
      <c r="S108" s="895"/>
      <c r="T108" s="895"/>
      <c r="U108" s="895"/>
      <c r="V108" s="895"/>
      <c r="W108" s="895"/>
      <c r="X108" s="895"/>
      <c r="Y108" s="895"/>
      <c r="Z108" s="895"/>
      <c r="AA108" s="895"/>
      <c r="AB108" s="895"/>
      <c r="AC108" s="895"/>
      <c r="AD108" s="895"/>
      <c r="AE108" s="895"/>
      <c r="AF108" s="895"/>
      <c r="AG108" s="895"/>
      <c r="AH108" s="895"/>
      <c r="AI108" s="895"/>
      <c r="AJ108" s="895"/>
      <c r="AK108" s="895"/>
      <c r="AL108" s="895"/>
      <c r="AM108" s="895"/>
      <c r="AN108" s="895"/>
      <c r="AO108" s="895"/>
      <c r="AP108" s="895"/>
      <c r="AQ108" s="895"/>
      <c r="AR108" s="895"/>
      <c r="AS108" s="895"/>
      <c r="AT108" s="896"/>
      <c r="AU108" s="894" t="s">
        <v>378</v>
      </c>
      <c r="AV108" s="895"/>
      <c r="AW108" s="895"/>
      <c r="AX108" s="895"/>
      <c r="AY108" s="895"/>
      <c r="AZ108" s="895"/>
      <c r="BA108" s="895"/>
      <c r="BB108" s="895"/>
      <c r="BC108" s="895"/>
      <c r="BD108" s="895"/>
      <c r="BE108" s="895"/>
      <c r="BF108" s="895"/>
      <c r="BG108" s="895"/>
      <c r="BH108" s="895"/>
      <c r="BI108" s="895"/>
      <c r="BJ108" s="895"/>
      <c r="BK108" s="895"/>
      <c r="BL108" s="895"/>
      <c r="BM108" s="895"/>
      <c r="BN108" s="895"/>
      <c r="BO108" s="895"/>
      <c r="BP108" s="895"/>
      <c r="BQ108" s="895"/>
      <c r="BR108" s="895"/>
      <c r="BS108" s="895"/>
      <c r="BT108" s="895"/>
      <c r="BU108" s="895"/>
      <c r="BV108" s="895"/>
      <c r="BW108" s="895"/>
      <c r="BX108" s="895"/>
      <c r="BY108" s="895"/>
      <c r="BZ108" s="895"/>
      <c r="CA108" s="895"/>
      <c r="CB108" s="895"/>
      <c r="CC108" s="895"/>
      <c r="CD108" s="895"/>
      <c r="CE108" s="895"/>
      <c r="CF108" s="895"/>
      <c r="CG108" s="895"/>
      <c r="CH108" s="895"/>
      <c r="CI108" s="895"/>
      <c r="CJ108" s="895"/>
      <c r="CK108" s="895"/>
      <c r="CL108" s="895"/>
      <c r="CM108" s="895"/>
      <c r="CN108" s="895"/>
      <c r="CO108" s="895"/>
      <c r="CP108" s="895"/>
      <c r="CQ108" s="895"/>
      <c r="CR108" s="895"/>
      <c r="CS108" s="895"/>
      <c r="CT108" s="895"/>
      <c r="CU108" s="895"/>
      <c r="CV108" s="895"/>
      <c r="CW108" s="895"/>
      <c r="CX108" s="895"/>
      <c r="CY108" s="895"/>
      <c r="CZ108" s="895"/>
      <c r="DA108" s="895"/>
      <c r="DB108" s="895"/>
      <c r="DC108" s="895"/>
      <c r="DD108" s="895"/>
      <c r="DE108" s="895"/>
      <c r="DF108" s="895"/>
      <c r="DG108" s="895"/>
      <c r="DH108" s="895"/>
      <c r="DI108" s="895"/>
      <c r="DJ108" s="895"/>
      <c r="DK108" s="895"/>
      <c r="DL108" s="895"/>
      <c r="DM108" s="895"/>
      <c r="DN108" s="895"/>
      <c r="DO108" s="895"/>
      <c r="DP108" s="895"/>
      <c r="DQ108" s="895"/>
      <c r="DR108" s="895"/>
      <c r="DS108" s="895"/>
      <c r="DT108" s="895"/>
      <c r="DU108" s="895"/>
      <c r="DV108" s="895"/>
      <c r="DW108" s="895"/>
      <c r="DX108" s="895"/>
      <c r="DY108" s="895"/>
      <c r="DZ108" s="896"/>
    </row>
    <row r="109" spans="1:131" s="217" customFormat="1" ht="26.25" customHeight="1" x14ac:dyDescent="0.2">
      <c r="A109" s="887" t="s">
        <v>379</v>
      </c>
      <c r="B109" s="868"/>
      <c r="C109" s="868"/>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9"/>
      <c r="AA109" s="867" t="s">
        <v>380</v>
      </c>
      <c r="AB109" s="868"/>
      <c r="AC109" s="868"/>
      <c r="AD109" s="868"/>
      <c r="AE109" s="869"/>
      <c r="AF109" s="867" t="s">
        <v>291</v>
      </c>
      <c r="AG109" s="868"/>
      <c r="AH109" s="868"/>
      <c r="AI109" s="868"/>
      <c r="AJ109" s="869"/>
      <c r="AK109" s="867" t="s">
        <v>290</v>
      </c>
      <c r="AL109" s="868"/>
      <c r="AM109" s="868"/>
      <c r="AN109" s="868"/>
      <c r="AO109" s="869"/>
      <c r="AP109" s="867" t="s">
        <v>381</v>
      </c>
      <c r="AQ109" s="868"/>
      <c r="AR109" s="868"/>
      <c r="AS109" s="868"/>
      <c r="AT109" s="870"/>
      <c r="AU109" s="887" t="s">
        <v>379</v>
      </c>
      <c r="AV109" s="868"/>
      <c r="AW109" s="868"/>
      <c r="AX109" s="868"/>
      <c r="AY109" s="868"/>
      <c r="AZ109" s="868"/>
      <c r="BA109" s="868"/>
      <c r="BB109" s="868"/>
      <c r="BC109" s="868"/>
      <c r="BD109" s="868"/>
      <c r="BE109" s="868"/>
      <c r="BF109" s="868"/>
      <c r="BG109" s="868"/>
      <c r="BH109" s="868"/>
      <c r="BI109" s="868"/>
      <c r="BJ109" s="868"/>
      <c r="BK109" s="868"/>
      <c r="BL109" s="868"/>
      <c r="BM109" s="868"/>
      <c r="BN109" s="868"/>
      <c r="BO109" s="868"/>
      <c r="BP109" s="869"/>
      <c r="BQ109" s="867" t="s">
        <v>380</v>
      </c>
      <c r="BR109" s="868"/>
      <c r="BS109" s="868"/>
      <c r="BT109" s="868"/>
      <c r="BU109" s="869"/>
      <c r="BV109" s="867" t="s">
        <v>291</v>
      </c>
      <c r="BW109" s="868"/>
      <c r="BX109" s="868"/>
      <c r="BY109" s="868"/>
      <c r="BZ109" s="869"/>
      <c r="CA109" s="867" t="s">
        <v>290</v>
      </c>
      <c r="CB109" s="868"/>
      <c r="CC109" s="868"/>
      <c r="CD109" s="868"/>
      <c r="CE109" s="869"/>
      <c r="CF109" s="888" t="s">
        <v>381</v>
      </c>
      <c r="CG109" s="888"/>
      <c r="CH109" s="888"/>
      <c r="CI109" s="888"/>
      <c r="CJ109" s="888"/>
      <c r="CK109" s="867" t="s">
        <v>382</v>
      </c>
      <c r="CL109" s="868"/>
      <c r="CM109" s="868"/>
      <c r="CN109" s="868"/>
      <c r="CO109" s="868"/>
      <c r="CP109" s="868"/>
      <c r="CQ109" s="868"/>
      <c r="CR109" s="868"/>
      <c r="CS109" s="868"/>
      <c r="CT109" s="868"/>
      <c r="CU109" s="868"/>
      <c r="CV109" s="868"/>
      <c r="CW109" s="868"/>
      <c r="CX109" s="868"/>
      <c r="CY109" s="868"/>
      <c r="CZ109" s="868"/>
      <c r="DA109" s="868"/>
      <c r="DB109" s="868"/>
      <c r="DC109" s="868"/>
      <c r="DD109" s="868"/>
      <c r="DE109" s="868"/>
      <c r="DF109" s="869"/>
      <c r="DG109" s="867" t="s">
        <v>380</v>
      </c>
      <c r="DH109" s="868"/>
      <c r="DI109" s="868"/>
      <c r="DJ109" s="868"/>
      <c r="DK109" s="869"/>
      <c r="DL109" s="867" t="s">
        <v>291</v>
      </c>
      <c r="DM109" s="868"/>
      <c r="DN109" s="868"/>
      <c r="DO109" s="868"/>
      <c r="DP109" s="869"/>
      <c r="DQ109" s="867" t="s">
        <v>290</v>
      </c>
      <c r="DR109" s="868"/>
      <c r="DS109" s="868"/>
      <c r="DT109" s="868"/>
      <c r="DU109" s="869"/>
      <c r="DV109" s="867" t="s">
        <v>381</v>
      </c>
      <c r="DW109" s="868"/>
      <c r="DX109" s="868"/>
      <c r="DY109" s="868"/>
      <c r="DZ109" s="870"/>
    </row>
    <row r="110" spans="1:131" s="217" customFormat="1" ht="26.25" customHeight="1" x14ac:dyDescent="0.2">
      <c r="A110" s="871" t="s">
        <v>383</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874">
        <v>120767645</v>
      </c>
      <c r="AB110" s="875"/>
      <c r="AC110" s="875"/>
      <c r="AD110" s="875"/>
      <c r="AE110" s="876"/>
      <c r="AF110" s="877">
        <v>120028246</v>
      </c>
      <c r="AG110" s="875"/>
      <c r="AH110" s="875"/>
      <c r="AI110" s="875"/>
      <c r="AJ110" s="876"/>
      <c r="AK110" s="877">
        <v>118519008</v>
      </c>
      <c r="AL110" s="875"/>
      <c r="AM110" s="875"/>
      <c r="AN110" s="875"/>
      <c r="AO110" s="876"/>
      <c r="AP110" s="878">
        <v>10.7</v>
      </c>
      <c r="AQ110" s="879"/>
      <c r="AR110" s="879"/>
      <c r="AS110" s="879"/>
      <c r="AT110" s="880"/>
      <c r="AU110" s="881" t="s">
        <v>65</v>
      </c>
      <c r="AV110" s="882"/>
      <c r="AW110" s="882"/>
      <c r="AX110" s="882"/>
      <c r="AY110" s="882"/>
      <c r="AZ110" s="923" t="s">
        <v>384</v>
      </c>
      <c r="BA110" s="872"/>
      <c r="BB110" s="872"/>
      <c r="BC110" s="872"/>
      <c r="BD110" s="872"/>
      <c r="BE110" s="872"/>
      <c r="BF110" s="872"/>
      <c r="BG110" s="872"/>
      <c r="BH110" s="872"/>
      <c r="BI110" s="872"/>
      <c r="BJ110" s="872"/>
      <c r="BK110" s="872"/>
      <c r="BL110" s="872"/>
      <c r="BM110" s="872"/>
      <c r="BN110" s="872"/>
      <c r="BO110" s="872"/>
      <c r="BP110" s="873"/>
      <c r="BQ110" s="909">
        <v>4251893945</v>
      </c>
      <c r="BR110" s="910"/>
      <c r="BS110" s="910"/>
      <c r="BT110" s="910"/>
      <c r="BU110" s="910"/>
      <c r="BV110" s="910">
        <v>4255418539</v>
      </c>
      <c r="BW110" s="910"/>
      <c r="BX110" s="910"/>
      <c r="BY110" s="910"/>
      <c r="BZ110" s="910"/>
      <c r="CA110" s="910">
        <v>4256598610</v>
      </c>
      <c r="CB110" s="910"/>
      <c r="CC110" s="910"/>
      <c r="CD110" s="910"/>
      <c r="CE110" s="910"/>
      <c r="CF110" s="924">
        <v>383.1</v>
      </c>
      <c r="CG110" s="925"/>
      <c r="CH110" s="925"/>
      <c r="CI110" s="925"/>
      <c r="CJ110" s="925"/>
      <c r="CK110" s="926" t="s">
        <v>385</v>
      </c>
      <c r="CL110" s="927"/>
      <c r="CM110" s="906" t="s">
        <v>386</v>
      </c>
      <c r="CN110" s="907"/>
      <c r="CO110" s="907"/>
      <c r="CP110" s="907"/>
      <c r="CQ110" s="907"/>
      <c r="CR110" s="907"/>
      <c r="CS110" s="907"/>
      <c r="CT110" s="907"/>
      <c r="CU110" s="907"/>
      <c r="CV110" s="907"/>
      <c r="CW110" s="907"/>
      <c r="CX110" s="907"/>
      <c r="CY110" s="907"/>
      <c r="CZ110" s="907"/>
      <c r="DA110" s="907"/>
      <c r="DB110" s="907"/>
      <c r="DC110" s="907"/>
      <c r="DD110" s="907"/>
      <c r="DE110" s="907"/>
      <c r="DF110" s="908"/>
      <c r="DG110" s="909">
        <v>13746831</v>
      </c>
      <c r="DH110" s="910"/>
      <c r="DI110" s="910"/>
      <c r="DJ110" s="910"/>
      <c r="DK110" s="910"/>
      <c r="DL110" s="910">
        <v>12948079</v>
      </c>
      <c r="DM110" s="910"/>
      <c r="DN110" s="910"/>
      <c r="DO110" s="910"/>
      <c r="DP110" s="910"/>
      <c r="DQ110" s="910">
        <v>12130110</v>
      </c>
      <c r="DR110" s="910"/>
      <c r="DS110" s="910"/>
      <c r="DT110" s="910"/>
      <c r="DU110" s="910"/>
      <c r="DV110" s="911">
        <v>1.1000000000000001</v>
      </c>
      <c r="DW110" s="911"/>
      <c r="DX110" s="911"/>
      <c r="DY110" s="911"/>
      <c r="DZ110" s="912"/>
    </row>
    <row r="111" spans="1:131" s="217" customFormat="1" ht="26.25" customHeight="1" x14ac:dyDescent="0.2">
      <c r="A111" s="913" t="s">
        <v>387</v>
      </c>
      <c r="B111" s="914"/>
      <c r="C111" s="914"/>
      <c r="D111" s="914"/>
      <c r="E111" s="914"/>
      <c r="F111" s="914"/>
      <c r="G111" s="914"/>
      <c r="H111" s="914"/>
      <c r="I111" s="914"/>
      <c r="J111" s="914"/>
      <c r="K111" s="914"/>
      <c r="L111" s="914"/>
      <c r="M111" s="914"/>
      <c r="N111" s="914"/>
      <c r="O111" s="914"/>
      <c r="P111" s="914"/>
      <c r="Q111" s="914"/>
      <c r="R111" s="914"/>
      <c r="S111" s="914"/>
      <c r="T111" s="914"/>
      <c r="U111" s="914"/>
      <c r="V111" s="914"/>
      <c r="W111" s="914"/>
      <c r="X111" s="914"/>
      <c r="Y111" s="914"/>
      <c r="Z111" s="915"/>
      <c r="AA111" s="916">
        <v>31171009</v>
      </c>
      <c r="AB111" s="917"/>
      <c r="AC111" s="917"/>
      <c r="AD111" s="917"/>
      <c r="AE111" s="918"/>
      <c r="AF111" s="919">
        <v>24593499</v>
      </c>
      <c r="AG111" s="917"/>
      <c r="AH111" s="917"/>
      <c r="AI111" s="917"/>
      <c r="AJ111" s="918"/>
      <c r="AK111" s="919">
        <v>18641336</v>
      </c>
      <c r="AL111" s="917"/>
      <c r="AM111" s="917"/>
      <c r="AN111" s="917"/>
      <c r="AO111" s="918"/>
      <c r="AP111" s="920">
        <v>1.7</v>
      </c>
      <c r="AQ111" s="921"/>
      <c r="AR111" s="921"/>
      <c r="AS111" s="921"/>
      <c r="AT111" s="922"/>
      <c r="AU111" s="883"/>
      <c r="AV111" s="884"/>
      <c r="AW111" s="884"/>
      <c r="AX111" s="884"/>
      <c r="AY111" s="884"/>
      <c r="AZ111" s="932" t="s">
        <v>388</v>
      </c>
      <c r="BA111" s="933"/>
      <c r="BB111" s="933"/>
      <c r="BC111" s="933"/>
      <c r="BD111" s="933"/>
      <c r="BE111" s="933"/>
      <c r="BF111" s="933"/>
      <c r="BG111" s="933"/>
      <c r="BH111" s="933"/>
      <c r="BI111" s="933"/>
      <c r="BJ111" s="933"/>
      <c r="BK111" s="933"/>
      <c r="BL111" s="933"/>
      <c r="BM111" s="933"/>
      <c r="BN111" s="933"/>
      <c r="BO111" s="933"/>
      <c r="BP111" s="934"/>
      <c r="BQ111" s="902">
        <v>22564624</v>
      </c>
      <c r="BR111" s="903"/>
      <c r="BS111" s="903"/>
      <c r="BT111" s="903"/>
      <c r="BU111" s="903"/>
      <c r="BV111" s="903">
        <v>20395701</v>
      </c>
      <c r="BW111" s="903"/>
      <c r="BX111" s="903"/>
      <c r="BY111" s="903"/>
      <c r="BZ111" s="903"/>
      <c r="CA111" s="903">
        <v>18548221</v>
      </c>
      <c r="CB111" s="903"/>
      <c r="CC111" s="903"/>
      <c r="CD111" s="903"/>
      <c r="CE111" s="903"/>
      <c r="CF111" s="897">
        <v>1.7</v>
      </c>
      <c r="CG111" s="898"/>
      <c r="CH111" s="898"/>
      <c r="CI111" s="898"/>
      <c r="CJ111" s="898"/>
      <c r="CK111" s="928"/>
      <c r="CL111" s="929"/>
      <c r="CM111" s="899" t="s">
        <v>389</v>
      </c>
      <c r="CN111" s="900"/>
      <c r="CO111" s="900"/>
      <c r="CP111" s="900"/>
      <c r="CQ111" s="900"/>
      <c r="CR111" s="900"/>
      <c r="CS111" s="900"/>
      <c r="CT111" s="900"/>
      <c r="CU111" s="900"/>
      <c r="CV111" s="900"/>
      <c r="CW111" s="900"/>
      <c r="CX111" s="900"/>
      <c r="CY111" s="900"/>
      <c r="CZ111" s="900"/>
      <c r="DA111" s="900"/>
      <c r="DB111" s="900"/>
      <c r="DC111" s="900"/>
      <c r="DD111" s="900"/>
      <c r="DE111" s="900"/>
      <c r="DF111" s="901"/>
      <c r="DG111" s="902" t="s">
        <v>114</v>
      </c>
      <c r="DH111" s="903"/>
      <c r="DI111" s="903"/>
      <c r="DJ111" s="903"/>
      <c r="DK111" s="903"/>
      <c r="DL111" s="903" t="s">
        <v>390</v>
      </c>
      <c r="DM111" s="903"/>
      <c r="DN111" s="903"/>
      <c r="DO111" s="903"/>
      <c r="DP111" s="903"/>
      <c r="DQ111" s="903" t="s">
        <v>390</v>
      </c>
      <c r="DR111" s="903"/>
      <c r="DS111" s="903"/>
      <c r="DT111" s="903"/>
      <c r="DU111" s="903"/>
      <c r="DV111" s="904" t="s">
        <v>114</v>
      </c>
      <c r="DW111" s="904"/>
      <c r="DX111" s="904"/>
      <c r="DY111" s="904"/>
      <c r="DZ111" s="905"/>
    </row>
    <row r="112" spans="1:131" s="217" customFormat="1" ht="26.25" customHeight="1" x14ac:dyDescent="0.2">
      <c r="A112" s="942" t="s">
        <v>391</v>
      </c>
      <c r="B112" s="943"/>
      <c r="C112" s="933" t="s">
        <v>392</v>
      </c>
      <c r="D112" s="933"/>
      <c r="E112" s="933"/>
      <c r="F112" s="933"/>
      <c r="G112" s="933"/>
      <c r="H112" s="933"/>
      <c r="I112" s="933"/>
      <c r="J112" s="933"/>
      <c r="K112" s="933"/>
      <c r="L112" s="933"/>
      <c r="M112" s="933"/>
      <c r="N112" s="933"/>
      <c r="O112" s="933"/>
      <c r="P112" s="933"/>
      <c r="Q112" s="933"/>
      <c r="R112" s="933"/>
      <c r="S112" s="933"/>
      <c r="T112" s="933"/>
      <c r="U112" s="933"/>
      <c r="V112" s="933"/>
      <c r="W112" s="933"/>
      <c r="X112" s="933"/>
      <c r="Y112" s="933"/>
      <c r="Z112" s="934"/>
      <c r="AA112" s="935">
        <v>154179160</v>
      </c>
      <c r="AB112" s="936"/>
      <c r="AC112" s="936"/>
      <c r="AD112" s="936"/>
      <c r="AE112" s="937"/>
      <c r="AF112" s="938">
        <v>154652328</v>
      </c>
      <c r="AG112" s="936"/>
      <c r="AH112" s="936"/>
      <c r="AI112" s="936"/>
      <c r="AJ112" s="937"/>
      <c r="AK112" s="938">
        <v>155807439</v>
      </c>
      <c r="AL112" s="936"/>
      <c r="AM112" s="936"/>
      <c r="AN112" s="936"/>
      <c r="AO112" s="937"/>
      <c r="AP112" s="939">
        <v>14</v>
      </c>
      <c r="AQ112" s="940"/>
      <c r="AR112" s="940"/>
      <c r="AS112" s="940"/>
      <c r="AT112" s="941"/>
      <c r="AU112" s="883"/>
      <c r="AV112" s="884"/>
      <c r="AW112" s="884"/>
      <c r="AX112" s="884"/>
      <c r="AY112" s="884"/>
      <c r="AZ112" s="932" t="s">
        <v>393</v>
      </c>
      <c r="BA112" s="933"/>
      <c r="BB112" s="933"/>
      <c r="BC112" s="933"/>
      <c r="BD112" s="933"/>
      <c r="BE112" s="933"/>
      <c r="BF112" s="933"/>
      <c r="BG112" s="933"/>
      <c r="BH112" s="933"/>
      <c r="BI112" s="933"/>
      <c r="BJ112" s="933"/>
      <c r="BK112" s="933"/>
      <c r="BL112" s="933"/>
      <c r="BM112" s="933"/>
      <c r="BN112" s="933"/>
      <c r="BO112" s="933"/>
      <c r="BP112" s="934"/>
      <c r="BQ112" s="902">
        <v>34916226</v>
      </c>
      <c r="BR112" s="903"/>
      <c r="BS112" s="903"/>
      <c r="BT112" s="903"/>
      <c r="BU112" s="903"/>
      <c r="BV112" s="903">
        <v>32712895</v>
      </c>
      <c r="BW112" s="903"/>
      <c r="BX112" s="903"/>
      <c r="BY112" s="903"/>
      <c r="BZ112" s="903"/>
      <c r="CA112" s="903">
        <v>29808495</v>
      </c>
      <c r="CB112" s="903"/>
      <c r="CC112" s="903"/>
      <c r="CD112" s="903"/>
      <c r="CE112" s="903"/>
      <c r="CF112" s="897">
        <v>2.7</v>
      </c>
      <c r="CG112" s="898"/>
      <c r="CH112" s="898"/>
      <c r="CI112" s="898"/>
      <c r="CJ112" s="898"/>
      <c r="CK112" s="928"/>
      <c r="CL112" s="929"/>
      <c r="CM112" s="899" t="s">
        <v>394</v>
      </c>
      <c r="CN112" s="900"/>
      <c r="CO112" s="900"/>
      <c r="CP112" s="900"/>
      <c r="CQ112" s="900"/>
      <c r="CR112" s="900"/>
      <c r="CS112" s="900"/>
      <c r="CT112" s="900"/>
      <c r="CU112" s="900"/>
      <c r="CV112" s="900"/>
      <c r="CW112" s="900"/>
      <c r="CX112" s="900"/>
      <c r="CY112" s="900"/>
      <c r="CZ112" s="900"/>
      <c r="DA112" s="900"/>
      <c r="DB112" s="900"/>
      <c r="DC112" s="900"/>
      <c r="DD112" s="900"/>
      <c r="DE112" s="900"/>
      <c r="DF112" s="901"/>
      <c r="DG112" s="902" t="s">
        <v>114</v>
      </c>
      <c r="DH112" s="903"/>
      <c r="DI112" s="903"/>
      <c r="DJ112" s="903"/>
      <c r="DK112" s="903"/>
      <c r="DL112" s="903" t="s">
        <v>114</v>
      </c>
      <c r="DM112" s="903"/>
      <c r="DN112" s="903"/>
      <c r="DO112" s="903"/>
      <c r="DP112" s="903"/>
      <c r="DQ112" s="903" t="s">
        <v>390</v>
      </c>
      <c r="DR112" s="903"/>
      <c r="DS112" s="903"/>
      <c r="DT112" s="903"/>
      <c r="DU112" s="903"/>
      <c r="DV112" s="904" t="s">
        <v>114</v>
      </c>
      <c r="DW112" s="904"/>
      <c r="DX112" s="904"/>
      <c r="DY112" s="904"/>
      <c r="DZ112" s="905"/>
    </row>
    <row r="113" spans="1:130" s="217" customFormat="1" ht="26.25" customHeight="1" x14ac:dyDescent="0.2">
      <c r="A113" s="944"/>
      <c r="B113" s="945"/>
      <c r="C113" s="933" t="s">
        <v>395</v>
      </c>
      <c r="D113" s="933"/>
      <c r="E113" s="933"/>
      <c r="F113" s="933"/>
      <c r="G113" s="933"/>
      <c r="H113" s="933"/>
      <c r="I113" s="933"/>
      <c r="J113" s="933"/>
      <c r="K113" s="933"/>
      <c r="L113" s="933"/>
      <c r="M113" s="933"/>
      <c r="N113" s="933"/>
      <c r="O113" s="933"/>
      <c r="P113" s="933"/>
      <c r="Q113" s="933"/>
      <c r="R113" s="933"/>
      <c r="S113" s="933"/>
      <c r="T113" s="933"/>
      <c r="U113" s="933"/>
      <c r="V113" s="933"/>
      <c r="W113" s="933"/>
      <c r="X113" s="933"/>
      <c r="Y113" s="933"/>
      <c r="Z113" s="934"/>
      <c r="AA113" s="935">
        <v>3924371</v>
      </c>
      <c r="AB113" s="936"/>
      <c r="AC113" s="936"/>
      <c r="AD113" s="936"/>
      <c r="AE113" s="937"/>
      <c r="AF113" s="938">
        <v>3464571</v>
      </c>
      <c r="AG113" s="936"/>
      <c r="AH113" s="936"/>
      <c r="AI113" s="936"/>
      <c r="AJ113" s="937"/>
      <c r="AK113" s="938">
        <v>3266965</v>
      </c>
      <c r="AL113" s="936"/>
      <c r="AM113" s="936"/>
      <c r="AN113" s="936"/>
      <c r="AO113" s="937"/>
      <c r="AP113" s="939">
        <v>0.3</v>
      </c>
      <c r="AQ113" s="940"/>
      <c r="AR113" s="940"/>
      <c r="AS113" s="940"/>
      <c r="AT113" s="941"/>
      <c r="AU113" s="883"/>
      <c r="AV113" s="884"/>
      <c r="AW113" s="884"/>
      <c r="AX113" s="884"/>
      <c r="AY113" s="884"/>
      <c r="AZ113" s="932" t="s">
        <v>396</v>
      </c>
      <c r="BA113" s="933"/>
      <c r="BB113" s="933"/>
      <c r="BC113" s="933"/>
      <c r="BD113" s="933"/>
      <c r="BE113" s="933"/>
      <c r="BF113" s="933"/>
      <c r="BG113" s="933"/>
      <c r="BH113" s="933"/>
      <c r="BI113" s="933"/>
      <c r="BJ113" s="933"/>
      <c r="BK113" s="933"/>
      <c r="BL113" s="933"/>
      <c r="BM113" s="933"/>
      <c r="BN113" s="933"/>
      <c r="BO113" s="933"/>
      <c r="BP113" s="934"/>
      <c r="BQ113" s="902">
        <v>1290000</v>
      </c>
      <c r="BR113" s="903"/>
      <c r="BS113" s="903"/>
      <c r="BT113" s="903"/>
      <c r="BU113" s="903"/>
      <c r="BV113" s="903">
        <v>774000</v>
      </c>
      <c r="BW113" s="903"/>
      <c r="BX113" s="903"/>
      <c r="BY113" s="903"/>
      <c r="BZ113" s="903"/>
      <c r="CA113" s="903">
        <v>388000</v>
      </c>
      <c r="CB113" s="903"/>
      <c r="CC113" s="903"/>
      <c r="CD113" s="903"/>
      <c r="CE113" s="903"/>
      <c r="CF113" s="897">
        <v>0</v>
      </c>
      <c r="CG113" s="898"/>
      <c r="CH113" s="898"/>
      <c r="CI113" s="898"/>
      <c r="CJ113" s="898"/>
      <c r="CK113" s="928"/>
      <c r="CL113" s="929"/>
      <c r="CM113" s="899" t="s">
        <v>397</v>
      </c>
      <c r="CN113" s="900"/>
      <c r="CO113" s="900"/>
      <c r="CP113" s="900"/>
      <c r="CQ113" s="900"/>
      <c r="CR113" s="900"/>
      <c r="CS113" s="900"/>
      <c r="CT113" s="900"/>
      <c r="CU113" s="900"/>
      <c r="CV113" s="900"/>
      <c r="CW113" s="900"/>
      <c r="CX113" s="900"/>
      <c r="CY113" s="900"/>
      <c r="CZ113" s="900"/>
      <c r="DA113" s="900"/>
      <c r="DB113" s="900"/>
      <c r="DC113" s="900"/>
      <c r="DD113" s="900"/>
      <c r="DE113" s="900"/>
      <c r="DF113" s="901"/>
      <c r="DG113" s="902" t="s">
        <v>114</v>
      </c>
      <c r="DH113" s="903"/>
      <c r="DI113" s="903"/>
      <c r="DJ113" s="903"/>
      <c r="DK113" s="903"/>
      <c r="DL113" s="903" t="s">
        <v>390</v>
      </c>
      <c r="DM113" s="903"/>
      <c r="DN113" s="903"/>
      <c r="DO113" s="903"/>
      <c r="DP113" s="903"/>
      <c r="DQ113" s="903" t="s">
        <v>390</v>
      </c>
      <c r="DR113" s="903"/>
      <c r="DS113" s="903"/>
      <c r="DT113" s="903"/>
      <c r="DU113" s="903"/>
      <c r="DV113" s="904" t="s">
        <v>114</v>
      </c>
      <c r="DW113" s="904"/>
      <c r="DX113" s="904"/>
      <c r="DY113" s="904"/>
      <c r="DZ113" s="905"/>
    </row>
    <row r="114" spans="1:130" s="217" customFormat="1" ht="26.25" customHeight="1" x14ac:dyDescent="0.2">
      <c r="A114" s="944"/>
      <c r="B114" s="945"/>
      <c r="C114" s="933" t="s">
        <v>398</v>
      </c>
      <c r="D114" s="933"/>
      <c r="E114" s="933"/>
      <c r="F114" s="933"/>
      <c r="G114" s="933"/>
      <c r="H114" s="933"/>
      <c r="I114" s="933"/>
      <c r="J114" s="933"/>
      <c r="K114" s="933"/>
      <c r="L114" s="933"/>
      <c r="M114" s="933"/>
      <c r="N114" s="933"/>
      <c r="O114" s="933"/>
      <c r="P114" s="933"/>
      <c r="Q114" s="933"/>
      <c r="R114" s="933"/>
      <c r="S114" s="933"/>
      <c r="T114" s="933"/>
      <c r="U114" s="933"/>
      <c r="V114" s="933"/>
      <c r="W114" s="933"/>
      <c r="X114" s="933"/>
      <c r="Y114" s="933"/>
      <c r="Z114" s="934"/>
      <c r="AA114" s="935">
        <v>720000</v>
      </c>
      <c r="AB114" s="936"/>
      <c r="AC114" s="936"/>
      <c r="AD114" s="936"/>
      <c r="AE114" s="937"/>
      <c r="AF114" s="938">
        <v>560000</v>
      </c>
      <c r="AG114" s="936"/>
      <c r="AH114" s="936"/>
      <c r="AI114" s="936"/>
      <c r="AJ114" s="937"/>
      <c r="AK114" s="938">
        <v>410000</v>
      </c>
      <c r="AL114" s="936"/>
      <c r="AM114" s="936"/>
      <c r="AN114" s="936"/>
      <c r="AO114" s="937"/>
      <c r="AP114" s="939">
        <v>0</v>
      </c>
      <c r="AQ114" s="940"/>
      <c r="AR114" s="940"/>
      <c r="AS114" s="940"/>
      <c r="AT114" s="941"/>
      <c r="AU114" s="883"/>
      <c r="AV114" s="884"/>
      <c r="AW114" s="884"/>
      <c r="AX114" s="884"/>
      <c r="AY114" s="884"/>
      <c r="AZ114" s="932" t="s">
        <v>399</v>
      </c>
      <c r="BA114" s="933"/>
      <c r="BB114" s="933"/>
      <c r="BC114" s="933"/>
      <c r="BD114" s="933"/>
      <c r="BE114" s="933"/>
      <c r="BF114" s="933"/>
      <c r="BG114" s="933"/>
      <c r="BH114" s="933"/>
      <c r="BI114" s="933"/>
      <c r="BJ114" s="933"/>
      <c r="BK114" s="933"/>
      <c r="BL114" s="933"/>
      <c r="BM114" s="933"/>
      <c r="BN114" s="933"/>
      <c r="BO114" s="933"/>
      <c r="BP114" s="934"/>
      <c r="BQ114" s="902">
        <v>529962140</v>
      </c>
      <c r="BR114" s="903"/>
      <c r="BS114" s="903"/>
      <c r="BT114" s="903"/>
      <c r="BU114" s="903"/>
      <c r="BV114" s="903">
        <v>508823062</v>
      </c>
      <c r="BW114" s="903"/>
      <c r="BX114" s="903"/>
      <c r="BY114" s="903"/>
      <c r="BZ114" s="903"/>
      <c r="CA114" s="903">
        <v>344443586</v>
      </c>
      <c r="CB114" s="903"/>
      <c r="CC114" s="903"/>
      <c r="CD114" s="903"/>
      <c r="CE114" s="903"/>
      <c r="CF114" s="897">
        <v>31</v>
      </c>
      <c r="CG114" s="898"/>
      <c r="CH114" s="898"/>
      <c r="CI114" s="898"/>
      <c r="CJ114" s="898"/>
      <c r="CK114" s="928"/>
      <c r="CL114" s="929"/>
      <c r="CM114" s="899" t="s">
        <v>400</v>
      </c>
      <c r="CN114" s="900"/>
      <c r="CO114" s="900"/>
      <c r="CP114" s="900"/>
      <c r="CQ114" s="900"/>
      <c r="CR114" s="900"/>
      <c r="CS114" s="900"/>
      <c r="CT114" s="900"/>
      <c r="CU114" s="900"/>
      <c r="CV114" s="900"/>
      <c r="CW114" s="900"/>
      <c r="CX114" s="900"/>
      <c r="CY114" s="900"/>
      <c r="CZ114" s="900"/>
      <c r="DA114" s="900"/>
      <c r="DB114" s="900"/>
      <c r="DC114" s="900"/>
      <c r="DD114" s="900"/>
      <c r="DE114" s="900"/>
      <c r="DF114" s="901"/>
      <c r="DG114" s="902" t="s">
        <v>390</v>
      </c>
      <c r="DH114" s="903"/>
      <c r="DI114" s="903"/>
      <c r="DJ114" s="903"/>
      <c r="DK114" s="903"/>
      <c r="DL114" s="903" t="s">
        <v>114</v>
      </c>
      <c r="DM114" s="903"/>
      <c r="DN114" s="903"/>
      <c r="DO114" s="903"/>
      <c r="DP114" s="903"/>
      <c r="DQ114" s="903" t="s">
        <v>364</v>
      </c>
      <c r="DR114" s="903"/>
      <c r="DS114" s="903"/>
      <c r="DT114" s="903"/>
      <c r="DU114" s="903"/>
      <c r="DV114" s="904" t="s">
        <v>114</v>
      </c>
      <c r="DW114" s="904"/>
      <c r="DX114" s="904"/>
      <c r="DY114" s="904"/>
      <c r="DZ114" s="905"/>
    </row>
    <row r="115" spans="1:130" s="217" customFormat="1" ht="26.25" customHeight="1" x14ac:dyDescent="0.2">
      <c r="A115" s="944"/>
      <c r="B115" s="945"/>
      <c r="C115" s="933" t="s">
        <v>401</v>
      </c>
      <c r="D115" s="933"/>
      <c r="E115" s="933"/>
      <c r="F115" s="933"/>
      <c r="G115" s="933"/>
      <c r="H115" s="933"/>
      <c r="I115" s="933"/>
      <c r="J115" s="933"/>
      <c r="K115" s="933"/>
      <c r="L115" s="933"/>
      <c r="M115" s="933"/>
      <c r="N115" s="933"/>
      <c r="O115" s="933"/>
      <c r="P115" s="933"/>
      <c r="Q115" s="933"/>
      <c r="R115" s="933"/>
      <c r="S115" s="933"/>
      <c r="T115" s="933"/>
      <c r="U115" s="933"/>
      <c r="V115" s="933"/>
      <c r="W115" s="933"/>
      <c r="X115" s="933"/>
      <c r="Y115" s="933"/>
      <c r="Z115" s="934"/>
      <c r="AA115" s="935">
        <v>3131197</v>
      </c>
      <c r="AB115" s="936"/>
      <c r="AC115" s="936"/>
      <c r="AD115" s="936"/>
      <c r="AE115" s="937"/>
      <c r="AF115" s="938">
        <v>2686881</v>
      </c>
      <c r="AG115" s="936"/>
      <c r="AH115" s="936"/>
      <c r="AI115" s="936"/>
      <c r="AJ115" s="937"/>
      <c r="AK115" s="938">
        <v>2315009</v>
      </c>
      <c r="AL115" s="936"/>
      <c r="AM115" s="936"/>
      <c r="AN115" s="936"/>
      <c r="AO115" s="937"/>
      <c r="AP115" s="939">
        <v>0.2</v>
      </c>
      <c r="AQ115" s="940"/>
      <c r="AR115" s="940"/>
      <c r="AS115" s="940"/>
      <c r="AT115" s="941"/>
      <c r="AU115" s="883"/>
      <c r="AV115" s="884"/>
      <c r="AW115" s="884"/>
      <c r="AX115" s="884"/>
      <c r="AY115" s="884"/>
      <c r="AZ115" s="932" t="s">
        <v>402</v>
      </c>
      <c r="BA115" s="933"/>
      <c r="BB115" s="933"/>
      <c r="BC115" s="933"/>
      <c r="BD115" s="933"/>
      <c r="BE115" s="933"/>
      <c r="BF115" s="933"/>
      <c r="BG115" s="933"/>
      <c r="BH115" s="933"/>
      <c r="BI115" s="933"/>
      <c r="BJ115" s="933"/>
      <c r="BK115" s="933"/>
      <c r="BL115" s="933"/>
      <c r="BM115" s="933"/>
      <c r="BN115" s="933"/>
      <c r="BO115" s="933"/>
      <c r="BP115" s="934"/>
      <c r="BQ115" s="902">
        <v>11709160</v>
      </c>
      <c r="BR115" s="903"/>
      <c r="BS115" s="903"/>
      <c r="BT115" s="903"/>
      <c r="BU115" s="903"/>
      <c r="BV115" s="903">
        <v>12961866</v>
      </c>
      <c r="BW115" s="903"/>
      <c r="BX115" s="903"/>
      <c r="BY115" s="903"/>
      <c r="BZ115" s="903"/>
      <c r="CA115" s="903">
        <v>14599436</v>
      </c>
      <c r="CB115" s="903"/>
      <c r="CC115" s="903"/>
      <c r="CD115" s="903"/>
      <c r="CE115" s="903"/>
      <c r="CF115" s="897">
        <v>1.3</v>
      </c>
      <c r="CG115" s="898"/>
      <c r="CH115" s="898"/>
      <c r="CI115" s="898"/>
      <c r="CJ115" s="898"/>
      <c r="CK115" s="928"/>
      <c r="CL115" s="929"/>
      <c r="CM115" s="932" t="s">
        <v>403</v>
      </c>
      <c r="CN115" s="953"/>
      <c r="CO115" s="953"/>
      <c r="CP115" s="953"/>
      <c r="CQ115" s="953"/>
      <c r="CR115" s="953"/>
      <c r="CS115" s="953"/>
      <c r="CT115" s="953"/>
      <c r="CU115" s="953"/>
      <c r="CV115" s="953"/>
      <c r="CW115" s="953"/>
      <c r="CX115" s="953"/>
      <c r="CY115" s="953"/>
      <c r="CZ115" s="953"/>
      <c r="DA115" s="953"/>
      <c r="DB115" s="953"/>
      <c r="DC115" s="953"/>
      <c r="DD115" s="953"/>
      <c r="DE115" s="953"/>
      <c r="DF115" s="934"/>
      <c r="DG115" s="902" t="s">
        <v>114</v>
      </c>
      <c r="DH115" s="903"/>
      <c r="DI115" s="903"/>
      <c r="DJ115" s="903"/>
      <c r="DK115" s="903"/>
      <c r="DL115" s="903" t="s">
        <v>114</v>
      </c>
      <c r="DM115" s="903"/>
      <c r="DN115" s="903"/>
      <c r="DO115" s="903"/>
      <c r="DP115" s="903"/>
      <c r="DQ115" s="903" t="s">
        <v>114</v>
      </c>
      <c r="DR115" s="903"/>
      <c r="DS115" s="903"/>
      <c r="DT115" s="903"/>
      <c r="DU115" s="903"/>
      <c r="DV115" s="904" t="s">
        <v>390</v>
      </c>
      <c r="DW115" s="904"/>
      <c r="DX115" s="904"/>
      <c r="DY115" s="904"/>
      <c r="DZ115" s="905"/>
    </row>
    <row r="116" spans="1:130" s="217" customFormat="1" ht="26.25" customHeight="1" x14ac:dyDescent="0.2">
      <c r="A116" s="946"/>
      <c r="B116" s="947"/>
      <c r="C116" s="948" t="s">
        <v>404</v>
      </c>
      <c r="D116" s="948"/>
      <c r="E116" s="948"/>
      <c r="F116" s="948"/>
      <c r="G116" s="948"/>
      <c r="H116" s="948"/>
      <c r="I116" s="948"/>
      <c r="J116" s="948"/>
      <c r="K116" s="948"/>
      <c r="L116" s="948"/>
      <c r="M116" s="948"/>
      <c r="N116" s="948"/>
      <c r="O116" s="948"/>
      <c r="P116" s="948"/>
      <c r="Q116" s="948"/>
      <c r="R116" s="948"/>
      <c r="S116" s="948"/>
      <c r="T116" s="948"/>
      <c r="U116" s="948"/>
      <c r="V116" s="948"/>
      <c r="W116" s="948"/>
      <c r="X116" s="948"/>
      <c r="Y116" s="948"/>
      <c r="Z116" s="949"/>
      <c r="AA116" s="935" t="s">
        <v>114</v>
      </c>
      <c r="AB116" s="936"/>
      <c r="AC116" s="936"/>
      <c r="AD116" s="936"/>
      <c r="AE116" s="937"/>
      <c r="AF116" s="938" t="s">
        <v>390</v>
      </c>
      <c r="AG116" s="936"/>
      <c r="AH116" s="936"/>
      <c r="AI116" s="936"/>
      <c r="AJ116" s="937"/>
      <c r="AK116" s="938" t="s">
        <v>114</v>
      </c>
      <c r="AL116" s="936"/>
      <c r="AM116" s="936"/>
      <c r="AN116" s="936"/>
      <c r="AO116" s="937"/>
      <c r="AP116" s="939" t="s">
        <v>114</v>
      </c>
      <c r="AQ116" s="940"/>
      <c r="AR116" s="940"/>
      <c r="AS116" s="940"/>
      <c r="AT116" s="941"/>
      <c r="AU116" s="883"/>
      <c r="AV116" s="884"/>
      <c r="AW116" s="884"/>
      <c r="AX116" s="884"/>
      <c r="AY116" s="884"/>
      <c r="AZ116" s="950" t="s">
        <v>405</v>
      </c>
      <c r="BA116" s="951"/>
      <c r="BB116" s="951"/>
      <c r="BC116" s="951"/>
      <c r="BD116" s="951"/>
      <c r="BE116" s="951"/>
      <c r="BF116" s="951"/>
      <c r="BG116" s="951"/>
      <c r="BH116" s="951"/>
      <c r="BI116" s="951"/>
      <c r="BJ116" s="951"/>
      <c r="BK116" s="951"/>
      <c r="BL116" s="951"/>
      <c r="BM116" s="951"/>
      <c r="BN116" s="951"/>
      <c r="BO116" s="951"/>
      <c r="BP116" s="952"/>
      <c r="BQ116" s="902" t="s">
        <v>114</v>
      </c>
      <c r="BR116" s="903"/>
      <c r="BS116" s="903"/>
      <c r="BT116" s="903"/>
      <c r="BU116" s="903"/>
      <c r="BV116" s="903" t="s">
        <v>114</v>
      </c>
      <c r="BW116" s="903"/>
      <c r="BX116" s="903"/>
      <c r="BY116" s="903"/>
      <c r="BZ116" s="903"/>
      <c r="CA116" s="903" t="s">
        <v>390</v>
      </c>
      <c r="CB116" s="903"/>
      <c r="CC116" s="903"/>
      <c r="CD116" s="903"/>
      <c r="CE116" s="903"/>
      <c r="CF116" s="897" t="s">
        <v>364</v>
      </c>
      <c r="CG116" s="898"/>
      <c r="CH116" s="898"/>
      <c r="CI116" s="898"/>
      <c r="CJ116" s="898"/>
      <c r="CK116" s="928"/>
      <c r="CL116" s="929"/>
      <c r="CM116" s="899" t="s">
        <v>406</v>
      </c>
      <c r="CN116" s="900"/>
      <c r="CO116" s="900"/>
      <c r="CP116" s="900"/>
      <c r="CQ116" s="900"/>
      <c r="CR116" s="900"/>
      <c r="CS116" s="900"/>
      <c r="CT116" s="900"/>
      <c r="CU116" s="900"/>
      <c r="CV116" s="900"/>
      <c r="CW116" s="900"/>
      <c r="CX116" s="900"/>
      <c r="CY116" s="900"/>
      <c r="CZ116" s="900"/>
      <c r="DA116" s="900"/>
      <c r="DB116" s="900"/>
      <c r="DC116" s="900"/>
      <c r="DD116" s="900"/>
      <c r="DE116" s="900"/>
      <c r="DF116" s="901"/>
      <c r="DG116" s="902" t="s">
        <v>114</v>
      </c>
      <c r="DH116" s="903"/>
      <c r="DI116" s="903"/>
      <c r="DJ116" s="903"/>
      <c r="DK116" s="903"/>
      <c r="DL116" s="903" t="s">
        <v>114</v>
      </c>
      <c r="DM116" s="903"/>
      <c r="DN116" s="903"/>
      <c r="DO116" s="903"/>
      <c r="DP116" s="903"/>
      <c r="DQ116" s="903" t="s">
        <v>114</v>
      </c>
      <c r="DR116" s="903"/>
      <c r="DS116" s="903"/>
      <c r="DT116" s="903"/>
      <c r="DU116" s="903"/>
      <c r="DV116" s="904" t="s">
        <v>114</v>
      </c>
      <c r="DW116" s="904"/>
      <c r="DX116" s="904"/>
      <c r="DY116" s="904"/>
      <c r="DZ116" s="905"/>
    </row>
    <row r="117" spans="1:130" s="217" customFormat="1" ht="26.25" customHeight="1" x14ac:dyDescent="0.2">
      <c r="A117" s="887" t="s">
        <v>149</v>
      </c>
      <c r="B117" s="868"/>
      <c r="C117" s="868"/>
      <c r="D117" s="868"/>
      <c r="E117" s="868"/>
      <c r="F117" s="868"/>
      <c r="G117" s="868"/>
      <c r="H117" s="868"/>
      <c r="I117" s="868"/>
      <c r="J117" s="868"/>
      <c r="K117" s="868"/>
      <c r="L117" s="868"/>
      <c r="M117" s="868"/>
      <c r="N117" s="868"/>
      <c r="O117" s="868"/>
      <c r="P117" s="868"/>
      <c r="Q117" s="868"/>
      <c r="R117" s="868"/>
      <c r="S117" s="868"/>
      <c r="T117" s="868"/>
      <c r="U117" s="868"/>
      <c r="V117" s="868"/>
      <c r="W117" s="868"/>
      <c r="X117" s="868"/>
      <c r="Y117" s="958" t="s">
        <v>407</v>
      </c>
      <c r="Z117" s="869"/>
      <c r="AA117" s="959">
        <v>313893382</v>
      </c>
      <c r="AB117" s="960"/>
      <c r="AC117" s="960"/>
      <c r="AD117" s="960"/>
      <c r="AE117" s="961"/>
      <c r="AF117" s="962">
        <v>305985525</v>
      </c>
      <c r="AG117" s="960"/>
      <c r="AH117" s="960"/>
      <c r="AI117" s="960"/>
      <c r="AJ117" s="961"/>
      <c r="AK117" s="962">
        <v>298959757</v>
      </c>
      <c r="AL117" s="960"/>
      <c r="AM117" s="960"/>
      <c r="AN117" s="960"/>
      <c r="AO117" s="961"/>
      <c r="AP117" s="963"/>
      <c r="AQ117" s="964"/>
      <c r="AR117" s="964"/>
      <c r="AS117" s="964"/>
      <c r="AT117" s="965"/>
      <c r="AU117" s="883"/>
      <c r="AV117" s="884"/>
      <c r="AW117" s="884"/>
      <c r="AX117" s="884"/>
      <c r="AY117" s="884"/>
      <c r="AZ117" s="932" t="s">
        <v>408</v>
      </c>
      <c r="BA117" s="933"/>
      <c r="BB117" s="933"/>
      <c r="BC117" s="933"/>
      <c r="BD117" s="933"/>
      <c r="BE117" s="933"/>
      <c r="BF117" s="933"/>
      <c r="BG117" s="933"/>
      <c r="BH117" s="933"/>
      <c r="BI117" s="933"/>
      <c r="BJ117" s="933"/>
      <c r="BK117" s="933"/>
      <c r="BL117" s="933"/>
      <c r="BM117" s="933"/>
      <c r="BN117" s="933"/>
      <c r="BO117" s="933"/>
      <c r="BP117" s="934"/>
      <c r="BQ117" s="902" t="s">
        <v>114</v>
      </c>
      <c r="BR117" s="903"/>
      <c r="BS117" s="903"/>
      <c r="BT117" s="903"/>
      <c r="BU117" s="903"/>
      <c r="BV117" s="903" t="s">
        <v>114</v>
      </c>
      <c r="BW117" s="903"/>
      <c r="BX117" s="903"/>
      <c r="BY117" s="903"/>
      <c r="BZ117" s="903"/>
      <c r="CA117" s="903" t="s">
        <v>390</v>
      </c>
      <c r="CB117" s="903"/>
      <c r="CC117" s="903"/>
      <c r="CD117" s="903"/>
      <c r="CE117" s="903"/>
      <c r="CF117" s="897" t="s">
        <v>114</v>
      </c>
      <c r="CG117" s="898"/>
      <c r="CH117" s="898"/>
      <c r="CI117" s="898"/>
      <c r="CJ117" s="898"/>
      <c r="CK117" s="928"/>
      <c r="CL117" s="929"/>
      <c r="CM117" s="899" t="s">
        <v>409</v>
      </c>
      <c r="CN117" s="900"/>
      <c r="CO117" s="900"/>
      <c r="CP117" s="900"/>
      <c r="CQ117" s="900"/>
      <c r="CR117" s="900"/>
      <c r="CS117" s="900"/>
      <c r="CT117" s="900"/>
      <c r="CU117" s="900"/>
      <c r="CV117" s="900"/>
      <c r="CW117" s="900"/>
      <c r="CX117" s="900"/>
      <c r="CY117" s="900"/>
      <c r="CZ117" s="900"/>
      <c r="DA117" s="900"/>
      <c r="DB117" s="900"/>
      <c r="DC117" s="900"/>
      <c r="DD117" s="900"/>
      <c r="DE117" s="900"/>
      <c r="DF117" s="901"/>
      <c r="DG117" s="902" t="s">
        <v>390</v>
      </c>
      <c r="DH117" s="903"/>
      <c r="DI117" s="903"/>
      <c r="DJ117" s="903"/>
      <c r="DK117" s="903"/>
      <c r="DL117" s="903" t="s">
        <v>114</v>
      </c>
      <c r="DM117" s="903"/>
      <c r="DN117" s="903"/>
      <c r="DO117" s="903"/>
      <c r="DP117" s="903"/>
      <c r="DQ117" s="903" t="s">
        <v>114</v>
      </c>
      <c r="DR117" s="903"/>
      <c r="DS117" s="903"/>
      <c r="DT117" s="903"/>
      <c r="DU117" s="903"/>
      <c r="DV117" s="904" t="s">
        <v>390</v>
      </c>
      <c r="DW117" s="904"/>
      <c r="DX117" s="904"/>
      <c r="DY117" s="904"/>
      <c r="DZ117" s="905"/>
    </row>
    <row r="118" spans="1:130" s="217" customFormat="1" ht="26.25" customHeight="1" x14ac:dyDescent="0.2">
      <c r="A118" s="887" t="s">
        <v>382</v>
      </c>
      <c r="B118" s="868"/>
      <c r="C118" s="868"/>
      <c r="D118" s="868"/>
      <c r="E118" s="868"/>
      <c r="F118" s="868"/>
      <c r="G118" s="868"/>
      <c r="H118" s="868"/>
      <c r="I118" s="868"/>
      <c r="J118" s="868"/>
      <c r="K118" s="868"/>
      <c r="L118" s="868"/>
      <c r="M118" s="868"/>
      <c r="N118" s="868"/>
      <c r="O118" s="868"/>
      <c r="P118" s="868"/>
      <c r="Q118" s="868"/>
      <c r="R118" s="868"/>
      <c r="S118" s="868"/>
      <c r="T118" s="868"/>
      <c r="U118" s="868"/>
      <c r="V118" s="868"/>
      <c r="W118" s="868"/>
      <c r="X118" s="868"/>
      <c r="Y118" s="868"/>
      <c r="Z118" s="869"/>
      <c r="AA118" s="867" t="s">
        <v>380</v>
      </c>
      <c r="AB118" s="868"/>
      <c r="AC118" s="868"/>
      <c r="AD118" s="868"/>
      <c r="AE118" s="869"/>
      <c r="AF118" s="867" t="s">
        <v>291</v>
      </c>
      <c r="AG118" s="868"/>
      <c r="AH118" s="868"/>
      <c r="AI118" s="868"/>
      <c r="AJ118" s="869"/>
      <c r="AK118" s="867" t="s">
        <v>290</v>
      </c>
      <c r="AL118" s="868"/>
      <c r="AM118" s="868"/>
      <c r="AN118" s="868"/>
      <c r="AO118" s="869"/>
      <c r="AP118" s="954" t="s">
        <v>381</v>
      </c>
      <c r="AQ118" s="955"/>
      <c r="AR118" s="955"/>
      <c r="AS118" s="955"/>
      <c r="AT118" s="956"/>
      <c r="AU118" s="883"/>
      <c r="AV118" s="884"/>
      <c r="AW118" s="884"/>
      <c r="AX118" s="884"/>
      <c r="AY118" s="884"/>
      <c r="AZ118" s="957" t="s">
        <v>410</v>
      </c>
      <c r="BA118" s="948"/>
      <c r="BB118" s="948"/>
      <c r="BC118" s="948"/>
      <c r="BD118" s="948"/>
      <c r="BE118" s="948"/>
      <c r="BF118" s="948"/>
      <c r="BG118" s="948"/>
      <c r="BH118" s="948"/>
      <c r="BI118" s="948"/>
      <c r="BJ118" s="948"/>
      <c r="BK118" s="948"/>
      <c r="BL118" s="948"/>
      <c r="BM118" s="948"/>
      <c r="BN118" s="948"/>
      <c r="BO118" s="948"/>
      <c r="BP118" s="949"/>
      <c r="BQ118" s="974" t="s">
        <v>114</v>
      </c>
      <c r="BR118" s="975"/>
      <c r="BS118" s="975"/>
      <c r="BT118" s="975"/>
      <c r="BU118" s="975"/>
      <c r="BV118" s="975" t="s">
        <v>390</v>
      </c>
      <c r="BW118" s="975"/>
      <c r="BX118" s="975"/>
      <c r="BY118" s="975"/>
      <c r="BZ118" s="975"/>
      <c r="CA118" s="975" t="s">
        <v>390</v>
      </c>
      <c r="CB118" s="975"/>
      <c r="CC118" s="975"/>
      <c r="CD118" s="975"/>
      <c r="CE118" s="975"/>
      <c r="CF118" s="897" t="s">
        <v>390</v>
      </c>
      <c r="CG118" s="898"/>
      <c r="CH118" s="898"/>
      <c r="CI118" s="898"/>
      <c r="CJ118" s="898"/>
      <c r="CK118" s="928"/>
      <c r="CL118" s="929"/>
      <c r="CM118" s="899" t="s">
        <v>411</v>
      </c>
      <c r="CN118" s="900"/>
      <c r="CO118" s="900"/>
      <c r="CP118" s="900"/>
      <c r="CQ118" s="900"/>
      <c r="CR118" s="900"/>
      <c r="CS118" s="900"/>
      <c r="CT118" s="900"/>
      <c r="CU118" s="900"/>
      <c r="CV118" s="900"/>
      <c r="CW118" s="900"/>
      <c r="CX118" s="900"/>
      <c r="CY118" s="900"/>
      <c r="CZ118" s="900"/>
      <c r="DA118" s="900"/>
      <c r="DB118" s="900"/>
      <c r="DC118" s="900"/>
      <c r="DD118" s="900"/>
      <c r="DE118" s="900"/>
      <c r="DF118" s="901"/>
      <c r="DG118" s="902" t="s">
        <v>390</v>
      </c>
      <c r="DH118" s="903"/>
      <c r="DI118" s="903"/>
      <c r="DJ118" s="903"/>
      <c r="DK118" s="903"/>
      <c r="DL118" s="903" t="s">
        <v>390</v>
      </c>
      <c r="DM118" s="903"/>
      <c r="DN118" s="903"/>
      <c r="DO118" s="903"/>
      <c r="DP118" s="903"/>
      <c r="DQ118" s="903" t="s">
        <v>390</v>
      </c>
      <c r="DR118" s="903"/>
      <c r="DS118" s="903"/>
      <c r="DT118" s="903"/>
      <c r="DU118" s="903"/>
      <c r="DV118" s="904" t="s">
        <v>390</v>
      </c>
      <c r="DW118" s="904"/>
      <c r="DX118" s="904"/>
      <c r="DY118" s="904"/>
      <c r="DZ118" s="905"/>
    </row>
    <row r="119" spans="1:130" s="217" customFormat="1" ht="26.25" customHeight="1" x14ac:dyDescent="0.2">
      <c r="A119" s="1039" t="s">
        <v>385</v>
      </c>
      <c r="B119" s="927"/>
      <c r="C119" s="906" t="s">
        <v>386</v>
      </c>
      <c r="D119" s="907"/>
      <c r="E119" s="907"/>
      <c r="F119" s="907"/>
      <c r="G119" s="907"/>
      <c r="H119" s="907"/>
      <c r="I119" s="907"/>
      <c r="J119" s="907"/>
      <c r="K119" s="907"/>
      <c r="L119" s="907"/>
      <c r="M119" s="907"/>
      <c r="N119" s="907"/>
      <c r="O119" s="907"/>
      <c r="P119" s="907"/>
      <c r="Q119" s="907"/>
      <c r="R119" s="907"/>
      <c r="S119" s="907"/>
      <c r="T119" s="907"/>
      <c r="U119" s="907"/>
      <c r="V119" s="907"/>
      <c r="W119" s="907"/>
      <c r="X119" s="907"/>
      <c r="Y119" s="907"/>
      <c r="Z119" s="908"/>
      <c r="AA119" s="874">
        <v>1118984</v>
      </c>
      <c r="AB119" s="875"/>
      <c r="AC119" s="875"/>
      <c r="AD119" s="875"/>
      <c r="AE119" s="876"/>
      <c r="AF119" s="877">
        <v>1119158</v>
      </c>
      <c r="AG119" s="875"/>
      <c r="AH119" s="875"/>
      <c r="AI119" s="875"/>
      <c r="AJ119" s="876"/>
      <c r="AK119" s="877">
        <v>1119338</v>
      </c>
      <c r="AL119" s="875"/>
      <c r="AM119" s="875"/>
      <c r="AN119" s="875"/>
      <c r="AO119" s="876"/>
      <c r="AP119" s="878">
        <v>0.1</v>
      </c>
      <c r="AQ119" s="879"/>
      <c r="AR119" s="879"/>
      <c r="AS119" s="879"/>
      <c r="AT119" s="880"/>
      <c r="AU119" s="885"/>
      <c r="AV119" s="886"/>
      <c r="AW119" s="886"/>
      <c r="AX119" s="886"/>
      <c r="AY119" s="886"/>
      <c r="AZ119" s="248" t="s">
        <v>149</v>
      </c>
      <c r="BA119" s="248"/>
      <c r="BB119" s="248"/>
      <c r="BC119" s="248"/>
      <c r="BD119" s="248"/>
      <c r="BE119" s="248"/>
      <c r="BF119" s="248"/>
      <c r="BG119" s="248"/>
      <c r="BH119" s="248"/>
      <c r="BI119" s="248"/>
      <c r="BJ119" s="248"/>
      <c r="BK119" s="248"/>
      <c r="BL119" s="248"/>
      <c r="BM119" s="248"/>
      <c r="BN119" s="248"/>
      <c r="BO119" s="958" t="s">
        <v>412</v>
      </c>
      <c r="BP119" s="982"/>
      <c r="BQ119" s="974">
        <v>4852336095</v>
      </c>
      <c r="BR119" s="975"/>
      <c r="BS119" s="975"/>
      <c r="BT119" s="975"/>
      <c r="BU119" s="975"/>
      <c r="BV119" s="975">
        <v>4831086063</v>
      </c>
      <c r="BW119" s="975"/>
      <c r="BX119" s="975"/>
      <c r="BY119" s="975"/>
      <c r="BZ119" s="975"/>
      <c r="CA119" s="975">
        <v>4664386348</v>
      </c>
      <c r="CB119" s="975"/>
      <c r="CC119" s="975"/>
      <c r="CD119" s="975"/>
      <c r="CE119" s="975"/>
      <c r="CF119" s="976"/>
      <c r="CG119" s="977"/>
      <c r="CH119" s="977"/>
      <c r="CI119" s="977"/>
      <c r="CJ119" s="978"/>
      <c r="CK119" s="930"/>
      <c r="CL119" s="931"/>
      <c r="CM119" s="979" t="s">
        <v>413</v>
      </c>
      <c r="CN119" s="980"/>
      <c r="CO119" s="980"/>
      <c r="CP119" s="980"/>
      <c r="CQ119" s="980"/>
      <c r="CR119" s="980"/>
      <c r="CS119" s="980"/>
      <c r="CT119" s="980"/>
      <c r="CU119" s="980"/>
      <c r="CV119" s="980"/>
      <c r="CW119" s="980"/>
      <c r="CX119" s="980"/>
      <c r="CY119" s="980"/>
      <c r="CZ119" s="980"/>
      <c r="DA119" s="980"/>
      <c r="DB119" s="980"/>
      <c r="DC119" s="980"/>
      <c r="DD119" s="980"/>
      <c r="DE119" s="980"/>
      <c r="DF119" s="981"/>
      <c r="DG119" s="902">
        <v>8817793</v>
      </c>
      <c r="DH119" s="903"/>
      <c r="DI119" s="903"/>
      <c r="DJ119" s="903"/>
      <c r="DK119" s="903"/>
      <c r="DL119" s="903">
        <v>7447622</v>
      </c>
      <c r="DM119" s="903"/>
      <c r="DN119" s="903"/>
      <c r="DO119" s="903"/>
      <c r="DP119" s="903"/>
      <c r="DQ119" s="903">
        <v>6418111</v>
      </c>
      <c r="DR119" s="903"/>
      <c r="DS119" s="903"/>
      <c r="DT119" s="903"/>
      <c r="DU119" s="903"/>
      <c r="DV119" s="904">
        <v>0.6</v>
      </c>
      <c r="DW119" s="904"/>
      <c r="DX119" s="904"/>
      <c r="DY119" s="904"/>
      <c r="DZ119" s="905"/>
    </row>
    <row r="120" spans="1:130" s="217" customFormat="1" ht="26.25" customHeight="1" x14ac:dyDescent="0.2">
      <c r="A120" s="1040"/>
      <c r="B120" s="929"/>
      <c r="C120" s="899" t="s">
        <v>389</v>
      </c>
      <c r="D120" s="900"/>
      <c r="E120" s="900"/>
      <c r="F120" s="900"/>
      <c r="G120" s="900"/>
      <c r="H120" s="900"/>
      <c r="I120" s="900"/>
      <c r="J120" s="900"/>
      <c r="K120" s="900"/>
      <c r="L120" s="900"/>
      <c r="M120" s="900"/>
      <c r="N120" s="900"/>
      <c r="O120" s="900"/>
      <c r="P120" s="900"/>
      <c r="Q120" s="900"/>
      <c r="R120" s="900"/>
      <c r="S120" s="900"/>
      <c r="T120" s="900"/>
      <c r="U120" s="900"/>
      <c r="V120" s="900"/>
      <c r="W120" s="900"/>
      <c r="X120" s="900"/>
      <c r="Y120" s="900"/>
      <c r="Z120" s="901"/>
      <c r="AA120" s="935" t="s">
        <v>114</v>
      </c>
      <c r="AB120" s="936"/>
      <c r="AC120" s="936"/>
      <c r="AD120" s="936"/>
      <c r="AE120" s="937"/>
      <c r="AF120" s="938" t="s">
        <v>114</v>
      </c>
      <c r="AG120" s="936"/>
      <c r="AH120" s="936"/>
      <c r="AI120" s="936"/>
      <c r="AJ120" s="937"/>
      <c r="AK120" s="938" t="s">
        <v>114</v>
      </c>
      <c r="AL120" s="936"/>
      <c r="AM120" s="936"/>
      <c r="AN120" s="936"/>
      <c r="AO120" s="937"/>
      <c r="AP120" s="939" t="s">
        <v>114</v>
      </c>
      <c r="AQ120" s="940"/>
      <c r="AR120" s="940"/>
      <c r="AS120" s="940"/>
      <c r="AT120" s="941"/>
      <c r="AU120" s="966" t="s">
        <v>414</v>
      </c>
      <c r="AV120" s="967"/>
      <c r="AW120" s="967"/>
      <c r="AX120" s="967"/>
      <c r="AY120" s="968"/>
      <c r="AZ120" s="923" t="s">
        <v>415</v>
      </c>
      <c r="BA120" s="872"/>
      <c r="BB120" s="872"/>
      <c r="BC120" s="872"/>
      <c r="BD120" s="872"/>
      <c r="BE120" s="872"/>
      <c r="BF120" s="872"/>
      <c r="BG120" s="872"/>
      <c r="BH120" s="872"/>
      <c r="BI120" s="872"/>
      <c r="BJ120" s="872"/>
      <c r="BK120" s="872"/>
      <c r="BL120" s="872"/>
      <c r="BM120" s="872"/>
      <c r="BN120" s="872"/>
      <c r="BO120" s="872"/>
      <c r="BP120" s="873"/>
      <c r="BQ120" s="909">
        <v>667619113</v>
      </c>
      <c r="BR120" s="910"/>
      <c r="BS120" s="910"/>
      <c r="BT120" s="910"/>
      <c r="BU120" s="910"/>
      <c r="BV120" s="910">
        <v>693779956</v>
      </c>
      <c r="BW120" s="910"/>
      <c r="BX120" s="910"/>
      <c r="BY120" s="910"/>
      <c r="BZ120" s="910"/>
      <c r="CA120" s="910">
        <v>749956622</v>
      </c>
      <c r="CB120" s="910"/>
      <c r="CC120" s="910"/>
      <c r="CD120" s="910"/>
      <c r="CE120" s="910"/>
      <c r="CF120" s="924">
        <v>67.5</v>
      </c>
      <c r="CG120" s="925"/>
      <c r="CH120" s="925"/>
      <c r="CI120" s="925"/>
      <c r="CJ120" s="925"/>
      <c r="CK120" s="983" t="s">
        <v>416</v>
      </c>
      <c r="CL120" s="984"/>
      <c r="CM120" s="984"/>
      <c r="CN120" s="984"/>
      <c r="CO120" s="985"/>
      <c r="CP120" s="991" t="s">
        <v>361</v>
      </c>
      <c r="CQ120" s="992"/>
      <c r="CR120" s="992"/>
      <c r="CS120" s="992"/>
      <c r="CT120" s="992"/>
      <c r="CU120" s="992"/>
      <c r="CV120" s="992"/>
      <c r="CW120" s="992"/>
      <c r="CX120" s="992"/>
      <c r="CY120" s="992"/>
      <c r="CZ120" s="992"/>
      <c r="DA120" s="992"/>
      <c r="DB120" s="992"/>
      <c r="DC120" s="992"/>
      <c r="DD120" s="992"/>
      <c r="DE120" s="992"/>
      <c r="DF120" s="993"/>
      <c r="DG120" s="909">
        <v>34776813</v>
      </c>
      <c r="DH120" s="910"/>
      <c r="DI120" s="910"/>
      <c r="DJ120" s="910"/>
      <c r="DK120" s="910"/>
      <c r="DL120" s="910">
        <v>32712895</v>
      </c>
      <c r="DM120" s="910"/>
      <c r="DN120" s="910"/>
      <c r="DO120" s="910"/>
      <c r="DP120" s="910"/>
      <c r="DQ120" s="910">
        <v>29808495</v>
      </c>
      <c r="DR120" s="910"/>
      <c r="DS120" s="910"/>
      <c r="DT120" s="910"/>
      <c r="DU120" s="910"/>
      <c r="DV120" s="911">
        <v>2.7</v>
      </c>
      <c r="DW120" s="911"/>
      <c r="DX120" s="911"/>
      <c r="DY120" s="911"/>
      <c r="DZ120" s="912"/>
    </row>
    <row r="121" spans="1:130" s="217" customFormat="1" ht="26.25" customHeight="1" x14ac:dyDescent="0.2">
      <c r="A121" s="1040"/>
      <c r="B121" s="929"/>
      <c r="C121" s="950" t="s">
        <v>417</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935" t="s">
        <v>114</v>
      </c>
      <c r="AB121" s="936"/>
      <c r="AC121" s="936"/>
      <c r="AD121" s="936"/>
      <c r="AE121" s="937"/>
      <c r="AF121" s="938" t="s">
        <v>114</v>
      </c>
      <c r="AG121" s="936"/>
      <c r="AH121" s="936"/>
      <c r="AI121" s="936"/>
      <c r="AJ121" s="937"/>
      <c r="AK121" s="938" t="s">
        <v>114</v>
      </c>
      <c r="AL121" s="936"/>
      <c r="AM121" s="936"/>
      <c r="AN121" s="936"/>
      <c r="AO121" s="937"/>
      <c r="AP121" s="939" t="s">
        <v>114</v>
      </c>
      <c r="AQ121" s="940"/>
      <c r="AR121" s="940"/>
      <c r="AS121" s="940"/>
      <c r="AT121" s="941"/>
      <c r="AU121" s="969"/>
      <c r="AV121" s="970"/>
      <c r="AW121" s="970"/>
      <c r="AX121" s="970"/>
      <c r="AY121" s="971"/>
      <c r="AZ121" s="932" t="s">
        <v>418</v>
      </c>
      <c r="BA121" s="933"/>
      <c r="BB121" s="933"/>
      <c r="BC121" s="933"/>
      <c r="BD121" s="933"/>
      <c r="BE121" s="933"/>
      <c r="BF121" s="933"/>
      <c r="BG121" s="933"/>
      <c r="BH121" s="933"/>
      <c r="BI121" s="933"/>
      <c r="BJ121" s="933"/>
      <c r="BK121" s="933"/>
      <c r="BL121" s="933"/>
      <c r="BM121" s="933"/>
      <c r="BN121" s="933"/>
      <c r="BO121" s="933"/>
      <c r="BP121" s="934"/>
      <c r="BQ121" s="902">
        <v>115142391</v>
      </c>
      <c r="BR121" s="903"/>
      <c r="BS121" s="903"/>
      <c r="BT121" s="903"/>
      <c r="BU121" s="903"/>
      <c r="BV121" s="903">
        <v>107932469</v>
      </c>
      <c r="BW121" s="903"/>
      <c r="BX121" s="903"/>
      <c r="BY121" s="903"/>
      <c r="BZ121" s="903"/>
      <c r="CA121" s="903">
        <v>97208785</v>
      </c>
      <c r="CB121" s="903"/>
      <c r="CC121" s="903"/>
      <c r="CD121" s="903"/>
      <c r="CE121" s="903"/>
      <c r="CF121" s="897">
        <v>8.6999999999999993</v>
      </c>
      <c r="CG121" s="898"/>
      <c r="CH121" s="898"/>
      <c r="CI121" s="898"/>
      <c r="CJ121" s="898"/>
      <c r="CK121" s="986"/>
      <c r="CL121" s="987"/>
      <c r="CM121" s="987"/>
      <c r="CN121" s="987"/>
      <c r="CO121" s="988"/>
      <c r="CP121" s="996" t="s">
        <v>360</v>
      </c>
      <c r="CQ121" s="997"/>
      <c r="CR121" s="997"/>
      <c r="CS121" s="997"/>
      <c r="CT121" s="997"/>
      <c r="CU121" s="997"/>
      <c r="CV121" s="997"/>
      <c r="CW121" s="997"/>
      <c r="CX121" s="997"/>
      <c r="CY121" s="997"/>
      <c r="CZ121" s="997"/>
      <c r="DA121" s="997"/>
      <c r="DB121" s="997"/>
      <c r="DC121" s="997"/>
      <c r="DD121" s="997"/>
      <c r="DE121" s="997"/>
      <c r="DF121" s="998"/>
      <c r="DG121" s="902" t="s">
        <v>114</v>
      </c>
      <c r="DH121" s="903"/>
      <c r="DI121" s="903"/>
      <c r="DJ121" s="903"/>
      <c r="DK121" s="903"/>
      <c r="DL121" s="903" t="s">
        <v>114</v>
      </c>
      <c r="DM121" s="903"/>
      <c r="DN121" s="903"/>
      <c r="DO121" s="903"/>
      <c r="DP121" s="903"/>
      <c r="DQ121" s="903" t="s">
        <v>114</v>
      </c>
      <c r="DR121" s="903"/>
      <c r="DS121" s="903"/>
      <c r="DT121" s="903"/>
      <c r="DU121" s="903"/>
      <c r="DV121" s="904" t="s">
        <v>114</v>
      </c>
      <c r="DW121" s="904"/>
      <c r="DX121" s="904"/>
      <c r="DY121" s="904"/>
      <c r="DZ121" s="905"/>
    </row>
    <row r="122" spans="1:130" s="217" customFormat="1" ht="26.25" customHeight="1" x14ac:dyDescent="0.2">
      <c r="A122" s="1040"/>
      <c r="B122" s="929"/>
      <c r="C122" s="899" t="s">
        <v>400</v>
      </c>
      <c r="D122" s="900"/>
      <c r="E122" s="900"/>
      <c r="F122" s="900"/>
      <c r="G122" s="900"/>
      <c r="H122" s="900"/>
      <c r="I122" s="900"/>
      <c r="J122" s="900"/>
      <c r="K122" s="900"/>
      <c r="L122" s="900"/>
      <c r="M122" s="900"/>
      <c r="N122" s="900"/>
      <c r="O122" s="900"/>
      <c r="P122" s="900"/>
      <c r="Q122" s="900"/>
      <c r="R122" s="900"/>
      <c r="S122" s="900"/>
      <c r="T122" s="900"/>
      <c r="U122" s="900"/>
      <c r="V122" s="900"/>
      <c r="W122" s="900"/>
      <c r="X122" s="900"/>
      <c r="Y122" s="900"/>
      <c r="Z122" s="901"/>
      <c r="AA122" s="935" t="s">
        <v>114</v>
      </c>
      <c r="AB122" s="936"/>
      <c r="AC122" s="936"/>
      <c r="AD122" s="936"/>
      <c r="AE122" s="937"/>
      <c r="AF122" s="938" t="s">
        <v>114</v>
      </c>
      <c r="AG122" s="936"/>
      <c r="AH122" s="936"/>
      <c r="AI122" s="936"/>
      <c r="AJ122" s="937"/>
      <c r="AK122" s="938" t="s">
        <v>114</v>
      </c>
      <c r="AL122" s="936"/>
      <c r="AM122" s="936"/>
      <c r="AN122" s="936"/>
      <c r="AO122" s="937"/>
      <c r="AP122" s="939" t="s">
        <v>114</v>
      </c>
      <c r="AQ122" s="940"/>
      <c r="AR122" s="940"/>
      <c r="AS122" s="940"/>
      <c r="AT122" s="941"/>
      <c r="AU122" s="969"/>
      <c r="AV122" s="970"/>
      <c r="AW122" s="970"/>
      <c r="AX122" s="970"/>
      <c r="AY122" s="971"/>
      <c r="AZ122" s="957" t="s">
        <v>419</v>
      </c>
      <c r="BA122" s="948"/>
      <c r="BB122" s="948"/>
      <c r="BC122" s="948"/>
      <c r="BD122" s="948"/>
      <c r="BE122" s="948"/>
      <c r="BF122" s="948"/>
      <c r="BG122" s="948"/>
      <c r="BH122" s="948"/>
      <c r="BI122" s="948"/>
      <c r="BJ122" s="948"/>
      <c r="BK122" s="948"/>
      <c r="BL122" s="948"/>
      <c r="BM122" s="948"/>
      <c r="BN122" s="948"/>
      <c r="BO122" s="948"/>
      <c r="BP122" s="949"/>
      <c r="BQ122" s="974">
        <v>2410431777</v>
      </c>
      <c r="BR122" s="975"/>
      <c r="BS122" s="975"/>
      <c r="BT122" s="975"/>
      <c r="BU122" s="975"/>
      <c r="BV122" s="975">
        <v>2422781156</v>
      </c>
      <c r="BW122" s="975"/>
      <c r="BX122" s="975"/>
      <c r="BY122" s="975"/>
      <c r="BZ122" s="975"/>
      <c r="CA122" s="975">
        <v>2414160958</v>
      </c>
      <c r="CB122" s="975"/>
      <c r="CC122" s="975"/>
      <c r="CD122" s="975"/>
      <c r="CE122" s="975"/>
      <c r="CF122" s="994">
        <v>217.3</v>
      </c>
      <c r="CG122" s="995"/>
      <c r="CH122" s="995"/>
      <c r="CI122" s="995"/>
      <c r="CJ122" s="995"/>
      <c r="CK122" s="986"/>
      <c r="CL122" s="987"/>
      <c r="CM122" s="987"/>
      <c r="CN122" s="987"/>
      <c r="CO122" s="988"/>
      <c r="CP122" s="996" t="s">
        <v>420</v>
      </c>
      <c r="CQ122" s="997"/>
      <c r="CR122" s="997"/>
      <c r="CS122" s="997"/>
      <c r="CT122" s="997"/>
      <c r="CU122" s="997"/>
      <c r="CV122" s="997"/>
      <c r="CW122" s="997"/>
      <c r="CX122" s="997"/>
      <c r="CY122" s="997"/>
      <c r="CZ122" s="997"/>
      <c r="DA122" s="997"/>
      <c r="DB122" s="997"/>
      <c r="DC122" s="997"/>
      <c r="DD122" s="997"/>
      <c r="DE122" s="997"/>
      <c r="DF122" s="998"/>
      <c r="DG122" s="902" t="s">
        <v>114</v>
      </c>
      <c r="DH122" s="903"/>
      <c r="DI122" s="903"/>
      <c r="DJ122" s="903"/>
      <c r="DK122" s="903"/>
      <c r="DL122" s="903" t="s">
        <v>114</v>
      </c>
      <c r="DM122" s="903"/>
      <c r="DN122" s="903"/>
      <c r="DO122" s="903"/>
      <c r="DP122" s="903"/>
      <c r="DQ122" s="903" t="s">
        <v>114</v>
      </c>
      <c r="DR122" s="903"/>
      <c r="DS122" s="903"/>
      <c r="DT122" s="903"/>
      <c r="DU122" s="903"/>
      <c r="DV122" s="904" t="s">
        <v>114</v>
      </c>
      <c r="DW122" s="904"/>
      <c r="DX122" s="904"/>
      <c r="DY122" s="904"/>
      <c r="DZ122" s="905"/>
    </row>
    <row r="123" spans="1:130" s="217" customFormat="1" ht="26.25" customHeight="1" x14ac:dyDescent="0.2">
      <c r="A123" s="1040"/>
      <c r="B123" s="929"/>
      <c r="C123" s="899" t="s">
        <v>406</v>
      </c>
      <c r="D123" s="900"/>
      <c r="E123" s="900"/>
      <c r="F123" s="900"/>
      <c r="G123" s="900"/>
      <c r="H123" s="900"/>
      <c r="I123" s="900"/>
      <c r="J123" s="900"/>
      <c r="K123" s="900"/>
      <c r="L123" s="900"/>
      <c r="M123" s="900"/>
      <c r="N123" s="900"/>
      <c r="O123" s="900"/>
      <c r="P123" s="900"/>
      <c r="Q123" s="900"/>
      <c r="R123" s="900"/>
      <c r="S123" s="900"/>
      <c r="T123" s="900"/>
      <c r="U123" s="900"/>
      <c r="V123" s="900"/>
      <c r="W123" s="900"/>
      <c r="X123" s="900"/>
      <c r="Y123" s="900"/>
      <c r="Z123" s="901"/>
      <c r="AA123" s="935" t="s">
        <v>114</v>
      </c>
      <c r="AB123" s="936"/>
      <c r="AC123" s="936"/>
      <c r="AD123" s="936"/>
      <c r="AE123" s="937"/>
      <c r="AF123" s="938" t="s">
        <v>114</v>
      </c>
      <c r="AG123" s="936"/>
      <c r="AH123" s="936"/>
      <c r="AI123" s="936"/>
      <c r="AJ123" s="937"/>
      <c r="AK123" s="938" t="s">
        <v>114</v>
      </c>
      <c r="AL123" s="936"/>
      <c r="AM123" s="936"/>
      <c r="AN123" s="936"/>
      <c r="AO123" s="937"/>
      <c r="AP123" s="939" t="s">
        <v>114</v>
      </c>
      <c r="AQ123" s="940"/>
      <c r="AR123" s="940"/>
      <c r="AS123" s="940"/>
      <c r="AT123" s="941"/>
      <c r="AU123" s="972"/>
      <c r="AV123" s="973"/>
      <c r="AW123" s="973"/>
      <c r="AX123" s="973"/>
      <c r="AY123" s="973"/>
      <c r="AZ123" s="248" t="s">
        <v>149</v>
      </c>
      <c r="BA123" s="248"/>
      <c r="BB123" s="248"/>
      <c r="BC123" s="248"/>
      <c r="BD123" s="248"/>
      <c r="BE123" s="248"/>
      <c r="BF123" s="248"/>
      <c r="BG123" s="248"/>
      <c r="BH123" s="248"/>
      <c r="BI123" s="248"/>
      <c r="BJ123" s="248"/>
      <c r="BK123" s="248"/>
      <c r="BL123" s="248"/>
      <c r="BM123" s="248"/>
      <c r="BN123" s="248"/>
      <c r="BO123" s="958" t="s">
        <v>421</v>
      </c>
      <c r="BP123" s="982"/>
      <c r="BQ123" s="1046">
        <v>3193193281</v>
      </c>
      <c r="BR123" s="1047"/>
      <c r="BS123" s="1047"/>
      <c r="BT123" s="1047"/>
      <c r="BU123" s="1047"/>
      <c r="BV123" s="1047">
        <v>3224493581</v>
      </c>
      <c r="BW123" s="1047"/>
      <c r="BX123" s="1047"/>
      <c r="BY123" s="1047"/>
      <c r="BZ123" s="1047"/>
      <c r="CA123" s="1047">
        <v>3261326365</v>
      </c>
      <c r="CB123" s="1047"/>
      <c r="CC123" s="1047"/>
      <c r="CD123" s="1047"/>
      <c r="CE123" s="1047"/>
      <c r="CF123" s="976"/>
      <c r="CG123" s="977"/>
      <c r="CH123" s="977"/>
      <c r="CI123" s="977"/>
      <c r="CJ123" s="978"/>
      <c r="CK123" s="986"/>
      <c r="CL123" s="987"/>
      <c r="CM123" s="987"/>
      <c r="CN123" s="987"/>
      <c r="CO123" s="988"/>
      <c r="CP123" s="996" t="s">
        <v>359</v>
      </c>
      <c r="CQ123" s="997"/>
      <c r="CR123" s="997"/>
      <c r="CS123" s="997"/>
      <c r="CT123" s="997"/>
      <c r="CU123" s="997"/>
      <c r="CV123" s="997"/>
      <c r="CW123" s="997"/>
      <c r="CX123" s="997"/>
      <c r="CY123" s="997"/>
      <c r="CZ123" s="997"/>
      <c r="DA123" s="997"/>
      <c r="DB123" s="997"/>
      <c r="DC123" s="997"/>
      <c r="DD123" s="997"/>
      <c r="DE123" s="997"/>
      <c r="DF123" s="998"/>
      <c r="DG123" s="902" t="s">
        <v>114</v>
      </c>
      <c r="DH123" s="903"/>
      <c r="DI123" s="903"/>
      <c r="DJ123" s="903"/>
      <c r="DK123" s="903"/>
      <c r="DL123" s="903" t="s">
        <v>114</v>
      </c>
      <c r="DM123" s="903"/>
      <c r="DN123" s="903"/>
      <c r="DO123" s="903"/>
      <c r="DP123" s="903"/>
      <c r="DQ123" s="903" t="s">
        <v>114</v>
      </c>
      <c r="DR123" s="903"/>
      <c r="DS123" s="903"/>
      <c r="DT123" s="903"/>
      <c r="DU123" s="903"/>
      <c r="DV123" s="904" t="s">
        <v>114</v>
      </c>
      <c r="DW123" s="904"/>
      <c r="DX123" s="904"/>
      <c r="DY123" s="904"/>
      <c r="DZ123" s="905"/>
    </row>
    <row r="124" spans="1:130" s="217" customFormat="1" ht="26.25" customHeight="1" thickBot="1" x14ac:dyDescent="0.25">
      <c r="A124" s="1040"/>
      <c r="B124" s="929"/>
      <c r="C124" s="899" t="s">
        <v>409</v>
      </c>
      <c r="D124" s="900"/>
      <c r="E124" s="900"/>
      <c r="F124" s="900"/>
      <c r="G124" s="900"/>
      <c r="H124" s="900"/>
      <c r="I124" s="900"/>
      <c r="J124" s="900"/>
      <c r="K124" s="900"/>
      <c r="L124" s="900"/>
      <c r="M124" s="900"/>
      <c r="N124" s="900"/>
      <c r="O124" s="900"/>
      <c r="P124" s="900"/>
      <c r="Q124" s="900"/>
      <c r="R124" s="900"/>
      <c r="S124" s="900"/>
      <c r="T124" s="900"/>
      <c r="U124" s="900"/>
      <c r="V124" s="900"/>
      <c r="W124" s="900"/>
      <c r="X124" s="900"/>
      <c r="Y124" s="900"/>
      <c r="Z124" s="901"/>
      <c r="AA124" s="935" t="s">
        <v>114</v>
      </c>
      <c r="AB124" s="936"/>
      <c r="AC124" s="936"/>
      <c r="AD124" s="936"/>
      <c r="AE124" s="937"/>
      <c r="AF124" s="938" t="s">
        <v>114</v>
      </c>
      <c r="AG124" s="936"/>
      <c r="AH124" s="936"/>
      <c r="AI124" s="936"/>
      <c r="AJ124" s="937"/>
      <c r="AK124" s="938" t="s">
        <v>114</v>
      </c>
      <c r="AL124" s="936"/>
      <c r="AM124" s="936"/>
      <c r="AN124" s="936"/>
      <c r="AO124" s="937"/>
      <c r="AP124" s="939" t="s">
        <v>114</v>
      </c>
      <c r="AQ124" s="940"/>
      <c r="AR124" s="940"/>
      <c r="AS124" s="940"/>
      <c r="AT124" s="941"/>
      <c r="AU124" s="1042" t="s">
        <v>422</v>
      </c>
      <c r="AV124" s="1043"/>
      <c r="AW124" s="1043"/>
      <c r="AX124" s="1043"/>
      <c r="AY124" s="1043"/>
      <c r="AZ124" s="1043"/>
      <c r="BA124" s="1043"/>
      <c r="BB124" s="1043"/>
      <c r="BC124" s="1043"/>
      <c r="BD124" s="1043"/>
      <c r="BE124" s="1043"/>
      <c r="BF124" s="1043"/>
      <c r="BG124" s="1043"/>
      <c r="BH124" s="1043"/>
      <c r="BI124" s="1043"/>
      <c r="BJ124" s="1043"/>
      <c r="BK124" s="1043"/>
      <c r="BL124" s="1043"/>
      <c r="BM124" s="1043"/>
      <c r="BN124" s="1043"/>
      <c r="BO124" s="1043"/>
      <c r="BP124" s="1044"/>
      <c r="BQ124" s="1045">
        <v>132.30000000000001</v>
      </c>
      <c r="BR124" s="1006"/>
      <c r="BS124" s="1006"/>
      <c r="BT124" s="1006"/>
      <c r="BU124" s="1006"/>
      <c r="BV124" s="1006">
        <v>127</v>
      </c>
      <c r="BW124" s="1006"/>
      <c r="BX124" s="1006"/>
      <c r="BY124" s="1006"/>
      <c r="BZ124" s="1006"/>
      <c r="CA124" s="1006">
        <v>126.2</v>
      </c>
      <c r="CB124" s="1006"/>
      <c r="CC124" s="1006"/>
      <c r="CD124" s="1006"/>
      <c r="CE124" s="1006"/>
      <c r="CF124" s="1007"/>
      <c r="CG124" s="1008"/>
      <c r="CH124" s="1008"/>
      <c r="CI124" s="1008"/>
      <c r="CJ124" s="1009"/>
      <c r="CK124" s="989"/>
      <c r="CL124" s="989"/>
      <c r="CM124" s="989"/>
      <c r="CN124" s="989"/>
      <c r="CO124" s="990"/>
      <c r="CP124" s="1010" t="s">
        <v>423</v>
      </c>
      <c r="CQ124" s="1011"/>
      <c r="CR124" s="1011"/>
      <c r="CS124" s="1011"/>
      <c r="CT124" s="1011"/>
      <c r="CU124" s="1011"/>
      <c r="CV124" s="1011"/>
      <c r="CW124" s="1011"/>
      <c r="CX124" s="1011"/>
      <c r="CY124" s="1011"/>
      <c r="CZ124" s="1011"/>
      <c r="DA124" s="1011"/>
      <c r="DB124" s="1011"/>
      <c r="DC124" s="1011"/>
      <c r="DD124" s="1011"/>
      <c r="DE124" s="1011"/>
      <c r="DF124" s="1012"/>
      <c r="DG124" s="974">
        <v>139413</v>
      </c>
      <c r="DH124" s="975"/>
      <c r="DI124" s="975"/>
      <c r="DJ124" s="975"/>
      <c r="DK124" s="975"/>
      <c r="DL124" s="975" t="s">
        <v>114</v>
      </c>
      <c r="DM124" s="975"/>
      <c r="DN124" s="975"/>
      <c r="DO124" s="975"/>
      <c r="DP124" s="975"/>
      <c r="DQ124" s="975" t="s">
        <v>114</v>
      </c>
      <c r="DR124" s="975"/>
      <c r="DS124" s="975"/>
      <c r="DT124" s="975"/>
      <c r="DU124" s="975"/>
      <c r="DV124" s="999" t="s">
        <v>114</v>
      </c>
      <c r="DW124" s="999"/>
      <c r="DX124" s="999"/>
      <c r="DY124" s="999"/>
      <c r="DZ124" s="1000"/>
    </row>
    <row r="125" spans="1:130" s="217" customFormat="1" ht="26.25" customHeight="1" x14ac:dyDescent="0.2">
      <c r="A125" s="1040"/>
      <c r="B125" s="929"/>
      <c r="C125" s="899" t="s">
        <v>411</v>
      </c>
      <c r="D125" s="900"/>
      <c r="E125" s="900"/>
      <c r="F125" s="900"/>
      <c r="G125" s="900"/>
      <c r="H125" s="900"/>
      <c r="I125" s="900"/>
      <c r="J125" s="900"/>
      <c r="K125" s="900"/>
      <c r="L125" s="900"/>
      <c r="M125" s="900"/>
      <c r="N125" s="900"/>
      <c r="O125" s="900"/>
      <c r="P125" s="900"/>
      <c r="Q125" s="900"/>
      <c r="R125" s="900"/>
      <c r="S125" s="900"/>
      <c r="T125" s="900"/>
      <c r="U125" s="900"/>
      <c r="V125" s="900"/>
      <c r="W125" s="900"/>
      <c r="X125" s="900"/>
      <c r="Y125" s="900"/>
      <c r="Z125" s="901"/>
      <c r="AA125" s="935" t="s">
        <v>114</v>
      </c>
      <c r="AB125" s="936"/>
      <c r="AC125" s="936"/>
      <c r="AD125" s="936"/>
      <c r="AE125" s="937"/>
      <c r="AF125" s="938" t="s">
        <v>114</v>
      </c>
      <c r="AG125" s="936"/>
      <c r="AH125" s="936"/>
      <c r="AI125" s="936"/>
      <c r="AJ125" s="937"/>
      <c r="AK125" s="938" t="s">
        <v>114</v>
      </c>
      <c r="AL125" s="936"/>
      <c r="AM125" s="936"/>
      <c r="AN125" s="936"/>
      <c r="AO125" s="937"/>
      <c r="AP125" s="939" t="s">
        <v>114</v>
      </c>
      <c r="AQ125" s="940"/>
      <c r="AR125" s="940"/>
      <c r="AS125" s="940"/>
      <c r="AT125" s="941"/>
      <c r="AU125" s="249"/>
      <c r="AV125" s="250"/>
      <c r="AW125" s="250"/>
      <c r="AX125" s="250"/>
      <c r="AY125" s="250"/>
      <c r="AZ125" s="250"/>
      <c r="BA125" s="250"/>
      <c r="BB125" s="250"/>
      <c r="BC125" s="250"/>
      <c r="BD125" s="250"/>
      <c r="BE125" s="250"/>
      <c r="BF125" s="250"/>
      <c r="BG125" s="250"/>
      <c r="BH125" s="250"/>
      <c r="BI125" s="250"/>
      <c r="BJ125" s="250"/>
      <c r="BK125" s="250"/>
      <c r="BL125" s="250"/>
      <c r="BM125" s="250"/>
      <c r="BN125" s="250"/>
      <c r="BO125" s="250"/>
      <c r="BP125" s="250"/>
      <c r="BQ125" s="251"/>
      <c r="BR125" s="251"/>
      <c r="BS125" s="251"/>
      <c r="BT125" s="251"/>
      <c r="BU125" s="251"/>
      <c r="BV125" s="251"/>
      <c r="BW125" s="251"/>
      <c r="BX125" s="251"/>
      <c r="BY125" s="251"/>
      <c r="BZ125" s="251"/>
      <c r="CA125" s="251"/>
      <c r="CB125" s="251"/>
      <c r="CC125" s="251"/>
      <c r="CD125" s="251"/>
      <c r="CE125" s="251"/>
      <c r="CF125" s="251"/>
      <c r="CG125" s="251"/>
      <c r="CH125" s="251"/>
      <c r="CI125" s="251"/>
      <c r="CJ125" s="252"/>
      <c r="CK125" s="1001" t="s">
        <v>424</v>
      </c>
      <c r="CL125" s="984"/>
      <c r="CM125" s="984"/>
      <c r="CN125" s="984"/>
      <c r="CO125" s="985"/>
      <c r="CP125" s="923" t="s">
        <v>425</v>
      </c>
      <c r="CQ125" s="872"/>
      <c r="CR125" s="872"/>
      <c r="CS125" s="872"/>
      <c r="CT125" s="872"/>
      <c r="CU125" s="872"/>
      <c r="CV125" s="872"/>
      <c r="CW125" s="872"/>
      <c r="CX125" s="872"/>
      <c r="CY125" s="872"/>
      <c r="CZ125" s="872"/>
      <c r="DA125" s="872"/>
      <c r="DB125" s="872"/>
      <c r="DC125" s="872"/>
      <c r="DD125" s="872"/>
      <c r="DE125" s="872"/>
      <c r="DF125" s="873"/>
      <c r="DG125" s="909" t="s">
        <v>114</v>
      </c>
      <c r="DH125" s="910"/>
      <c r="DI125" s="910"/>
      <c r="DJ125" s="910"/>
      <c r="DK125" s="910"/>
      <c r="DL125" s="910" t="s">
        <v>114</v>
      </c>
      <c r="DM125" s="910"/>
      <c r="DN125" s="910"/>
      <c r="DO125" s="910"/>
      <c r="DP125" s="910"/>
      <c r="DQ125" s="910" t="s">
        <v>114</v>
      </c>
      <c r="DR125" s="910"/>
      <c r="DS125" s="910"/>
      <c r="DT125" s="910"/>
      <c r="DU125" s="910"/>
      <c r="DV125" s="911" t="s">
        <v>114</v>
      </c>
      <c r="DW125" s="911"/>
      <c r="DX125" s="911"/>
      <c r="DY125" s="911"/>
      <c r="DZ125" s="912"/>
    </row>
    <row r="126" spans="1:130" s="217" customFormat="1" ht="26.25" customHeight="1" thickBot="1" x14ac:dyDescent="0.25">
      <c r="A126" s="1040"/>
      <c r="B126" s="929"/>
      <c r="C126" s="899" t="s">
        <v>413</v>
      </c>
      <c r="D126" s="900"/>
      <c r="E126" s="900"/>
      <c r="F126" s="900"/>
      <c r="G126" s="900"/>
      <c r="H126" s="900"/>
      <c r="I126" s="900"/>
      <c r="J126" s="900"/>
      <c r="K126" s="900"/>
      <c r="L126" s="900"/>
      <c r="M126" s="900"/>
      <c r="N126" s="900"/>
      <c r="O126" s="900"/>
      <c r="P126" s="900"/>
      <c r="Q126" s="900"/>
      <c r="R126" s="900"/>
      <c r="S126" s="900"/>
      <c r="T126" s="900"/>
      <c r="U126" s="900"/>
      <c r="V126" s="900"/>
      <c r="W126" s="900"/>
      <c r="X126" s="900"/>
      <c r="Y126" s="900"/>
      <c r="Z126" s="901"/>
      <c r="AA126" s="935">
        <v>2012213</v>
      </c>
      <c r="AB126" s="936"/>
      <c r="AC126" s="936"/>
      <c r="AD126" s="936"/>
      <c r="AE126" s="937"/>
      <c r="AF126" s="938">
        <v>1567723</v>
      </c>
      <c r="AG126" s="936"/>
      <c r="AH126" s="936"/>
      <c r="AI126" s="936"/>
      <c r="AJ126" s="937"/>
      <c r="AK126" s="938">
        <v>1195671</v>
      </c>
      <c r="AL126" s="936"/>
      <c r="AM126" s="936"/>
      <c r="AN126" s="936"/>
      <c r="AO126" s="937"/>
      <c r="AP126" s="939">
        <v>0.1</v>
      </c>
      <c r="AQ126" s="940"/>
      <c r="AR126" s="940"/>
      <c r="AS126" s="940"/>
      <c r="AT126" s="941"/>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c r="BT126" s="253"/>
      <c r="BU126" s="253"/>
      <c r="BV126" s="253"/>
      <c r="BW126" s="253"/>
      <c r="BX126" s="253"/>
      <c r="BY126" s="253"/>
      <c r="BZ126" s="253"/>
      <c r="CA126" s="253"/>
      <c r="CB126" s="253"/>
      <c r="CC126" s="253"/>
      <c r="CD126" s="254"/>
      <c r="CE126" s="254"/>
      <c r="CF126" s="254"/>
      <c r="CG126" s="251"/>
      <c r="CH126" s="251"/>
      <c r="CI126" s="251"/>
      <c r="CJ126" s="252"/>
      <c r="CK126" s="1002"/>
      <c r="CL126" s="987"/>
      <c r="CM126" s="987"/>
      <c r="CN126" s="987"/>
      <c r="CO126" s="988"/>
      <c r="CP126" s="932" t="s">
        <v>426</v>
      </c>
      <c r="CQ126" s="933"/>
      <c r="CR126" s="933"/>
      <c r="CS126" s="933"/>
      <c r="CT126" s="933"/>
      <c r="CU126" s="933"/>
      <c r="CV126" s="933"/>
      <c r="CW126" s="933"/>
      <c r="CX126" s="933"/>
      <c r="CY126" s="933"/>
      <c r="CZ126" s="933"/>
      <c r="DA126" s="933"/>
      <c r="DB126" s="933"/>
      <c r="DC126" s="933"/>
      <c r="DD126" s="933"/>
      <c r="DE126" s="933"/>
      <c r="DF126" s="934"/>
      <c r="DG126" s="902" t="s">
        <v>114</v>
      </c>
      <c r="DH126" s="903"/>
      <c r="DI126" s="903"/>
      <c r="DJ126" s="903"/>
      <c r="DK126" s="903"/>
      <c r="DL126" s="903" t="s">
        <v>114</v>
      </c>
      <c r="DM126" s="903"/>
      <c r="DN126" s="903"/>
      <c r="DO126" s="903"/>
      <c r="DP126" s="903"/>
      <c r="DQ126" s="903" t="s">
        <v>114</v>
      </c>
      <c r="DR126" s="903"/>
      <c r="DS126" s="903"/>
      <c r="DT126" s="903"/>
      <c r="DU126" s="903"/>
      <c r="DV126" s="904" t="s">
        <v>114</v>
      </c>
      <c r="DW126" s="904"/>
      <c r="DX126" s="904"/>
      <c r="DY126" s="904"/>
      <c r="DZ126" s="905"/>
    </row>
    <row r="127" spans="1:130" s="217" customFormat="1" ht="26.25" customHeight="1" x14ac:dyDescent="0.2">
      <c r="A127" s="1041"/>
      <c r="B127" s="931"/>
      <c r="C127" s="979" t="s">
        <v>427</v>
      </c>
      <c r="D127" s="980"/>
      <c r="E127" s="980"/>
      <c r="F127" s="980"/>
      <c r="G127" s="980"/>
      <c r="H127" s="980"/>
      <c r="I127" s="980"/>
      <c r="J127" s="980"/>
      <c r="K127" s="980"/>
      <c r="L127" s="980"/>
      <c r="M127" s="980"/>
      <c r="N127" s="980"/>
      <c r="O127" s="980"/>
      <c r="P127" s="980"/>
      <c r="Q127" s="980"/>
      <c r="R127" s="980"/>
      <c r="S127" s="980"/>
      <c r="T127" s="980"/>
      <c r="U127" s="980"/>
      <c r="V127" s="980"/>
      <c r="W127" s="980"/>
      <c r="X127" s="980"/>
      <c r="Y127" s="980"/>
      <c r="Z127" s="981"/>
      <c r="AA127" s="935" t="s">
        <v>114</v>
      </c>
      <c r="AB127" s="936"/>
      <c r="AC127" s="936"/>
      <c r="AD127" s="936"/>
      <c r="AE127" s="937"/>
      <c r="AF127" s="938" t="s">
        <v>114</v>
      </c>
      <c r="AG127" s="936"/>
      <c r="AH127" s="936"/>
      <c r="AI127" s="936"/>
      <c r="AJ127" s="937"/>
      <c r="AK127" s="938" t="s">
        <v>114</v>
      </c>
      <c r="AL127" s="936"/>
      <c r="AM127" s="936"/>
      <c r="AN127" s="936"/>
      <c r="AO127" s="937"/>
      <c r="AP127" s="939" t="s">
        <v>114</v>
      </c>
      <c r="AQ127" s="940"/>
      <c r="AR127" s="940"/>
      <c r="AS127" s="940"/>
      <c r="AT127" s="941"/>
      <c r="AU127" s="253"/>
      <c r="AV127" s="253"/>
      <c r="AW127" s="253"/>
      <c r="AX127" s="1013" t="s">
        <v>428</v>
      </c>
      <c r="AY127" s="1014"/>
      <c r="AZ127" s="1014"/>
      <c r="BA127" s="1014"/>
      <c r="BB127" s="1014"/>
      <c r="BC127" s="1014"/>
      <c r="BD127" s="1014"/>
      <c r="BE127" s="1015"/>
      <c r="BF127" s="1016" t="s">
        <v>429</v>
      </c>
      <c r="BG127" s="1014"/>
      <c r="BH127" s="1014"/>
      <c r="BI127" s="1014"/>
      <c r="BJ127" s="1014"/>
      <c r="BK127" s="1014"/>
      <c r="BL127" s="1015"/>
      <c r="BM127" s="1016" t="s">
        <v>430</v>
      </c>
      <c r="BN127" s="1014"/>
      <c r="BO127" s="1014"/>
      <c r="BP127" s="1014"/>
      <c r="BQ127" s="1014"/>
      <c r="BR127" s="1014"/>
      <c r="BS127" s="1015"/>
      <c r="BT127" s="1016" t="s">
        <v>431</v>
      </c>
      <c r="BU127" s="1014"/>
      <c r="BV127" s="1014"/>
      <c r="BW127" s="1014"/>
      <c r="BX127" s="1014"/>
      <c r="BY127" s="1014"/>
      <c r="BZ127" s="1038"/>
      <c r="CA127" s="253"/>
      <c r="CB127" s="253"/>
      <c r="CC127" s="253"/>
      <c r="CD127" s="254"/>
      <c r="CE127" s="254"/>
      <c r="CF127" s="254"/>
      <c r="CG127" s="251"/>
      <c r="CH127" s="251"/>
      <c r="CI127" s="251"/>
      <c r="CJ127" s="252"/>
      <c r="CK127" s="1002"/>
      <c r="CL127" s="987"/>
      <c r="CM127" s="987"/>
      <c r="CN127" s="987"/>
      <c r="CO127" s="988"/>
      <c r="CP127" s="932" t="s">
        <v>432</v>
      </c>
      <c r="CQ127" s="933"/>
      <c r="CR127" s="933"/>
      <c r="CS127" s="933"/>
      <c r="CT127" s="933"/>
      <c r="CU127" s="933"/>
      <c r="CV127" s="933"/>
      <c r="CW127" s="933"/>
      <c r="CX127" s="933"/>
      <c r="CY127" s="933"/>
      <c r="CZ127" s="933"/>
      <c r="DA127" s="933"/>
      <c r="DB127" s="933"/>
      <c r="DC127" s="933"/>
      <c r="DD127" s="933"/>
      <c r="DE127" s="933"/>
      <c r="DF127" s="934"/>
      <c r="DG127" s="902" t="s">
        <v>114</v>
      </c>
      <c r="DH127" s="903"/>
      <c r="DI127" s="903"/>
      <c r="DJ127" s="903"/>
      <c r="DK127" s="903"/>
      <c r="DL127" s="903">
        <v>4772223</v>
      </c>
      <c r="DM127" s="903"/>
      <c r="DN127" s="903"/>
      <c r="DO127" s="903"/>
      <c r="DP127" s="903"/>
      <c r="DQ127" s="903">
        <v>6944228</v>
      </c>
      <c r="DR127" s="903"/>
      <c r="DS127" s="903"/>
      <c r="DT127" s="903"/>
      <c r="DU127" s="903"/>
      <c r="DV127" s="904">
        <v>0.6</v>
      </c>
      <c r="DW127" s="904"/>
      <c r="DX127" s="904"/>
      <c r="DY127" s="904"/>
      <c r="DZ127" s="905"/>
    </row>
    <row r="128" spans="1:130" s="217" customFormat="1" ht="26.25" customHeight="1" thickBot="1" x14ac:dyDescent="0.25">
      <c r="A128" s="1024" t="s">
        <v>433</v>
      </c>
      <c r="B128" s="1025"/>
      <c r="C128" s="1025"/>
      <c r="D128" s="1025"/>
      <c r="E128" s="1025"/>
      <c r="F128" s="1025"/>
      <c r="G128" s="1025"/>
      <c r="H128" s="1025"/>
      <c r="I128" s="1025"/>
      <c r="J128" s="1025"/>
      <c r="K128" s="1025"/>
      <c r="L128" s="1025"/>
      <c r="M128" s="1025"/>
      <c r="N128" s="1025"/>
      <c r="O128" s="1025"/>
      <c r="P128" s="1025"/>
      <c r="Q128" s="1025"/>
      <c r="R128" s="1025"/>
      <c r="S128" s="1025"/>
      <c r="T128" s="1025"/>
      <c r="U128" s="1025"/>
      <c r="V128" s="1025"/>
      <c r="W128" s="1026" t="s">
        <v>434</v>
      </c>
      <c r="X128" s="1026"/>
      <c r="Y128" s="1026"/>
      <c r="Z128" s="1027"/>
      <c r="AA128" s="1028">
        <v>9598534</v>
      </c>
      <c r="AB128" s="1029"/>
      <c r="AC128" s="1029"/>
      <c r="AD128" s="1029"/>
      <c r="AE128" s="1030"/>
      <c r="AF128" s="1031">
        <v>8208152</v>
      </c>
      <c r="AG128" s="1029"/>
      <c r="AH128" s="1029"/>
      <c r="AI128" s="1029"/>
      <c r="AJ128" s="1030"/>
      <c r="AK128" s="1031">
        <v>7812165</v>
      </c>
      <c r="AL128" s="1029"/>
      <c r="AM128" s="1029"/>
      <c r="AN128" s="1029"/>
      <c r="AO128" s="1030"/>
      <c r="AP128" s="1032"/>
      <c r="AQ128" s="1033"/>
      <c r="AR128" s="1033"/>
      <c r="AS128" s="1033"/>
      <c r="AT128" s="1034"/>
      <c r="AU128" s="253"/>
      <c r="AV128" s="253"/>
      <c r="AW128" s="253"/>
      <c r="AX128" s="871" t="s">
        <v>435</v>
      </c>
      <c r="AY128" s="872"/>
      <c r="AZ128" s="872"/>
      <c r="BA128" s="872"/>
      <c r="BB128" s="872"/>
      <c r="BC128" s="872"/>
      <c r="BD128" s="872"/>
      <c r="BE128" s="873"/>
      <c r="BF128" s="1035" t="s">
        <v>114</v>
      </c>
      <c r="BG128" s="1036"/>
      <c r="BH128" s="1036"/>
      <c r="BI128" s="1036"/>
      <c r="BJ128" s="1036"/>
      <c r="BK128" s="1036"/>
      <c r="BL128" s="1037"/>
      <c r="BM128" s="1035">
        <v>3.75</v>
      </c>
      <c r="BN128" s="1036"/>
      <c r="BO128" s="1036"/>
      <c r="BP128" s="1036"/>
      <c r="BQ128" s="1036"/>
      <c r="BR128" s="1036"/>
      <c r="BS128" s="1037"/>
      <c r="BT128" s="1035">
        <v>5</v>
      </c>
      <c r="BU128" s="1036"/>
      <c r="BV128" s="1036"/>
      <c r="BW128" s="1036"/>
      <c r="BX128" s="1036"/>
      <c r="BY128" s="1036"/>
      <c r="BZ128" s="1060"/>
      <c r="CA128" s="254"/>
      <c r="CB128" s="254"/>
      <c r="CC128" s="254"/>
      <c r="CD128" s="254"/>
      <c r="CE128" s="254"/>
      <c r="CF128" s="254"/>
      <c r="CG128" s="251"/>
      <c r="CH128" s="251"/>
      <c r="CI128" s="251"/>
      <c r="CJ128" s="252"/>
      <c r="CK128" s="1003"/>
      <c r="CL128" s="1004"/>
      <c r="CM128" s="1004"/>
      <c r="CN128" s="1004"/>
      <c r="CO128" s="1005"/>
      <c r="CP128" s="1017" t="s">
        <v>436</v>
      </c>
      <c r="CQ128" s="1018"/>
      <c r="CR128" s="1018"/>
      <c r="CS128" s="1018"/>
      <c r="CT128" s="1018"/>
      <c r="CU128" s="1018"/>
      <c r="CV128" s="1018"/>
      <c r="CW128" s="1018"/>
      <c r="CX128" s="1018"/>
      <c r="CY128" s="1018"/>
      <c r="CZ128" s="1018"/>
      <c r="DA128" s="1018"/>
      <c r="DB128" s="1018"/>
      <c r="DC128" s="1018"/>
      <c r="DD128" s="1018"/>
      <c r="DE128" s="1018"/>
      <c r="DF128" s="1019"/>
      <c r="DG128" s="1020">
        <v>9205906</v>
      </c>
      <c r="DH128" s="1021"/>
      <c r="DI128" s="1021"/>
      <c r="DJ128" s="1021"/>
      <c r="DK128" s="1021"/>
      <c r="DL128" s="1021">
        <v>8189643</v>
      </c>
      <c r="DM128" s="1021"/>
      <c r="DN128" s="1021"/>
      <c r="DO128" s="1021"/>
      <c r="DP128" s="1021"/>
      <c r="DQ128" s="1021">
        <v>7655208</v>
      </c>
      <c r="DR128" s="1021"/>
      <c r="DS128" s="1021"/>
      <c r="DT128" s="1021"/>
      <c r="DU128" s="1021"/>
      <c r="DV128" s="1022">
        <v>0.7</v>
      </c>
      <c r="DW128" s="1022"/>
      <c r="DX128" s="1022"/>
      <c r="DY128" s="1022"/>
      <c r="DZ128" s="1023"/>
    </row>
    <row r="129" spans="1:131" s="217" customFormat="1" ht="26.25" customHeight="1" x14ac:dyDescent="0.2">
      <c r="A129" s="913" t="s">
        <v>95</v>
      </c>
      <c r="B129" s="914"/>
      <c r="C129" s="914"/>
      <c r="D129" s="914"/>
      <c r="E129" s="914"/>
      <c r="F129" s="914"/>
      <c r="G129" s="914"/>
      <c r="H129" s="914"/>
      <c r="I129" s="914"/>
      <c r="J129" s="914"/>
      <c r="K129" s="914"/>
      <c r="L129" s="914"/>
      <c r="M129" s="914"/>
      <c r="N129" s="914"/>
      <c r="O129" s="914"/>
      <c r="P129" s="914"/>
      <c r="Q129" s="914"/>
      <c r="R129" s="914"/>
      <c r="S129" s="914"/>
      <c r="T129" s="914"/>
      <c r="U129" s="914"/>
      <c r="V129" s="914"/>
      <c r="W129" s="1054" t="s">
        <v>437</v>
      </c>
      <c r="X129" s="1055"/>
      <c r="Y129" s="1055"/>
      <c r="Z129" s="1056"/>
      <c r="AA129" s="935">
        <v>1418896657</v>
      </c>
      <c r="AB129" s="936"/>
      <c r="AC129" s="936"/>
      <c r="AD129" s="936"/>
      <c r="AE129" s="937"/>
      <c r="AF129" s="938">
        <v>1433234672</v>
      </c>
      <c r="AG129" s="936"/>
      <c r="AH129" s="936"/>
      <c r="AI129" s="936"/>
      <c r="AJ129" s="937"/>
      <c r="AK129" s="938">
        <v>1286648570</v>
      </c>
      <c r="AL129" s="936"/>
      <c r="AM129" s="936"/>
      <c r="AN129" s="936"/>
      <c r="AO129" s="937"/>
      <c r="AP129" s="1057"/>
      <c r="AQ129" s="1058"/>
      <c r="AR129" s="1058"/>
      <c r="AS129" s="1058"/>
      <c r="AT129" s="1059"/>
      <c r="AU129" s="255"/>
      <c r="AV129" s="255"/>
      <c r="AW129" s="255"/>
      <c r="AX129" s="1048" t="s">
        <v>438</v>
      </c>
      <c r="AY129" s="933"/>
      <c r="AZ129" s="933"/>
      <c r="BA129" s="933"/>
      <c r="BB129" s="933"/>
      <c r="BC129" s="933"/>
      <c r="BD129" s="933"/>
      <c r="BE129" s="934"/>
      <c r="BF129" s="1049" t="s">
        <v>114</v>
      </c>
      <c r="BG129" s="1050"/>
      <c r="BH129" s="1050"/>
      <c r="BI129" s="1050"/>
      <c r="BJ129" s="1050"/>
      <c r="BK129" s="1050"/>
      <c r="BL129" s="1051"/>
      <c r="BM129" s="1049">
        <v>8.75</v>
      </c>
      <c r="BN129" s="1050"/>
      <c r="BO129" s="1050"/>
      <c r="BP129" s="1050"/>
      <c r="BQ129" s="1050"/>
      <c r="BR129" s="1050"/>
      <c r="BS129" s="1051"/>
      <c r="BT129" s="1049">
        <v>15</v>
      </c>
      <c r="BU129" s="1052"/>
      <c r="BV129" s="1052"/>
      <c r="BW129" s="1052"/>
      <c r="BX129" s="1052"/>
      <c r="BY129" s="1052"/>
      <c r="BZ129" s="105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24"/>
      <c r="DQ129" s="224"/>
      <c r="DR129" s="224"/>
      <c r="DS129" s="224"/>
      <c r="DT129" s="224"/>
      <c r="DU129" s="224"/>
      <c r="DV129" s="224"/>
      <c r="DW129" s="224"/>
      <c r="DX129" s="224"/>
      <c r="DY129" s="224"/>
      <c r="DZ129" s="228"/>
    </row>
    <row r="130" spans="1:131" s="217" customFormat="1" ht="26.25" customHeight="1" x14ac:dyDescent="0.2">
      <c r="A130" s="913" t="s">
        <v>439</v>
      </c>
      <c r="B130" s="914"/>
      <c r="C130" s="914"/>
      <c r="D130" s="914"/>
      <c r="E130" s="914"/>
      <c r="F130" s="914"/>
      <c r="G130" s="914"/>
      <c r="H130" s="914"/>
      <c r="I130" s="914"/>
      <c r="J130" s="914"/>
      <c r="K130" s="914"/>
      <c r="L130" s="914"/>
      <c r="M130" s="914"/>
      <c r="N130" s="914"/>
      <c r="O130" s="914"/>
      <c r="P130" s="914"/>
      <c r="Q130" s="914"/>
      <c r="R130" s="914"/>
      <c r="S130" s="914"/>
      <c r="T130" s="914"/>
      <c r="U130" s="914"/>
      <c r="V130" s="914"/>
      <c r="W130" s="1054" t="s">
        <v>440</v>
      </c>
      <c r="X130" s="1055"/>
      <c r="Y130" s="1055"/>
      <c r="Z130" s="1056"/>
      <c r="AA130" s="935">
        <v>165297630</v>
      </c>
      <c r="AB130" s="936"/>
      <c r="AC130" s="936"/>
      <c r="AD130" s="936"/>
      <c r="AE130" s="937"/>
      <c r="AF130" s="938">
        <v>168533261</v>
      </c>
      <c r="AG130" s="936"/>
      <c r="AH130" s="936"/>
      <c r="AI130" s="936"/>
      <c r="AJ130" s="937"/>
      <c r="AK130" s="938">
        <v>175648366</v>
      </c>
      <c r="AL130" s="936"/>
      <c r="AM130" s="936"/>
      <c r="AN130" s="936"/>
      <c r="AO130" s="937"/>
      <c r="AP130" s="1057"/>
      <c r="AQ130" s="1058"/>
      <c r="AR130" s="1058"/>
      <c r="AS130" s="1058"/>
      <c r="AT130" s="1059"/>
      <c r="AU130" s="255"/>
      <c r="AV130" s="255"/>
      <c r="AW130" s="255"/>
      <c r="AX130" s="1048" t="s">
        <v>441</v>
      </c>
      <c r="AY130" s="933"/>
      <c r="AZ130" s="933"/>
      <c r="BA130" s="933"/>
      <c r="BB130" s="933"/>
      <c r="BC130" s="933"/>
      <c r="BD130" s="933"/>
      <c r="BE130" s="934"/>
      <c r="BF130" s="1085">
        <v>10.5</v>
      </c>
      <c r="BG130" s="1086"/>
      <c r="BH130" s="1086"/>
      <c r="BI130" s="1086"/>
      <c r="BJ130" s="1086"/>
      <c r="BK130" s="1086"/>
      <c r="BL130" s="1087"/>
      <c r="BM130" s="1085">
        <v>25</v>
      </c>
      <c r="BN130" s="1086"/>
      <c r="BO130" s="1086"/>
      <c r="BP130" s="1086"/>
      <c r="BQ130" s="1086"/>
      <c r="BR130" s="1086"/>
      <c r="BS130" s="1087"/>
      <c r="BT130" s="1085">
        <v>35</v>
      </c>
      <c r="BU130" s="1088"/>
      <c r="BV130" s="1088"/>
      <c r="BW130" s="1088"/>
      <c r="BX130" s="1088"/>
      <c r="BY130" s="1088"/>
      <c r="BZ130" s="1089"/>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24"/>
      <c r="DQ130" s="224"/>
      <c r="DR130" s="224"/>
      <c r="DS130" s="224"/>
      <c r="DT130" s="224"/>
      <c r="DU130" s="224"/>
      <c r="DV130" s="224"/>
      <c r="DW130" s="224"/>
      <c r="DX130" s="224"/>
      <c r="DY130" s="224"/>
      <c r="DZ130" s="228"/>
    </row>
    <row r="131" spans="1:131" s="217" customFormat="1" ht="26.25" customHeight="1" thickBot="1" x14ac:dyDescent="0.25">
      <c r="A131" s="1090"/>
      <c r="B131" s="1091"/>
      <c r="C131" s="1091"/>
      <c r="D131" s="1091"/>
      <c r="E131" s="1091"/>
      <c r="F131" s="1091"/>
      <c r="G131" s="1091"/>
      <c r="H131" s="1091"/>
      <c r="I131" s="1091"/>
      <c r="J131" s="1091"/>
      <c r="K131" s="1091"/>
      <c r="L131" s="1091"/>
      <c r="M131" s="1091"/>
      <c r="N131" s="1091"/>
      <c r="O131" s="1091"/>
      <c r="P131" s="1091"/>
      <c r="Q131" s="1091"/>
      <c r="R131" s="1091"/>
      <c r="S131" s="1091"/>
      <c r="T131" s="1091"/>
      <c r="U131" s="1091"/>
      <c r="V131" s="1091"/>
      <c r="W131" s="1092" t="s">
        <v>442</v>
      </c>
      <c r="X131" s="1093"/>
      <c r="Y131" s="1093"/>
      <c r="Z131" s="1094"/>
      <c r="AA131" s="1095">
        <v>1253599027</v>
      </c>
      <c r="AB131" s="1096"/>
      <c r="AC131" s="1096"/>
      <c r="AD131" s="1096"/>
      <c r="AE131" s="1097"/>
      <c r="AF131" s="1098">
        <v>1264701411</v>
      </c>
      <c r="AG131" s="1096"/>
      <c r="AH131" s="1096"/>
      <c r="AI131" s="1096"/>
      <c r="AJ131" s="1097"/>
      <c r="AK131" s="1098">
        <v>1111000204</v>
      </c>
      <c r="AL131" s="1096"/>
      <c r="AM131" s="1096"/>
      <c r="AN131" s="1096"/>
      <c r="AO131" s="1097"/>
      <c r="AP131" s="1099"/>
      <c r="AQ131" s="1100"/>
      <c r="AR131" s="1100"/>
      <c r="AS131" s="1100"/>
      <c r="AT131" s="1101"/>
      <c r="AU131" s="255"/>
      <c r="AV131" s="255"/>
      <c r="AW131" s="255"/>
      <c r="AX131" s="1067" t="s">
        <v>443</v>
      </c>
      <c r="AY131" s="1018"/>
      <c r="AZ131" s="1018"/>
      <c r="BA131" s="1018"/>
      <c r="BB131" s="1018"/>
      <c r="BC131" s="1018"/>
      <c r="BD131" s="1018"/>
      <c r="BE131" s="1019"/>
      <c r="BF131" s="1068">
        <v>126.2</v>
      </c>
      <c r="BG131" s="1069"/>
      <c r="BH131" s="1069"/>
      <c r="BI131" s="1069"/>
      <c r="BJ131" s="1069"/>
      <c r="BK131" s="1069"/>
      <c r="BL131" s="1070"/>
      <c r="BM131" s="1068">
        <v>400</v>
      </c>
      <c r="BN131" s="1069"/>
      <c r="BO131" s="1069"/>
      <c r="BP131" s="1069"/>
      <c r="BQ131" s="1069"/>
      <c r="BR131" s="1069"/>
      <c r="BS131" s="1070"/>
      <c r="BT131" s="1071"/>
      <c r="BU131" s="1072"/>
      <c r="BV131" s="1072"/>
      <c r="BW131" s="1072"/>
      <c r="BX131" s="1072"/>
      <c r="BY131" s="1072"/>
      <c r="BZ131" s="10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24"/>
      <c r="DQ131" s="224"/>
      <c r="DR131" s="224"/>
      <c r="DS131" s="224"/>
      <c r="DT131" s="224"/>
      <c r="DU131" s="224"/>
      <c r="DV131" s="224"/>
      <c r="DW131" s="224"/>
      <c r="DX131" s="224"/>
      <c r="DY131" s="224"/>
      <c r="DZ131" s="228"/>
    </row>
    <row r="132" spans="1:131" s="217" customFormat="1" ht="26.25" customHeight="1" x14ac:dyDescent="0.2">
      <c r="A132" s="1074" t="s">
        <v>444</v>
      </c>
      <c r="B132" s="1075"/>
      <c r="C132" s="1075"/>
      <c r="D132" s="1075"/>
      <c r="E132" s="1075"/>
      <c r="F132" s="1075"/>
      <c r="G132" s="1075"/>
      <c r="H132" s="1075"/>
      <c r="I132" s="1075"/>
      <c r="J132" s="1075"/>
      <c r="K132" s="1075"/>
      <c r="L132" s="1075"/>
      <c r="M132" s="1075"/>
      <c r="N132" s="1075"/>
      <c r="O132" s="1075"/>
      <c r="P132" s="1075"/>
      <c r="Q132" s="1075"/>
      <c r="R132" s="1075"/>
      <c r="S132" s="1075"/>
      <c r="T132" s="1075"/>
      <c r="U132" s="1075"/>
      <c r="V132" s="1078" t="s">
        <v>445</v>
      </c>
      <c r="W132" s="1078"/>
      <c r="X132" s="1078"/>
      <c r="Y132" s="1078"/>
      <c r="Z132" s="1079"/>
      <c r="AA132" s="1080">
        <v>11.08785305</v>
      </c>
      <c r="AB132" s="1081"/>
      <c r="AC132" s="1081"/>
      <c r="AD132" s="1081"/>
      <c r="AE132" s="1082"/>
      <c r="AF132" s="1083">
        <v>10.21933801</v>
      </c>
      <c r="AG132" s="1081"/>
      <c r="AH132" s="1081"/>
      <c r="AI132" s="1081"/>
      <c r="AJ132" s="1082"/>
      <c r="AK132" s="1083">
        <v>10.395968030000001</v>
      </c>
      <c r="AL132" s="1081"/>
      <c r="AM132" s="1081"/>
      <c r="AN132" s="1081"/>
      <c r="AO132" s="1082"/>
      <c r="AP132" s="976"/>
      <c r="AQ132" s="977"/>
      <c r="AR132" s="977"/>
      <c r="AS132" s="977"/>
      <c r="AT132" s="1084"/>
      <c r="AU132" s="257"/>
      <c r="AV132" s="258"/>
      <c r="AW132" s="258"/>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28"/>
      <c r="DQ132" s="228"/>
      <c r="DR132" s="228"/>
      <c r="DS132" s="228"/>
      <c r="DT132" s="228"/>
      <c r="DU132" s="228"/>
      <c r="DV132" s="228"/>
      <c r="DW132" s="228"/>
      <c r="DX132" s="228"/>
      <c r="DY132" s="228"/>
      <c r="DZ132" s="228"/>
    </row>
    <row r="133" spans="1:131" s="217" customFormat="1" ht="26.25" customHeight="1" thickBot="1" x14ac:dyDescent="0.25">
      <c r="A133" s="1076"/>
      <c r="B133" s="1077"/>
      <c r="C133" s="1077"/>
      <c r="D133" s="1077"/>
      <c r="E133" s="1077"/>
      <c r="F133" s="1077"/>
      <c r="G133" s="1077"/>
      <c r="H133" s="1077"/>
      <c r="I133" s="1077"/>
      <c r="J133" s="1077"/>
      <c r="K133" s="1077"/>
      <c r="L133" s="1077"/>
      <c r="M133" s="1077"/>
      <c r="N133" s="1077"/>
      <c r="O133" s="1077"/>
      <c r="P133" s="1077"/>
      <c r="Q133" s="1077"/>
      <c r="R133" s="1077"/>
      <c r="S133" s="1077"/>
      <c r="T133" s="1077"/>
      <c r="U133" s="1077"/>
      <c r="V133" s="1061" t="s">
        <v>446</v>
      </c>
      <c r="W133" s="1061"/>
      <c r="X133" s="1061"/>
      <c r="Y133" s="1061"/>
      <c r="Z133" s="1062"/>
      <c r="AA133" s="1063">
        <v>12</v>
      </c>
      <c r="AB133" s="1064"/>
      <c r="AC133" s="1064"/>
      <c r="AD133" s="1064"/>
      <c r="AE133" s="1065"/>
      <c r="AF133" s="1063">
        <v>11.4</v>
      </c>
      <c r="AG133" s="1064"/>
      <c r="AH133" s="1064"/>
      <c r="AI133" s="1064"/>
      <c r="AJ133" s="1065"/>
      <c r="AK133" s="1063">
        <v>10.5</v>
      </c>
      <c r="AL133" s="1064"/>
      <c r="AM133" s="1064"/>
      <c r="AN133" s="1064"/>
      <c r="AO133" s="1065"/>
      <c r="AP133" s="1007"/>
      <c r="AQ133" s="1008"/>
      <c r="AR133" s="1008"/>
      <c r="AS133" s="1008"/>
      <c r="AT133" s="1066"/>
      <c r="AU133" s="258"/>
      <c r="AV133" s="258"/>
      <c r="AW133" s="258"/>
      <c r="AX133" s="258"/>
      <c r="AY133" s="258"/>
      <c r="AZ133" s="258"/>
      <c r="BA133" s="258"/>
      <c r="BB133" s="258"/>
      <c r="BC133" s="258"/>
      <c r="BD133" s="258"/>
      <c r="BE133" s="258"/>
      <c r="BF133" s="258"/>
      <c r="BG133" s="258"/>
      <c r="BH133" s="258"/>
      <c r="BI133" s="258"/>
      <c r="BJ133" s="258"/>
      <c r="BK133" s="258"/>
      <c r="BL133" s="258"/>
      <c r="BM133" s="258"/>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28"/>
      <c r="DQ133" s="228"/>
      <c r="DR133" s="228"/>
      <c r="DS133" s="228"/>
      <c r="DT133" s="228"/>
      <c r="DU133" s="228"/>
      <c r="DV133" s="228"/>
      <c r="DW133" s="228"/>
      <c r="DX133" s="228"/>
      <c r="DY133" s="228"/>
      <c r="DZ133" s="228"/>
    </row>
    <row r="134" spans="1:131" s="218" customFormat="1" ht="11.25" customHeight="1" x14ac:dyDescent="0.2">
      <c r="A134" s="259"/>
      <c r="B134" s="259"/>
      <c r="C134" s="259"/>
      <c r="D134" s="259"/>
      <c r="E134" s="259"/>
      <c r="F134" s="259"/>
      <c r="G134" s="259"/>
      <c r="H134" s="259"/>
      <c r="I134" s="259"/>
      <c r="J134" s="259"/>
      <c r="K134" s="259"/>
      <c r="L134" s="259"/>
      <c r="M134" s="259"/>
      <c r="N134" s="259"/>
      <c r="O134" s="259"/>
      <c r="P134" s="259"/>
      <c r="Q134" s="259"/>
      <c r="R134" s="259"/>
      <c r="S134" s="259"/>
      <c r="T134" s="259"/>
      <c r="U134" s="259"/>
      <c r="V134" s="259"/>
      <c r="W134" s="259"/>
      <c r="X134" s="259"/>
      <c r="Y134" s="259"/>
      <c r="Z134" s="259"/>
      <c r="AA134" s="259"/>
      <c r="AB134" s="259"/>
      <c r="AC134" s="259"/>
      <c r="AD134" s="259"/>
      <c r="AE134" s="259"/>
      <c r="AF134" s="259"/>
      <c r="AG134" s="259"/>
      <c r="AH134" s="259"/>
      <c r="AI134" s="259"/>
      <c r="AJ134" s="259"/>
      <c r="AK134" s="259"/>
      <c r="AL134" s="259"/>
      <c r="AM134" s="259"/>
      <c r="AN134" s="259"/>
      <c r="AO134" s="259"/>
      <c r="AP134" s="259"/>
      <c r="AQ134" s="259"/>
      <c r="AR134" s="259"/>
      <c r="AS134" s="259"/>
      <c r="AT134" s="259"/>
      <c r="AU134" s="258"/>
      <c r="AV134" s="258"/>
      <c r="AW134" s="258"/>
      <c r="AX134" s="258"/>
      <c r="AY134" s="258"/>
      <c r="AZ134" s="258"/>
      <c r="BA134" s="258"/>
      <c r="BB134" s="258"/>
      <c r="BC134" s="258"/>
      <c r="BD134" s="258"/>
      <c r="BE134" s="258"/>
      <c r="BF134" s="258"/>
      <c r="BG134" s="258"/>
      <c r="BH134" s="258"/>
      <c r="BI134" s="258"/>
      <c r="BJ134" s="258"/>
      <c r="BK134" s="258"/>
      <c r="BL134" s="258"/>
      <c r="BM134" s="258"/>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28"/>
      <c r="DQ134" s="228"/>
      <c r="DR134" s="228"/>
      <c r="DS134" s="228"/>
      <c r="DT134" s="228"/>
      <c r="DU134" s="228"/>
      <c r="DV134" s="228"/>
      <c r="DW134" s="228"/>
      <c r="DX134" s="228"/>
      <c r="DY134" s="228"/>
      <c r="DZ134" s="228"/>
      <c r="EA134" s="217"/>
    </row>
    <row r="135" spans="1:131" ht="14.4" hidden="1" x14ac:dyDescent="0.2">
      <c r="AU135" s="259"/>
      <c r="AV135" s="259"/>
      <c r="AW135" s="259"/>
      <c r="AX135" s="259"/>
      <c r="AY135" s="259"/>
      <c r="AZ135" s="259"/>
      <c r="BA135" s="259"/>
      <c r="BB135" s="259"/>
      <c r="BC135" s="259"/>
      <c r="BD135" s="259"/>
      <c r="BE135" s="259"/>
      <c r="BF135" s="259"/>
      <c r="BG135" s="259"/>
      <c r="BH135" s="259"/>
      <c r="BI135" s="259"/>
      <c r="BJ135" s="259"/>
      <c r="BK135" s="259"/>
      <c r="BL135" s="259"/>
      <c r="BM135" s="259"/>
      <c r="BN135" s="259"/>
      <c r="BO135" s="259"/>
      <c r="BP135" s="259"/>
      <c r="BQ135" s="259"/>
      <c r="BR135" s="259"/>
      <c r="BS135" s="259"/>
      <c r="BT135" s="259"/>
      <c r="BU135" s="259"/>
      <c r="BV135" s="259"/>
      <c r="BW135" s="259"/>
      <c r="BX135" s="259"/>
      <c r="BY135" s="259"/>
      <c r="BZ135" s="259"/>
      <c r="CA135" s="259"/>
      <c r="CB135" s="259"/>
      <c r="CC135" s="259"/>
      <c r="CD135" s="259"/>
      <c r="CE135" s="259"/>
      <c r="CF135" s="259"/>
      <c r="CG135" s="259"/>
      <c r="CH135" s="259"/>
      <c r="CI135" s="259"/>
      <c r="CJ135" s="259"/>
      <c r="CK135" s="259"/>
      <c r="CL135" s="259"/>
      <c r="CM135" s="259"/>
      <c r="CN135" s="259"/>
      <c r="CO135" s="259"/>
      <c r="CP135" s="259"/>
      <c r="CQ135" s="259"/>
      <c r="CR135" s="259"/>
      <c r="CS135" s="259"/>
      <c r="CT135" s="259"/>
      <c r="CU135" s="259"/>
      <c r="CV135" s="259"/>
      <c r="CW135" s="259"/>
      <c r="CX135" s="259"/>
      <c r="CY135" s="259"/>
      <c r="CZ135" s="259"/>
      <c r="DA135" s="259"/>
      <c r="DB135" s="259"/>
      <c r="DC135" s="259"/>
      <c r="DD135" s="259"/>
      <c r="DE135" s="259"/>
      <c r="DF135" s="259"/>
      <c r="DG135" s="259"/>
      <c r="DH135" s="259"/>
      <c r="DI135" s="259"/>
      <c r="DJ135" s="259"/>
      <c r="DK135" s="259"/>
      <c r="DL135" s="259"/>
      <c r="DM135" s="259"/>
      <c r="DN135" s="259"/>
      <c r="DO135" s="259"/>
      <c r="DP135" s="259"/>
      <c r="DQ135" s="259"/>
      <c r="DR135" s="259"/>
      <c r="DS135" s="259"/>
      <c r="DT135" s="259"/>
      <c r="DU135" s="259"/>
      <c r="DV135" s="259"/>
      <c r="DW135" s="259"/>
      <c r="DX135" s="259"/>
      <c r="DY135" s="259"/>
      <c r="DZ135" s="259"/>
    </row>
    <row r="136" spans="1:131" hidden="1" x14ac:dyDescent="0.2"/>
  </sheetData>
  <sheetProtection algorithmName="SHA-512" hashValue="PbXgH7D9fdGivDNLS1iJE/QANpycog6O0I/7c/+cAjKzH7zo9ii9N/8NvQrdJrj4YvihVDw9s3me6NBqhQHLjg==" saltValue="tJtt2vp9Z5hefRq1TuC/l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110"/>
  <sheetViews>
    <sheetView showGridLines="0" view="pageBreakPreview" zoomScale="70" zoomScaleNormal="85" zoomScaleSheetLayoutView="70" workbookViewId="0"/>
  </sheetViews>
  <sheetFormatPr defaultColWidth="0" defaultRowHeight="13.5" customHeight="1" zeroHeight="1" x14ac:dyDescent="0.2"/>
  <cols>
    <col min="1" max="2" width="2.77734375" style="262" customWidth="1"/>
    <col min="3" max="120" width="2.77734375" style="261" customWidth="1"/>
    <col min="121" max="16384" width="9" style="261" hidden="1"/>
  </cols>
  <sheetData>
    <row r="1" spans="2:2" ht="13.2" x14ac:dyDescent="0.2">
      <c r="B1" s="261"/>
    </row>
    <row r="2" spans="2:2" ht="13.2" x14ac:dyDescent="0.2"/>
    <row r="3" spans="2:2" ht="13.2" x14ac:dyDescent="0.2"/>
    <row r="4" spans="2:2" ht="13.2" x14ac:dyDescent="0.2"/>
    <row r="5" spans="2:2" ht="13.2" x14ac:dyDescent="0.2"/>
    <row r="6" spans="2:2" ht="13.2" x14ac:dyDescent="0.2"/>
    <row r="7" spans="2:2" ht="13.2" x14ac:dyDescent="0.2"/>
    <row r="8" spans="2:2" ht="13.2" x14ac:dyDescent="0.2"/>
    <row r="9" spans="2:2" ht="13.2" x14ac:dyDescent="0.2"/>
    <row r="10" spans="2:2" ht="13.2" x14ac:dyDescent="0.2"/>
    <row r="11" spans="2:2" ht="13.2" x14ac:dyDescent="0.2"/>
    <row r="12" spans="2:2" ht="13.2" x14ac:dyDescent="0.2"/>
    <row r="13" spans="2:2" ht="13.2" x14ac:dyDescent="0.2"/>
    <row r="14" spans="2:2" ht="13.2" x14ac:dyDescent="0.2"/>
    <row r="15" spans="2:2" ht="13.2" x14ac:dyDescent="0.2"/>
    <row r="16" spans="2:2"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ht="13.2" x14ac:dyDescent="0.2"/>
    <row r="34" ht="13.2" x14ac:dyDescent="0.2"/>
    <row r="35" ht="13.2" x14ac:dyDescent="0.2"/>
    <row r="36" ht="13.2" x14ac:dyDescent="0.2"/>
    <row r="37" ht="13.2" x14ac:dyDescent="0.2"/>
    <row r="38" ht="13.2" x14ac:dyDescent="0.2"/>
    <row r="39" ht="13.2" x14ac:dyDescent="0.2"/>
    <row r="40" ht="13.2" x14ac:dyDescent="0.2"/>
    <row r="41" ht="13.2" x14ac:dyDescent="0.2"/>
    <row r="42" ht="13.2" x14ac:dyDescent="0.2"/>
    <row r="43" ht="13.2" x14ac:dyDescent="0.2"/>
    <row r="44" ht="13.2" x14ac:dyDescent="0.2"/>
    <row r="45" ht="13.2" x14ac:dyDescent="0.2"/>
    <row r="46" ht="13.2" x14ac:dyDescent="0.2"/>
    <row r="47" ht="13.2" x14ac:dyDescent="0.2"/>
    <row r="4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2" x14ac:dyDescent="0.2"/>
    <row r="93" ht="13.2" x14ac:dyDescent="0.2"/>
    <row r="94" ht="13.2" x14ac:dyDescent="0.2"/>
    <row r="95" ht="13.2" x14ac:dyDescent="0.2"/>
    <row r="96" ht="13.2" x14ac:dyDescent="0.2"/>
    <row r="97" spans="120:120" ht="13.2" x14ac:dyDescent="0.2">
      <c r="DP97" s="261" t="s">
        <v>447</v>
      </c>
    </row>
    <row r="98" spans="120:120" ht="13.5" hidden="1" customHeight="1" x14ac:dyDescent="0.2"/>
    <row r="99" spans="120:120" ht="13.5" hidden="1" customHeight="1" x14ac:dyDescent="0.2"/>
    <row r="100" spans="120:120" ht="13.5" hidden="1" customHeight="1" x14ac:dyDescent="0.2"/>
    <row r="101" spans="120:120" ht="13.5" hidden="1" customHeight="1" x14ac:dyDescent="0.2"/>
    <row r="102" spans="120:120" ht="13.5" hidden="1" customHeight="1" x14ac:dyDescent="0.2"/>
    <row r="103" spans="120:120" ht="13.5" hidden="1" customHeight="1" x14ac:dyDescent="0.2"/>
    <row r="104" spans="120:120" ht="13.5" hidden="1" customHeight="1" x14ac:dyDescent="0.2"/>
    <row r="105" spans="120:120" ht="13.5" hidden="1" customHeight="1" x14ac:dyDescent="0.2"/>
    <row r="106" spans="120:120" ht="13.5" hidden="1" customHeight="1" x14ac:dyDescent="0.2"/>
    <row r="107" spans="120:120" ht="13.5" hidden="1" customHeight="1" x14ac:dyDescent="0.2"/>
    <row r="108" spans="120:120" ht="13.5" hidden="1" customHeight="1" x14ac:dyDescent="0.2"/>
    <row r="109" spans="120:120" ht="13.5" hidden="1" customHeight="1" x14ac:dyDescent="0.2"/>
    <row r="110" spans="120:120" ht="13.5" hidden="1" customHeight="1" x14ac:dyDescent="0.2"/>
  </sheetData>
  <sheetProtection algorithmName="SHA-512" hashValue="gTkTE2mFs5xwR4Z7A5khwrbuZqIcn7APNKu6xNAd4r0GEOOJYnkzY0E3lrhBgGJxfGOljuxHkfHdTj4EzYR9lA==" saltValue="ElAmf0YjH/SsLLsp0954x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62" customWidth="1"/>
    <col min="117" max="16384" width="9" style="261" hidden="1"/>
  </cols>
  <sheetData>
    <row r="1" spans="1:116" ht="13.2" x14ac:dyDescent="0.2">
      <c r="A1" s="263"/>
      <c r="B1" s="264"/>
      <c r="C1" s="264"/>
      <c r="D1" s="264"/>
      <c r="E1" s="264"/>
      <c r="F1" s="264"/>
      <c r="G1" s="264"/>
      <c r="H1" s="264"/>
      <c r="I1" s="264"/>
      <c r="J1" s="264"/>
      <c r="K1" s="264"/>
      <c r="L1" s="264"/>
      <c r="M1" s="264"/>
      <c r="N1" s="264"/>
      <c r="O1" s="264"/>
      <c r="P1" s="264"/>
      <c r="Q1" s="264"/>
      <c r="R1" s="264"/>
      <c r="S1" s="264"/>
      <c r="T1" s="264"/>
      <c r="U1" s="264"/>
      <c r="V1" s="264"/>
      <c r="W1" s="264"/>
      <c r="X1" s="264"/>
      <c r="Y1" s="264"/>
      <c r="Z1" s="264"/>
      <c r="AA1" s="264"/>
      <c r="AB1" s="264"/>
      <c r="AC1" s="264"/>
      <c r="AD1" s="264"/>
      <c r="AE1" s="264"/>
      <c r="AF1" s="264"/>
      <c r="AG1" s="264"/>
      <c r="AH1" s="264"/>
      <c r="AI1" s="264"/>
      <c r="AJ1" s="264"/>
      <c r="AK1" s="264"/>
      <c r="AL1" s="264"/>
      <c r="AM1" s="264"/>
      <c r="AN1" s="264"/>
      <c r="AO1" s="264"/>
      <c r="AP1" s="264"/>
      <c r="AQ1" s="264"/>
      <c r="AR1" s="264"/>
      <c r="AS1" s="264"/>
      <c r="AT1" s="264"/>
      <c r="AU1" s="264"/>
      <c r="AV1" s="264"/>
      <c r="AW1" s="264"/>
      <c r="AX1" s="264"/>
      <c r="AY1" s="264"/>
      <c r="AZ1" s="264"/>
      <c r="BA1" s="264"/>
      <c r="BB1" s="264"/>
      <c r="BC1" s="264"/>
      <c r="BD1" s="264"/>
      <c r="BE1" s="264"/>
      <c r="BF1" s="264"/>
      <c r="BG1" s="264"/>
      <c r="BH1" s="264"/>
      <c r="BI1" s="264"/>
      <c r="BJ1" s="264"/>
      <c r="BK1" s="264"/>
      <c r="BL1" s="264"/>
      <c r="BM1" s="264"/>
      <c r="BN1" s="264"/>
      <c r="BO1" s="264"/>
      <c r="BP1" s="264"/>
      <c r="BQ1" s="264"/>
      <c r="BR1" s="264"/>
      <c r="BS1" s="264"/>
      <c r="BT1" s="264"/>
      <c r="BU1" s="264"/>
      <c r="BV1" s="264"/>
      <c r="BW1" s="264"/>
      <c r="BX1" s="264"/>
      <c r="BY1" s="264"/>
      <c r="BZ1" s="264"/>
      <c r="CA1" s="264"/>
      <c r="CB1" s="264"/>
      <c r="CC1" s="264"/>
      <c r="CD1" s="264"/>
      <c r="CE1" s="264"/>
      <c r="CF1" s="264"/>
      <c r="CG1" s="264"/>
      <c r="CH1" s="264"/>
      <c r="CI1" s="264"/>
      <c r="CJ1" s="264"/>
      <c r="CK1" s="264"/>
      <c r="CL1" s="264"/>
      <c r="CM1" s="264"/>
      <c r="CN1" s="264"/>
      <c r="CO1" s="264"/>
      <c r="CP1" s="264"/>
      <c r="CQ1" s="264"/>
      <c r="CR1" s="264"/>
      <c r="CS1" s="264"/>
      <c r="CT1" s="264"/>
      <c r="CU1" s="264"/>
      <c r="CV1" s="264"/>
      <c r="CW1" s="264"/>
      <c r="CX1" s="264"/>
      <c r="CY1" s="264"/>
      <c r="CZ1" s="264"/>
      <c r="DA1" s="264"/>
      <c r="DB1" s="264"/>
      <c r="DC1" s="264"/>
      <c r="DD1" s="264"/>
      <c r="DE1" s="264"/>
      <c r="DF1" s="264"/>
      <c r="DG1" s="264"/>
      <c r="DH1" s="264"/>
      <c r="DI1" s="264"/>
      <c r="DJ1" s="264"/>
      <c r="DK1" s="264"/>
      <c r="DL1" s="264"/>
    </row>
    <row r="2" spans="1:116" ht="13.2" x14ac:dyDescent="0.2">
      <c r="A2" s="263"/>
      <c r="B2" s="263"/>
      <c r="C2" s="263"/>
      <c r="D2" s="263"/>
      <c r="E2" s="263"/>
      <c r="F2" s="263"/>
      <c r="G2" s="263"/>
      <c r="H2" s="263"/>
      <c r="I2" s="263"/>
      <c r="J2" s="263"/>
      <c r="K2" s="263"/>
      <c r="L2" s="263"/>
      <c r="M2" s="263"/>
      <c r="N2" s="263"/>
      <c r="O2" s="263"/>
      <c r="P2" s="263"/>
      <c r="Q2" s="263"/>
      <c r="R2" s="263"/>
      <c r="S2" s="263"/>
      <c r="T2" s="264"/>
      <c r="U2" s="263"/>
      <c r="V2" s="263"/>
      <c r="W2" s="263"/>
      <c r="X2" s="263"/>
      <c r="Y2" s="263"/>
      <c r="Z2" s="263"/>
      <c r="AA2" s="263"/>
      <c r="AB2" s="263"/>
      <c r="AC2" s="263"/>
      <c r="AD2" s="263"/>
      <c r="AE2" s="263"/>
      <c r="AF2" s="263"/>
      <c r="AG2" s="263"/>
      <c r="AH2" s="263"/>
      <c r="AI2" s="263"/>
      <c r="AJ2" s="263"/>
      <c r="AK2" s="263"/>
      <c r="AL2" s="263"/>
      <c r="AM2" s="263"/>
      <c r="AN2" s="263"/>
      <c r="AO2" s="263"/>
      <c r="AP2" s="263"/>
      <c r="AQ2" s="263"/>
      <c r="AR2" s="263"/>
      <c r="AS2" s="263"/>
      <c r="AT2" s="263"/>
      <c r="AU2" s="263"/>
      <c r="AV2" s="263"/>
      <c r="AW2" s="263"/>
      <c r="AX2" s="263"/>
      <c r="AY2" s="263"/>
      <c r="AZ2" s="263"/>
      <c r="BA2" s="263"/>
      <c r="BB2" s="263"/>
      <c r="BC2" s="263"/>
      <c r="BD2" s="263"/>
      <c r="BE2" s="263"/>
      <c r="BF2" s="263"/>
      <c r="BG2" s="263"/>
      <c r="BH2" s="263"/>
      <c r="BI2" s="263"/>
      <c r="BJ2" s="263"/>
      <c r="BK2" s="263"/>
      <c r="BL2" s="263"/>
      <c r="BM2" s="263"/>
      <c r="BN2" s="263"/>
      <c r="BO2" s="263"/>
      <c r="BP2" s="263"/>
      <c r="BQ2" s="263"/>
      <c r="BR2" s="263"/>
      <c r="BS2" s="263"/>
      <c r="BT2" s="263"/>
      <c r="BU2" s="263"/>
      <c r="BV2" s="263"/>
      <c r="BW2" s="263"/>
      <c r="BX2" s="263"/>
      <c r="BY2" s="263"/>
      <c r="BZ2" s="263"/>
      <c r="CA2" s="263"/>
      <c r="CB2" s="263"/>
      <c r="CC2" s="263"/>
      <c r="CD2" s="263"/>
      <c r="CE2" s="263"/>
      <c r="CF2" s="263"/>
      <c r="CG2" s="263"/>
      <c r="CH2" s="263"/>
      <c r="CI2" s="263"/>
      <c r="CJ2" s="263"/>
      <c r="CK2" s="263"/>
      <c r="CL2" s="263"/>
      <c r="CM2" s="263"/>
      <c r="CN2" s="263"/>
      <c r="CO2" s="263"/>
      <c r="CP2" s="263"/>
      <c r="CQ2" s="263"/>
      <c r="CR2" s="263"/>
      <c r="CS2" s="263"/>
      <c r="CT2" s="263"/>
      <c r="CU2" s="263"/>
      <c r="CV2" s="263"/>
      <c r="CW2" s="263"/>
      <c r="CX2" s="263"/>
      <c r="CY2" s="263"/>
      <c r="CZ2" s="263"/>
      <c r="DA2" s="263"/>
      <c r="DB2" s="263"/>
      <c r="DC2" s="263"/>
      <c r="DD2" s="263"/>
      <c r="DE2" s="263"/>
      <c r="DF2" s="263"/>
      <c r="DG2" s="263"/>
      <c r="DH2" s="263"/>
      <c r="DI2" s="263"/>
      <c r="DJ2" s="263"/>
      <c r="DK2" s="263"/>
      <c r="DL2" s="263"/>
    </row>
    <row r="3" spans="1:116" ht="13.2" x14ac:dyDescent="0.2">
      <c r="A3" s="263"/>
      <c r="B3" s="264"/>
      <c r="C3" s="264"/>
      <c r="D3" s="264"/>
      <c r="E3" s="264"/>
      <c r="F3" s="264"/>
      <c r="G3" s="264"/>
      <c r="H3" s="264"/>
      <c r="I3" s="264"/>
      <c r="J3" s="264"/>
      <c r="K3" s="264"/>
      <c r="L3" s="264"/>
      <c r="M3" s="264"/>
      <c r="N3" s="264"/>
      <c r="O3" s="264"/>
      <c r="P3" s="264"/>
      <c r="Q3" s="264"/>
      <c r="R3" s="264"/>
      <c r="S3" s="264"/>
      <c r="T3" s="263"/>
      <c r="U3" s="264"/>
      <c r="V3" s="264"/>
      <c r="W3" s="264"/>
      <c r="X3" s="264"/>
      <c r="Y3" s="264"/>
      <c r="Z3" s="264"/>
      <c r="AA3" s="264"/>
      <c r="AB3" s="264"/>
      <c r="AC3" s="264"/>
      <c r="AD3" s="264"/>
      <c r="AE3" s="264"/>
      <c r="AF3" s="264"/>
      <c r="AG3" s="264"/>
      <c r="AH3" s="264"/>
      <c r="AI3" s="264"/>
      <c r="AJ3" s="264"/>
      <c r="AK3" s="264"/>
      <c r="AL3" s="264"/>
      <c r="AM3" s="264"/>
      <c r="AN3" s="264"/>
      <c r="AO3" s="264"/>
      <c r="AP3" s="264"/>
      <c r="AQ3" s="264"/>
      <c r="AR3" s="264"/>
      <c r="AS3" s="264"/>
      <c r="AT3" s="264"/>
      <c r="AU3" s="264"/>
      <c r="AV3" s="264"/>
      <c r="AW3" s="264"/>
      <c r="AX3" s="264"/>
      <c r="AY3" s="264"/>
      <c r="AZ3" s="264"/>
      <c r="BA3" s="264"/>
      <c r="BB3" s="264"/>
      <c r="BC3" s="264"/>
      <c r="BD3" s="264"/>
      <c r="BE3" s="264"/>
      <c r="BF3" s="264"/>
      <c r="BG3" s="264"/>
      <c r="BH3" s="264"/>
      <c r="BI3" s="264"/>
      <c r="BJ3" s="264"/>
      <c r="BK3" s="264"/>
      <c r="BL3" s="264"/>
      <c r="BM3" s="264"/>
      <c r="BN3" s="264"/>
      <c r="BO3" s="264"/>
      <c r="BP3" s="264"/>
      <c r="BQ3" s="264"/>
      <c r="BR3" s="264"/>
      <c r="BS3" s="264"/>
      <c r="BT3" s="264"/>
      <c r="BU3" s="264"/>
      <c r="BV3" s="264"/>
      <c r="BW3" s="264"/>
      <c r="BX3" s="264"/>
      <c r="BY3" s="264"/>
      <c r="BZ3" s="264"/>
      <c r="CA3" s="264"/>
      <c r="CB3" s="264"/>
      <c r="CC3" s="264"/>
      <c r="CD3" s="264"/>
      <c r="CE3" s="264"/>
      <c r="CF3" s="264"/>
      <c r="CG3" s="264"/>
      <c r="CH3" s="264"/>
      <c r="CI3" s="264"/>
      <c r="CJ3" s="264"/>
      <c r="CK3" s="264"/>
      <c r="CL3" s="264"/>
      <c r="CM3" s="264"/>
      <c r="CN3" s="264"/>
      <c r="CO3" s="264"/>
      <c r="CP3" s="264"/>
      <c r="CQ3" s="264"/>
      <c r="CR3" s="264"/>
      <c r="CS3" s="264"/>
      <c r="CT3" s="264"/>
      <c r="CU3" s="264"/>
      <c r="CV3" s="264"/>
      <c r="CW3" s="264"/>
      <c r="CX3" s="264"/>
      <c r="CY3" s="264"/>
      <c r="CZ3" s="264"/>
      <c r="DA3" s="264"/>
      <c r="DB3" s="264"/>
      <c r="DC3" s="264"/>
      <c r="DD3" s="264"/>
      <c r="DE3" s="264"/>
      <c r="DF3" s="264"/>
      <c r="DG3" s="264"/>
      <c r="DH3" s="264"/>
      <c r="DI3" s="264"/>
      <c r="DJ3" s="264"/>
      <c r="DK3" s="264"/>
      <c r="DL3" s="264"/>
    </row>
    <row r="4" spans="1:116" ht="13.2" x14ac:dyDescent="0.2">
      <c r="A4" s="263"/>
      <c r="B4" s="263"/>
      <c r="C4" s="263"/>
      <c r="D4" s="263"/>
      <c r="E4" s="263"/>
      <c r="F4" s="263"/>
      <c r="G4" s="263"/>
      <c r="H4" s="263"/>
      <c r="I4" s="263"/>
      <c r="J4" s="263"/>
      <c r="K4" s="263"/>
      <c r="L4" s="263"/>
      <c r="M4" s="263"/>
      <c r="N4" s="263"/>
      <c r="O4" s="263"/>
      <c r="P4" s="263"/>
      <c r="Q4" s="263"/>
      <c r="R4" s="263"/>
      <c r="S4" s="263"/>
      <c r="T4" s="263"/>
      <c r="U4" s="263"/>
      <c r="V4" s="263"/>
      <c r="W4" s="263"/>
      <c r="X4" s="263"/>
      <c r="Y4" s="263"/>
      <c r="Z4" s="263"/>
      <c r="AA4" s="263"/>
      <c r="AB4" s="263"/>
      <c r="AC4" s="263"/>
      <c r="AD4" s="263"/>
      <c r="AE4" s="263"/>
      <c r="AF4" s="263"/>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263"/>
      <c r="CT4" s="263"/>
      <c r="CU4" s="263"/>
      <c r="CV4" s="263"/>
      <c r="CW4" s="263"/>
      <c r="CX4" s="263"/>
      <c r="CY4" s="263"/>
      <c r="CZ4" s="263"/>
      <c r="DA4" s="263"/>
      <c r="DB4" s="263"/>
      <c r="DC4" s="263"/>
      <c r="DD4" s="263"/>
      <c r="DE4" s="263"/>
      <c r="DF4" s="263"/>
      <c r="DG4" s="263"/>
      <c r="DH4" s="263"/>
      <c r="DI4" s="263"/>
      <c r="DJ4" s="263"/>
      <c r="DK4" s="263"/>
      <c r="DL4" s="263"/>
    </row>
    <row r="5" spans="1:116" ht="13.2" x14ac:dyDescent="0.2">
      <c r="A5" s="263"/>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3"/>
      <c r="AT5" s="263"/>
      <c r="AU5" s="263"/>
      <c r="AV5" s="263"/>
      <c r="AW5" s="263"/>
      <c r="AX5" s="263"/>
      <c r="AY5" s="263"/>
      <c r="AZ5" s="263"/>
      <c r="BA5" s="263"/>
      <c r="BB5" s="263"/>
      <c r="BC5" s="263"/>
      <c r="BD5" s="263"/>
      <c r="BE5" s="263"/>
      <c r="BF5" s="263"/>
      <c r="BG5" s="263"/>
      <c r="BH5" s="263"/>
      <c r="BI5" s="263"/>
      <c r="BJ5" s="263"/>
      <c r="BK5" s="263"/>
      <c r="BL5" s="263"/>
      <c r="BM5" s="263"/>
      <c r="BN5" s="263"/>
      <c r="BO5" s="263"/>
      <c r="BP5" s="263"/>
      <c r="BQ5" s="263"/>
      <c r="BR5" s="263"/>
      <c r="BS5" s="263"/>
      <c r="BT5" s="263"/>
      <c r="BU5" s="263"/>
      <c r="BV5" s="263"/>
      <c r="BW5" s="263"/>
      <c r="BX5" s="263"/>
      <c r="BY5" s="263"/>
      <c r="BZ5" s="263"/>
      <c r="CA5" s="263"/>
      <c r="CB5" s="263"/>
      <c r="CC5" s="263"/>
      <c r="CD5" s="263"/>
      <c r="CE5" s="263"/>
      <c r="CF5" s="263"/>
      <c r="CG5" s="263"/>
      <c r="CH5" s="263"/>
      <c r="CI5" s="263"/>
      <c r="CJ5" s="263"/>
      <c r="CK5" s="263"/>
      <c r="CL5" s="263"/>
      <c r="CM5" s="263"/>
      <c r="CN5" s="263"/>
      <c r="CO5" s="263"/>
      <c r="CP5" s="263"/>
      <c r="CQ5" s="263"/>
      <c r="CR5" s="263"/>
      <c r="CS5" s="263"/>
      <c r="CT5" s="263"/>
      <c r="CU5" s="263"/>
      <c r="CV5" s="263"/>
      <c r="CW5" s="263"/>
      <c r="CX5" s="263"/>
      <c r="CY5" s="263"/>
      <c r="CZ5" s="263"/>
      <c r="DA5" s="263"/>
      <c r="DB5" s="263"/>
      <c r="DC5" s="263"/>
      <c r="DD5" s="263"/>
      <c r="DE5" s="263"/>
      <c r="DF5" s="263"/>
      <c r="DG5" s="263"/>
      <c r="DH5" s="263"/>
      <c r="DI5" s="263"/>
      <c r="DJ5" s="263"/>
      <c r="DK5" s="263"/>
      <c r="DL5" s="263"/>
    </row>
    <row r="6" spans="1:116" ht="13.2" x14ac:dyDescent="0.2">
      <c r="A6" s="263"/>
      <c r="B6" s="263"/>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3"/>
      <c r="AN6" s="263"/>
      <c r="AO6" s="263"/>
      <c r="AP6" s="263"/>
      <c r="AQ6" s="263"/>
      <c r="AR6" s="263"/>
      <c r="AS6" s="263"/>
      <c r="AT6" s="263"/>
      <c r="AU6" s="263"/>
      <c r="AV6" s="263"/>
      <c r="AW6" s="263"/>
      <c r="AX6" s="263"/>
      <c r="AY6" s="263"/>
      <c r="AZ6" s="263"/>
      <c r="BA6" s="263"/>
      <c r="BB6" s="263"/>
      <c r="BC6" s="263"/>
      <c r="BD6" s="263"/>
      <c r="BE6" s="263"/>
      <c r="BF6" s="263"/>
      <c r="BG6" s="263"/>
      <c r="BH6" s="263"/>
      <c r="BI6" s="263"/>
      <c r="BJ6" s="263"/>
      <c r="BK6" s="263"/>
      <c r="BL6" s="263"/>
      <c r="BM6" s="263"/>
      <c r="BN6" s="263"/>
      <c r="BO6" s="263"/>
      <c r="BP6" s="263"/>
      <c r="BQ6" s="263"/>
      <c r="BR6" s="263"/>
      <c r="BS6" s="263"/>
      <c r="BT6" s="263"/>
      <c r="BU6" s="263"/>
      <c r="BV6" s="263"/>
      <c r="BW6" s="263"/>
      <c r="BX6" s="263"/>
      <c r="BY6" s="263"/>
      <c r="BZ6" s="263"/>
      <c r="CA6" s="263"/>
      <c r="CB6" s="263"/>
      <c r="CC6" s="263"/>
      <c r="CD6" s="263"/>
      <c r="CE6" s="263"/>
      <c r="CF6" s="263"/>
      <c r="CG6" s="263"/>
      <c r="CH6" s="263"/>
      <c r="CI6" s="263"/>
      <c r="CJ6" s="263"/>
      <c r="CK6" s="263"/>
      <c r="CL6" s="263"/>
      <c r="CM6" s="263"/>
      <c r="CN6" s="263"/>
      <c r="CO6" s="263"/>
      <c r="CP6" s="263"/>
      <c r="CQ6" s="263"/>
      <c r="CR6" s="263"/>
      <c r="CS6" s="263"/>
      <c r="CT6" s="263"/>
      <c r="CU6" s="263"/>
      <c r="CV6" s="263"/>
      <c r="CW6" s="263"/>
      <c r="CX6" s="263"/>
      <c r="CY6" s="263"/>
      <c r="CZ6" s="263"/>
      <c r="DA6" s="263"/>
      <c r="DB6" s="263"/>
      <c r="DC6" s="263"/>
      <c r="DD6" s="263"/>
      <c r="DE6" s="263"/>
      <c r="DF6" s="263"/>
      <c r="DG6" s="263"/>
      <c r="DH6" s="263"/>
      <c r="DI6" s="263"/>
      <c r="DJ6" s="263"/>
      <c r="DK6" s="263"/>
      <c r="DL6" s="263"/>
    </row>
    <row r="7" spans="1:116" ht="13.2" x14ac:dyDescent="0.2">
      <c r="A7" s="263"/>
      <c r="B7" s="263"/>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3"/>
      <c r="BU7" s="263"/>
      <c r="BV7" s="263"/>
      <c r="BW7" s="263"/>
      <c r="BX7" s="263"/>
      <c r="BY7" s="263"/>
      <c r="BZ7" s="263"/>
      <c r="CA7" s="263"/>
      <c r="CB7" s="263"/>
      <c r="CC7" s="263"/>
      <c r="CD7" s="263"/>
      <c r="CE7" s="263"/>
      <c r="CF7" s="263"/>
      <c r="CG7" s="263"/>
      <c r="CH7" s="263"/>
      <c r="CI7" s="263"/>
      <c r="CJ7" s="263"/>
      <c r="CK7" s="263"/>
      <c r="CL7" s="263"/>
      <c r="CM7" s="263"/>
      <c r="CN7" s="263"/>
      <c r="CO7" s="263"/>
      <c r="CP7" s="263"/>
      <c r="CQ7" s="263"/>
      <c r="CR7" s="263"/>
      <c r="CS7" s="263"/>
      <c r="CT7" s="263"/>
      <c r="CU7" s="263"/>
      <c r="CV7" s="263"/>
      <c r="CW7" s="263"/>
      <c r="CX7" s="263"/>
      <c r="CY7" s="263"/>
      <c r="CZ7" s="263"/>
      <c r="DA7" s="263"/>
      <c r="DB7" s="263"/>
      <c r="DC7" s="263"/>
      <c r="DD7" s="263"/>
      <c r="DE7" s="263"/>
      <c r="DF7" s="263"/>
      <c r="DG7" s="263"/>
      <c r="DH7" s="263"/>
      <c r="DI7" s="263"/>
      <c r="DJ7" s="263"/>
      <c r="DK7" s="263"/>
      <c r="DL7" s="263"/>
    </row>
    <row r="8" spans="1:116" ht="13.2" x14ac:dyDescent="0.2">
      <c r="A8" s="263"/>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63"/>
      <c r="AL8" s="263"/>
      <c r="AM8" s="263"/>
      <c r="AN8" s="263"/>
      <c r="AO8" s="263"/>
      <c r="AP8" s="263"/>
      <c r="AQ8" s="263"/>
      <c r="AR8" s="263"/>
      <c r="AS8" s="263"/>
      <c r="AT8" s="263"/>
      <c r="AU8" s="263"/>
      <c r="AV8" s="263"/>
      <c r="AW8" s="263"/>
      <c r="AX8" s="263"/>
      <c r="AY8" s="263"/>
      <c r="AZ8" s="263"/>
      <c r="BA8" s="263"/>
      <c r="BB8" s="263"/>
      <c r="BC8" s="263"/>
      <c r="BD8" s="263"/>
      <c r="BE8" s="263"/>
      <c r="BF8" s="263"/>
      <c r="BG8" s="263"/>
      <c r="BH8" s="263"/>
      <c r="BI8" s="263"/>
      <c r="BJ8" s="263"/>
      <c r="BK8" s="263"/>
      <c r="BL8" s="263"/>
      <c r="BM8" s="263"/>
      <c r="BN8" s="263"/>
      <c r="BO8" s="263"/>
      <c r="BP8" s="263"/>
      <c r="BQ8" s="263"/>
      <c r="BR8" s="263"/>
      <c r="BS8" s="263"/>
      <c r="BT8" s="263"/>
      <c r="BU8" s="263"/>
      <c r="BV8" s="263"/>
      <c r="BW8" s="263"/>
      <c r="BX8" s="263"/>
      <c r="BY8" s="263"/>
      <c r="BZ8" s="263"/>
      <c r="CA8" s="263"/>
      <c r="CB8" s="263"/>
      <c r="CC8" s="263"/>
      <c r="CD8" s="263"/>
      <c r="CE8" s="263"/>
      <c r="CF8" s="263"/>
      <c r="CG8" s="263"/>
      <c r="CH8" s="263"/>
      <c r="CI8" s="263"/>
      <c r="CJ8" s="263"/>
      <c r="CK8" s="263"/>
      <c r="CL8" s="263"/>
      <c r="CM8" s="263"/>
      <c r="CN8" s="263"/>
      <c r="CO8" s="263"/>
      <c r="CP8" s="263"/>
      <c r="CQ8" s="263"/>
      <c r="CR8" s="263"/>
      <c r="CS8" s="263"/>
      <c r="CT8" s="263"/>
      <c r="CU8" s="263"/>
      <c r="CV8" s="263"/>
      <c r="CW8" s="263"/>
      <c r="CX8" s="263"/>
      <c r="CY8" s="263"/>
      <c r="CZ8" s="263"/>
      <c r="DA8" s="263"/>
      <c r="DB8" s="263"/>
      <c r="DC8" s="263"/>
      <c r="DD8" s="263"/>
      <c r="DE8" s="263"/>
      <c r="DF8" s="263"/>
      <c r="DG8" s="263"/>
      <c r="DH8" s="263"/>
      <c r="DI8" s="263"/>
      <c r="DJ8" s="263"/>
      <c r="DK8" s="263"/>
      <c r="DL8" s="263"/>
    </row>
    <row r="9" spans="1:116" ht="13.2" x14ac:dyDescent="0.2">
      <c r="A9" s="263"/>
      <c r="B9" s="263"/>
      <c r="C9" s="263"/>
      <c r="D9" s="263"/>
      <c r="E9" s="263"/>
      <c r="F9" s="263"/>
      <c r="G9" s="263"/>
      <c r="H9" s="263"/>
      <c r="I9" s="263"/>
      <c r="J9" s="263"/>
      <c r="K9" s="263"/>
      <c r="L9" s="263"/>
      <c r="M9" s="263"/>
      <c r="N9" s="263"/>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T9" s="263"/>
      <c r="BU9" s="263"/>
      <c r="BV9" s="263"/>
      <c r="BW9" s="263"/>
      <c r="BX9" s="263"/>
      <c r="BY9" s="263"/>
      <c r="BZ9" s="263"/>
      <c r="CA9" s="263"/>
      <c r="CB9" s="263"/>
      <c r="CC9" s="263"/>
      <c r="CD9" s="263"/>
      <c r="CE9" s="263"/>
      <c r="CF9" s="263"/>
      <c r="CG9" s="263"/>
      <c r="CH9" s="263"/>
      <c r="CI9" s="263"/>
      <c r="CJ9" s="263"/>
      <c r="CK9" s="263"/>
      <c r="CL9" s="263"/>
      <c r="CM9" s="263"/>
      <c r="CN9" s="263"/>
      <c r="CO9" s="263"/>
      <c r="CP9" s="263"/>
      <c r="CQ9" s="263"/>
      <c r="CR9" s="263"/>
      <c r="CS9" s="263"/>
      <c r="CT9" s="263"/>
      <c r="CU9" s="263"/>
      <c r="CV9" s="263"/>
      <c r="CW9" s="263"/>
      <c r="CX9" s="263"/>
      <c r="CY9" s="263"/>
      <c r="CZ9" s="263"/>
      <c r="DA9" s="263"/>
      <c r="DB9" s="263"/>
      <c r="DC9" s="263"/>
      <c r="DD9" s="263"/>
      <c r="DE9" s="263"/>
      <c r="DF9" s="263"/>
      <c r="DG9" s="263"/>
      <c r="DH9" s="263"/>
      <c r="DI9" s="263"/>
      <c r="DJ9" s="263"/>
      <c r="DK9" s="263"/>
      <c r="DL9" s="263"/>
    </row>
    <row r="10" spans="1:116" ht="13.2" x14ac:dyDescent="0.2">
      <c r="A10" s="263"/>
      <c r="B10" s="263"/>
      <c r="C10" s="263"/>
      <c r="D10" s="263"/>
      <c r="E10" s="263"/>
      <c r="F10" s="263"/>
      <c r="G10" s="263"/>
      <c r="H10" s="263"/>
      <c r="I10" s="263"/>
      <c r="J10" s="263"/>
      <c r="K10" s="263"/>
      <c r="L10" s="263"/>
      <c r="M10" s="263"/>
      <c r="N10" s="263"/>
      <c r="O10" s="263"/>
      <c r="P10" s="263"/>
      <c r="Q10" s="263"/>
      <c r="R10" s="263"/>
      <c r="S10" s="263"/>
      <c r="T10" s="263"/>
      <c r="U10" s="263"/>
      <c r="V10" s="263"/>
      <c r="W10" s="263"/>
      <c r="X10" s="263"/>
      <c r="Y10" s="263"/>
      <c r="Z10" s="263"/>
      <c r="AA10" s="263"/>
      <c r="AB10" s="263"/>
      <c r="AC10" s="263"/>
      <c r="AD10" s="263"/>
      <c r="AE10" s="263"/>
      <c r="AF10" s="263"/>
      <c r="AG10" s="263"/>
      <c r="AH10" s="263"/>
      <c r="AI10" s="263"/>
      <c r="AJ10" s="263"/>
      <c r="AK10" s="263"/>
      <c r="AL10" s="263"/>
      <c r="AM10" s="263"/>
      <c r="AN10" s="263"/>
      <c r="AO10" s="263"/>
      <c r="AP10" s="263"/>
      <c r="AQ10" s="263"/>
      <c r="AR10" s="263"/>
      <c r="AS10" s="263"/>
      <c r="AT10" s="263"/>
      <c r="AU10" s="263"/>
      <c r="AV10" s="263"/>
      <c r="AW10" s="263"/>
      <c r="AX10" s="263"/>
      <c r="AY10" s="263"/>
      <c r="AZ10" s="263"/>
      <c r="BA10" s="263"/>
      <c r="BB10" s="263"/>
      <c r="BC10" s="263"/>
      <c r="BD10" s="263"/>
      <c r="BE10" s="263"/>
      <c r="BF10" s="263"/>
      <c r="BG10" s="263"/>
      <c r="BH10" s="263"/>
      <c r="BI10" s="263"/>
      <c r="BJ10" s="263"/>
      <c r="BK10" s="263"/>
      <c r="BL10" s="263"/>
      <c r="BM10" s="263"/>
      <c r="BN10" s="263"/>
      <c r="BO10" s="263"/>
      <c r="BP10" s="263"/>
      <c r="BQ10" s="263"/>
      <c r="BR10" s="263"/>
      <c r="BS10" s="263"/>
      <c r="BT10" s="263"/>
      <c r="BU10" s="263"/>
      <c r="BV10" s="263"/>
      <c r="BW10" s="263"/>
      <c r="BX10" s="263"/>
      <c r="BY10" s="263"/>
      <c r="BZ10" s="263"/>
      <c r="CA10" s="263"/>
      <c r="CB10" s="263"/>
      <c r="CC10" s="263"/>
      <c r="CD10" s="263"/>
      <c r="CE10" s="263"/>
      <c r="CF10" s="263"/>
      <c r="CG10" s="263"/>
      <c r="CH10" s="263"/>
      <c r="CI10" s="263"/>
      <c r="CJ10" s="263"/>
      <c r="CK10" s="263"/>
      <c r="CL10" s="263"/>
      <c r="CM10" s="263"/>
      <c r="CN10" s="263"/>
      <c r="CO10" s="263"/>
      <c r="CP10" s="263"/>
      <c r="CQ10" s="263"/>
      <c r="CR10" s="263"/>
      <c r="CS10" s="263"/>
      <c r="CT10" s="263"/>
      <c r="CU10" s="263"/>
      <c r="CV10" s="263"/>
      <c r="CW10" s="263"/>
      <c r="CX10" s="263"/>
      <c r="CY10" s="263"/>
      <c r="CZ10" s="263"/>
      <c r="DA10" s="263"/>
      <c r="DB10" s="263"/>
      <c r="DC10" s="263"/>
      <c r="DD10" s="263"/>
      <c r="DE10" s="263"/>
      <c r="DF10" s="263"/>
      <c r="DG10" s="263"/>
      <c r="DH10" s="263"/>
      <c r="DI10" s="263"/>
      <c r="DJ10" s="263"/>
      <c r="DK10" s="263"/>
      <c r="DL10" s="263"/>
    </row>
    <row r="11" spans="1:116" ht="13.2" x14ac:dyDescent="0.2">
      <c r="A11" s="263"/>
      <c r="B11" s="263"/>
      <c r="C11" s="263"/>
      <c r="D11" s="263"/>
      <c r="E11" s="263"/>
      <c r="F11" s="263"/>
      <c r="G11" s="263"/>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263"/>
      <c r="AW11" s="263"/>
      <c r="AX11" s="263"/>
      <c r="AY11" s="263"/>
      <c r="AZ11" s="263"/>
      <c r="BA11" s="263"/>
      <c r="BB11" s="263"/>
      <c r="BC11" s="263"/>
      <c r="BD11" s="263"/>
      <c r="BE11" s="263"/>
      <c r="BF11" s="263"/>
      <c r="BG11" s="263"/>
      <c r="BH11" s="263"/>
      <c r="BI11" s="263"/>
      <c r="BJ11" s="263"/>
      <c r="BK11" s="263"/>
      <c r="BL11" s="263"/>
      <c r="BM11" s="263"/>
      <c r="BN11" s="263"/>
      <c r="BO11" s="263"/>
      <c r="BP11" s="263"/>
      <c r="BQ11" s="263"/>
      <c r="BR11" s="263"/>
      <c r="BS11" s="263"/>
      <c r="BT11" s="263"/>
      <c r="BU11" s="263"/>
      <c r="BV11" s="263"/>
      <c r="BW11" s="263"/>
      <c r="BX11" s="263"/>
      <c r="BY11" s="263"/>
      <c r="BZ11" s="263"/>
      <c r="CA11" s="263"/>
      <c r="CB11" s="263"/>
      <c r="CC11" s="263"/>
      <c r="CD11" s="263"/>
      <c r="CE11" s="263"/>
      <c r="CF11" s="263"/>
      <c r="CG11" s="263"/>
      <c r="CH11" s="263"/>
      <c r="CI11" s="263"/>
      <c r="CJ11" s="263"/>
      <c r="CK11" s="263"/>
      <c r="CL11" s="263"/>
      <c r="CM11" s="263"/>
      <c r="CN11" s="263"/>
      <c r="CO11" s="263"/>
      <c r="CP11" s="263"/>
      <c r="CQ11" s="263"/>
      <c r="CR11" s="263"/>
      <c r="CS11" s="263"/>
      <c r="CT11" s="263"/>
      <c r="CU11" s="263"/>
      <c r="CV11" s="263"/>
      <c r="CW11" s="263"/>
      <c r="CX11" s="263"/>
      <c r="CY11" s="263"/>
      <c r="CZ11" s="263"/>
      <c r="DA11" s="263"/>
      <c r="DB11" s="263"/>
      <c r="DC11" s="263"/>
      <c r="DD11" s="263"/>
      <c r="DE11" s="263"/>
      <c r="DF11" s="263"/>
      <c r="DG11" s="263"/>
      <c r="DH11" s="263"/>
      <c r="DI11" s="263"/>
      <c r="DJ11" s="263"/>
      <c r="DK11" s="263"/>
      <c r="DL11" s="263"/>
    </row>
    <row r="12" spans="1:116" ht="13.2" x14ac:dyDescent="0.2">
      <c r="A12" s="263"/>
      <c r="B12" s="263"/>
      <c r="C12" s="263"/>
      <c r="D12" s="263"/>
      <c r="E12" s="263"/>
      <c r="F12" s="263"/>
      <c r="G12" s="263"/>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263"/>
      <c r="AW12" s="263"/>
      <c r="AX12" s="263"/>
      <c r="AY12" s="263"/>
      <c r="AZ12" s="263"/>
      <c r="BA12" s="263"/>
      <c r="BB12" s="263"/>
      <c r="BC12" s="263"/>
      <c r="BD12" s="263"/>
      <c r="BE12" s="263"/>
      <c r="BF12" s="263"/>
      <c r="BG12" s="263"/>
      <c r="BH12" s="263"/>
      <c r="BI12" s="263"/>
      <c r="BJ12" s="263"/>
      <c r="BK12" s="263"/>
      <c r="BL12" s="263"/>
      <c r="BM12" s="263"/>
      <c r="BN12" s="263"/>
      <c r="BO12" s="263"/>
      <c r="BP12" s="263"/>
      <c r="BQ12" s="263"/>
      <c r="BR12" s="263"/>
      <c r="BS12" s="263"/>
      <c r="BT12" s="263"/>
      <c r="BU12" s="263"/>
      <c r="BV12" s="263"/>
      <c r="BW12" s="263"/>
      <c r="BX12" s="263"/>
      <c r="BY12" s="263"/>
      <c r="BZ12" s="263"/>
      <c r="CA12" s="263"/>
      <c r="CB12" s="263"/>
      <c r="CC12" s="263"/>
      <c r="CD12" s="263"/>
      <c r="CE12" s="263"/>
      <c r="CF12" s="263"/>
      <c r="CG12" s="263"/>
      <c r="CH12" s="263"/>
      <c r="CI12" s="263"/>
      <c r="CJ12" s="263"/>
      <c r="CK12" s="263"/>
      <c r="CL12" s="263"/>
      <c r="CM12" s="263"/>
      <c r="CN12" s="263"/>
      <c r="CO12" s="263"/>
      <c r="CP12" s="263"/>
      <c r="CQ12" s="263"/>
      <c r="CR12" s="263"/>
      <c r="CS12" s="263"/>
      <c r="CT12" s="263"/>
      <c r="CU12" s="263"/>
      <c r="CV12" s="263"/>
      <c r="CW12" s="263"/>
      <c r="CX12" s="263"/>
      <c r="CY12" s="263"/>
      <c r="CZ12" s="263"/>
      <c r="DA12" s="263"/>
      <c r="DB12" s="263"/>
      <c r="DC12" s="263"/>
      <c r="DD12" s="263"/>
      <c r="DE12" s="263"/>
      <c r="DF12" s="263"/>
      <c r="DG12" s="263"/>
      <c r="DH12" s="263"/>
      <c r="DI12" s="263"/>
      <c r="DJ12" s="263"/>
      <c r="DK12" s="263"/>
      <c r="DL12" s="263"/>
    </row>
    <row r="13" spans="1:116" ht="13.2" x14ac:dyDescent="0.2">
      <c r="A13" s="263"/>
      <c r="B13" s="263"/>
      <c r="C13" s="263"/>
      <c r="D13" s="263"/>
      <c r="E13" s="263"/>
      <c r="F13" s="263"/>
      <c r="G13" s="263"/>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263"/>
      <c r="AL13" s="263"/>
      <c r="AM13" s="263"/>
      <c r="AN13" s="263"/>
      <c r="AO13" s="263"/>
      <c r="AP13" s="263"/>
      <c r="AQ13" s="263"/>
      <c r="AR13" s="263"/>
      <c r="AS13" s="263"/>
      <c r="AT13" s="263"/>
      <c r="AU13" s="263"/>
      <c r="AV13" s="263"/>
      <c r="AW13" s="263"/>
      <c r="AX13" s="263"/>
      <c r="AY13" s="263"/>
      <c r="AZ13" s="263"/>
      <c r="BA13" s="263"/>
      <c r="BB13" s="263"/>
      <c r="BC13" s="263"/>
      <c r="BD13" s="263"/>
      <c r="BE13" s="263"/>
      <c r="BF13" s="263"/>
      <c r="BG13" s="263"/>
      <c r="BH13" s="263"/>
      <c r="BI13" s="263"/>
      <c r="BJ13" s="263"/>
      <c r="BK13" s="263"/>
      <c r="BL13" s="263"/>
      <c r="BM13" s="263"/>
      <c r="BN13" s="263"/>
      <c r="BO13" s="263"/>
      <c r="BP13" s="263"/>
      <c r="BQ13" s="263"/>
      <c r="BR13" s="263"/>
      <c r="BS13" s="263"/>
      <c r="BT13" s="263"/>
      <c r="BU13" s="263"/>
      <c r="BV13" s="263"/>
      <c r="BW13" s="263"/>
      <c r="BX13" s="263"/>
      <c r="BY13" s="263"/>
      <c r="BZ13" s="263"/>
      <c r="CA13" s="263"/>
      <c r="CB13" s="263"/>
      <c r="CC13" s="263"/>
      <c r="CD13" s="263"/>
      <c r="CE13" s="263"/>
      <c r="CF13" s="263"/>
      <c r="CG13" s="263"/>
      <c r="CH13" s="263"/>
      <c r="CI13" s="263"/>
      <c r="CJ13" s="263"/>
      <c r="CK13" s="263"/>
      <c r="CL13" s="263"/>
      <c r="CM13" s="263"/>
      <c r="CN13" s="263"/>
      <c r="CO13" s="263"/>
      <c r="CP13" s="263"/>
      <c r="CQ13" s="263"/>
      <c r="CR13" s="263"/>
      <c r="CS13" s="263"/>
      <c r="CT13" s="263"/>
      <c r="CU13" s="263"/>
      <c r="CV13" s="263"/>
      <c r="CW13" s="263"/>
      <c r="CX13" s="263"/>
      <c r="CY13" s="263"/>
      <c r="CZ13" s="263"/>
      <c r="DA13" s="263"/>
      <c r="DB13" s="263"/>
      <c r="DC13" s="263"/>
      <c r="DD13" s="263"/>
      <c r="DE13" s="263"/>
      <c r="DF13" s="263"/>
      <c r="DG13" s="263"/>
      <c r="DH13" s="263"/>
      <c r="DI13" s="263"/>
      <c r="DJ13" s="263"/>
      <c r="DK13" s="263"/>
      <c r="DL13" s="263"/>
    </row>
    <row r="14" spans="1:116" ht="13.2" x14ac:dyDescent="0.2">
      <c r="A14" s="263"/>
      <c r="B14" s="263"/>
      <c r="C14" s="263"/>
      <c r="D14" s="263"/>
      <c r="E14" s="263"/>
      <c r="F14" s="263"/>
      <c r="G14" s="263"/>
      <c r="H14" s="263"/>
      <c r="I14" s="263"/>
      <c r="J14" s="263"/>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263"/>
      <c r="AL14" s="263"/>
      <c r="AM14" s="263"/>
      <c r="AN14" s="263"/>
      <c r="AO14" s="263"/>
      <c r="AP14" s="263"/>
      <c r="AQ14" s="263"/>
      <c r="AR14" s="263"/>
      <c r="AS14" s="263"/>
      <c r="AT14" s="263"/>
      <c r="AU14" s="263"/>
      <c r="AV14" s="263"/>
      <c r="AW14" s="263"/>
      <c r="AX14" s="263"/>
      <c r="AY14" s="263"/>
      <c r="AZ14" s="263"/>
      <c r="BA14" s="263"/>
      <c r="BB14" s="263"/>
      <c r="BC14" s="263"/>
      <c r="BD14" s="263"/>
      <c r="BE14" s="263"/>
      <c r="BF14" s="263"/>
      <c r="BG14" s="263"/>
      <c r="BH14" s="263"/>
      <c r="BI14" s="263"/>
      <c r="BJ14" s="263"/>
      <c r="BK14" s="263"/>
      <c r="BL14" s="263"/>
      <c r="BM14" s="263"/>
      <c r="BN14" s="263"/>
      <c r="BO14" s="263"/>
      <c r="BP14" s="263"/>
      <c r="BQ14" s="263"/>
      <c r="BR14" s="263"/>
      <c r="BS14" s="263"/>
      <c r="BT14" s="263"/>
      <c r="BU14" s="263"/>
      <c r="BV14" s="263"/>
      <c r="BW14" s="263"/>
      <c r="BX14" s="263"/>
      <c r="BY14" s="263"/>
      <c r="BZ14" s="263"/>
      <c r="CA14" s="263"/>
      <c r="CB14" s="263"/>
      <c r="CC14" s="263"/>
      <c r="CD14" s="263"/>
      <c r="CE14" s="263"/>
      <c r="CF14" s="263"/>
      <c r="CG14" s="263"/>
      <c r="CH14" s="263"/>
      <c r="CI14" s="263"/>
      <c r="CJ14" s="263"/>
      <c r="CK14" s="263"/>
      <c r="CL14" s="263"/>
      <c r="CM14" s="263"/>
      <c r="CN14" s="263"/>
      <c r="CO14" s="263"/>
      <c r="CP14" s="263"/>
      <c r="CQ14" s="263"/>
      <c r="CR14" s="263"/>
      <c r="CS14" s="263"/>
      <c r="CT14" s="263"/>
      <c r="CU14" s="263"/>
      <c r="CV14" s="263"/>
      <c r="CW14" s="263"/>
      <c r="CX14" s="263"/>
      <c r="CY14" s="263"/>
      <c r="CZ14" s="263"/>
      <c r="DA14" s="263"/>
      <c r="DB14" s="263"/>
      <c r="DC14" s="263"/>
      <c r="DD14" s="263"/>
      <c r="DE14" s="263"/>
      <c r="DF14" s="263"/>
      <c r="DG14" s="263"/>
      <c r="DH14" s="263"/>
      <c r="DI14" s="263"/>
      <c r="DJ14" s="263"/>
      <c r="DK14" s="263"/>
      <c r="DL14" s="263"/>
    </row>
    <row r="15" spans="1:116" ht="13.2" x14ac:dyDescent="0.2">
      <c r="A15" s="263"/>
      <c r="B15" s="263"/>
      <c r="C15" s="263"/>
      <c r="D15" s="263"/>
      <c r="E15" s="263"/>
      <c r="F15" s="263"/>
      <c r="G15" s="263"/>
      <c r="H15" s="263"/>
      <c r="I15" s="263"/>
      <c r="J15" s="263"/>
      <c r="K15" s="263"/>
      <c r="L15" s="263"/>
      <c r="M15" s="263"/>
      <c r="N15" s="263"/>
      <c r="O15" s="263"/>
      <c r="P15" s="263"/>
      <c r="Q15" s="263"/>
      <c r="R15" s="263"/>
      <c r="S15" s="263"/>
      <c r="T15" s="263"/>
      <c r="U15" s="263"/>
      <c r="V15" s="263"/>
      <c r="W15" s="263"/>
      <c r="X15" s="263"/>
      <c r="Y15" s="263"/>
      <c r="Z15" s="263"/>
      <c r="AA15" s="263"/>
      <c r="AB15" s="263"/>
      <c r="AC15" s="263"/>
      <c r="AD15" s="263"/>
      <c r="AE15" s="263"/>
      <c r="AF15" s="263"/>
      <c r="AG15" s="263"/>
      <c r="AH15" s="263"/>
      <c r="AI15" s="263"/>
      <c r="AJ15" s="263"/>
      <c r="AK15" s="263"/>
      <c r="AL15" s="263"/>
      <c r="AM15" s="263"/>
      <c r="AN15" s="263"/>
      <c r="AO15" s="263"/>
      <c r="AP15" s="263"/>
      <c r="AQ15" s="263"/>
      <c r="AR15" s="263"/>
      <c r="AS15" s="263"/>
      <c r="AT15" s="263"/>
      <c r="AU15" s="263"/>
      <c r="AV15" s="263"/>
      <c r="AW15" s="263"/>
      <c r="AX15" s="263"/>
      <c r="AY15" s="263"/>
      <c r="AZ15" s="263"/>
      <c r="BA15" s="263"/>
      <c r="BB15" s="263"/>
      <c r="BC15" s="263"/>
      <c r="BD15" s="263"/>
      <c r="BE15" s="263"/>
      <c r="BF15" s="263"/>
      <c r="BG15" s="263"/>
      <c r="BH15" s="263"/>
      <c r="BI15" s="263"/>
      <c r="BJ15" s="263"/>
      <c r="BK15" s="263"/>
      <c r="BL15" s="263"/>
      <c r="BM15" s="263"/>
      <c r="BN15" s="263"/>
      <c r="BO15" s="263"/>
      <c r="BP15" s="263"/>
      <c r="BQ15" s="263"/>
      <c r="BR15" s="263"/>
      <c r="BS15" s="263"/>
      <c r="BT15" s="263"/>
      <c r="BU15" s="263"/>
      <c r="BV15" s="263"/>
      <c r="BW15" s="263"/>
      <c r="BX15" s="263"/>
      <c r="BY15" s="263"/>
      <c r="BZ15" s="263"/>
      <c r="CA15" s="263"/>
      <c r="CB15" s="263"/>
      <c r="CC15" s="263"/>
      <c r="CD15" s="263"/>
      <c r="CE15" s="263"/>
      <c r="CF15" s="263"/>
      <c r="CG15" s="263"/>
      <c r="CH15" s="263"/>
      <c r="CI15" s="263"/>
      <c r="CJ15" s="263"/>
      <c r="CK15" s="263"/>
      <c r="CL15" s="263"/>
      <c r="CM15" s="263"/>
      <c r="CN15" s="263"/>
      <c r="CO15" s="263"/>
      <c r="CP15" s="263"/>
      <c r="CQ15" s="263"/>
      <c r="CR15" s="263"/>
      <c r="CS15" s="263"/>
      <c r="CT15" s="263"/>
      <c r="CU15" s="263"/>
      <c r="CV15" s="263"/>
      <c r="CW15" s="263"/>
      <c r="CX15" s="263"/>
      <c r="CY15" s="263"/>
      <c r="CZ15" s="263"/>
      <c r="DA15" s="263"/>
      <c r="DB15" s="263"/>
      <c r="DC15" s="263"/>
      <c r="DD15" s="263"/>
      <c r="DE15" s="263"/>
      <c r="DF15" s="263"/>
      <c r="DG15" s="263"/>
      <c r="DH15" s="263"/>
      <c r="DI15" s="263"/>
      <c r="DJ15" s="263"/>
      <c r="DK15" s="263"/>
      <c r="DL15" s="263"/>
    </row>
    <row r="16" spans="1:116" ht="13.2" x14ac:dyDescent="0.2">
      <c r="A16" s="263"/>
      <c r="B16" s="263"/>
      <c r="C16" s="263"/>
      <c r="D16" s="263"/>
      <c r="E16" s="263"/>
      <c r="F16" s="263"/>
      <c r="G16" s="263"/>
      <c r="H16" s="263"/>
      <c r="I16" s="263"/>
      <c r="J16" s="263"/>
      <c r="K16" s="263"/>
      <c r="L16" s="263"/>
      <c r="M16" s="263"/>
      <c r="N16" s="263"/>
      <c r="O16" s="263"/>
      <c r="P16" s="263"/>
      <c r="Q16" s="263"/>
      <c r="R16" s="263"/>
      <c r="S16" s="263"/>
      <c r="T16" s="263"/>
      <c r="U16" s="263"/>
      <c r="V16" s="263"/>
      <c r="W16" s="263"/>
      <c r="X16" s="263"/>
      <c r="Y16" s="263"/>
      <c r="Z16" s="263"/>
      <c r="AA16" s="263"/>
      <c r="AB16" s="263"/>
      <c r="AC16" s="263"/>
      <c r="AD16" s="263"/>
      <c r="AE16" s="263"/>
      <c r="AF16" s="263"/>
      <c r="AG16" s="263"/>
      <c r="AH16" s="263"/>
      <c r="AI16" s="263"/>
      <c r="AJ16" s="263"/>
      <c r="AK16" s="263"/>
      <c r="AL16" s="263"/>
      <c r="AM16" s="263"/>
      <c r="AN16" s="263"/>
      <c r="AO16" s="263"/>
      <c r="AP16" s="263"/>
      <c r="AQ16" s="263"/>
      <c r="AR16" s="263"/>
      <c r="AS16" s="263"/>
      <c r="AT16" s="263"/>
      <c r="AU16" s="263"/>
      <c r="AV16" s="263"/>
      <c r="AW16" s="263"/>
      <c r="AX16" s="263"/>
      <c r="AY16" s="263"/>
      <c r="AZ16" s="263"/>
      <c r="BA16" s="263"/>
      <c r="BB16" s="263"/>
      <c r="BC16" s="263"/>
      <c r="BD16" s="263"/>
      <c r="BE16" s="263"/>
      <c r="BF16" s="263"/>
      <c r="BG16" s="263"/>
      <c r="BH16" s="263"/>
      <c r="BI16" s="263"/>
      <c r="BJ16" s="263"/>
      <c r="BK16" s="263"/>
      <c r="BL16" s="263"/>
      <c r="BM16" s="263"/>
      <c r="BN16" s="263"/>
      <c r="BO16" s="263"/>
      <c r="BP16" s="263"/>
      <c r="BQ16" s="263"/>
      <c r="BR16" s="263"/>
      <c r="BS16" s="263"/>
      <c r="BT16" s="263"/>
      <c r="BU16" s="263"/>
      <c r="BV16" s="263"/>
      <c r="BW16" s="263"/>
      <c r="BX16" s="263"/>
      <c r="BY16" s="263"/>
      <c r="BZ16" s="263"/>
      <c r="CA16" s="263"/>
      <c r="CB16" s="263"/>
      <c r="CC16" s="263"/>
      <c r="CD16" s="263"/>
      <c r="CE16" s="263"/>
      <c r="CF16" s="263"/>
      <c r="CG16" s="263"/>
      <c r="CH16" s="263"/>
      <c r="CI16" s="263"/>
      <c r="CJ16" s="263"/>
      <c r="CK16" s="263"/>
      <c r="CL16" s="263"/>
      <c r="CM16" s="263"/>
      <c r="CN16" s="263"/>
      <c r="CO16" s="263"/>
      <c r="CP16" s="263"/>
      <c r="CQ16" s="263"/>
      <c r="CR16" s="263"/>
      <c r="CS16" s="263"/>
      <c r="CT16" s="263"/>
      <c r="CU16" s="263"/>
      <c r="CV16" s="263"/>
      <c r="CW16" s="263"/>
      <c r="CX16" s="263"/>
      <c r="CY16" s="263"/>
      <c r="CZ16" s="263"/>
      <c r="DA16" s="263"/>
      <c r="DB16" s="263"/>
      <c r="DC16" s="263"/>
      <c r="DD16" s="263"/>
      <c r="DE16" s="263"/>
      <c r="DF16" s="263"/>
      <c r="DG16" s="263"/>
      <c r="DH16" s="263"/>
      <c r="DI16" s="263"/>
      <c r="DJ16" s="263"/>
      <c r="DK16" s="263"/>
      <c r="DL16" s="263"/>
    </row>
    <row r="17" spans="1:116" ht="13.2" x14ac:dyDescent="0.2">
      <c r="A17" s="263"/>
      <c r="B17" s="263"/>
      <c r="C17" s="263"/>
      <c r="D17" s="263"/>
      <c r="E17" s="263"/>
      <c r="F17" s="263"/>
      <c r="G17" s="263"/>
      <c r="H17" s="263"/>
      <c r="I17" s="263"/>
      <c r="J17" s="263"/>
      <c r="K17" s="263"/>
      <c r="L17" s="263"/>
      <c r="M17" s="263"/>
      <c r="N17" s="263"/>
      <c r="O17" s="263"/>
      <c r="P17" s="263"/>
      <c r="Q17" s="263"/>
      <c r="R17" s="263"/>
      <c r="S17" s="263"/>
      <c r="T17" s="263"/>
      <c r="U17" s="263"/>
      <c r="V17" s="263"/>
      <c r="W17" s="263"/>
      <c r="X17" s="263"/>
      <c r="Y17" s="263"/>
      <c r="Z17" s="263"/>
      <c r="AA17" s="263"/>
      <c r="AB17" s="263"/>
      <c r="AC17" s="263"/>
      <c r="AD17" s="263"/>
      <c r="AE17" s="263"/>
      <c r="AF17" s="263"/>
      <c r="AG17" s="263"/>
      <c r="AH17" s="263"/>
      <c r="AI17" s="263"/>
      <c r="AJ17" s="263"/>
      <c r="AK17" s="263"/>
      <c r="AL17" s="263"/>
      <c r="AM17" s="263"/>
      <c r="AN17" s="263"/>
      <c r="AO17" s="263"/>
      <c r="AP17" s="263"/>
      <c r="AQ17" s="263"/>
      <c r="AR17" s="263"/>
      <c r="AS17" s="263"/>
      <c r="AT17" s="263"/>
      <c r="AU17" s="263"/>
      <c r="AV17" s="263"/>
      <c r="AW17" s="263"/>
      <c r="AX17" s="263"/>
      <c r="AY17" s="263"/>
      <c r="AZ17" s="263"/>
      <c r="BA17" s="263"/>
      <c r="BB17" s="263"/>
      <c r="BC17" s="263"/>
      <c r="BD17" s="263"/>
      <c r="BE17" s="263"/>
      <c r="BF17" s="263"/>
      <c r="BG17" s="263"/>
      <c r="BH17" s="263"/>
      <c r="BI17" s="263"/>
      <c r="BJ17" s="263"/>
      <c r="BK17" s="263"/>
      <c r="BL17" s="263"/>
      <c r="BM17" s="263"/>
      <c r="BN17" s="263"/>
      <c r="BO17" s="263"/>
      <c r="BP17" s="263"/>
      <c r="BQ17" s="263"/>
      <c r="BR17" s="263"/>
      <c r="BS17" s="263"/>
      <c r="BT17" s="263"/>
      <c r="BU17" s="263"/>
      <c r="BV17" s="263"/>
      <c r="BW17" s="263"/>
      <c r="BX17" s="263"/>
      <c r="BY17" s="263"/>
      <c r="BZ17" s="263"/>
      <c r="CA17" s="263"/>
      <c r="CB17" s="263"/>
      <c r="CC17" s="263"/>
      <c r="CD17" s="263"/>
      <c r="CE17" s="263"/>
      <c r="CF17" s="263"/>
      <c r="CG17" s="263"/>
      <c r="CH17" s="263"/>
      <c r="CI17" s="263"/>
      <c r="CJ17" s="263"/>
      <c r="CK17" s="263"/>
      <c r="CL17" s="263"/>
      <c r="CM17" s="263"/>
      <c r="CN17" s="263"/>
      <c r="CO17" s="263"/>
      <c r="CP17" s="263"/>
      <c r="CQ17" s="263"/>
      <c r="CR17" s="263"/>
      <c r="CS17" s="263"/>
      <c r="CT17" s="263"/>
      <c r="CU17" s="263"/>
      <c r="CV17" s="263"/>
      <c r="CW17" s="263"/>
      <c r="CX17" s="263"/>
      <c r="CY17" s="263"/>
      <c r="CZ17" s="263"/>
      <c r="DA17" s="263"/>
      <c r="DB17" s="263"/>
      <c r="DC17" s="263"/>
      <c r="DD17" s="263"/>
      <c r="DE17" s="263"/>
      <c r="DF17" s="263"/>
      <c r="DG17" s="263"/>
      <c r="DH17" s="263"/>
      <c r="DI17" s="263"/>
      <c r="DJ17" s="263"/>
      <c r="DK17" s="263"/>
      <c r="DL17" s="263"/>
    </row>
    <row r="18" spans="1:116" ht="13.2" x14ac:dyDescent="0.2">
      <c r="A18" s="263"/>
      <c r="B18" s="263"/>
      <c r="C18" s="263"/>
      <c r="D18" s="263"/>
      <c r="E18" s="263"/>
      <c r="F18" s="263"/>
      <c r="G18" s="263"/>
      <c r="H18" s="263"/>
      <c r="I18" s="263"/>
      <c r="J18" s="263"/>
      <c r="K18" s="263"/>
      <c r="L18" s="263"/>
      <c r="M18" s="263"/>
      <c r="N18" s="263"/>
      <c r="O18" s="263"/>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263"/>
      <c r="AQ18" s="263"/>
      <c r="AR18" s="263"/>
      <c r="AS18" s="263"/>
      <c r="AT18" s="263"/>
      <c r="AU18" s="263"/>
      <c r="AV18" s="263"/>
      <c r="AW18" s="263"/>
      <c r="AX18" s="263"/>
      <c r="AY18" s="263"/>
      <c r="AZ18" s="263"/>
      <c r="BA18" s="263"/>
      <c r="BB18" s="263"/>
      <c r="BC18" s="263"/>
      <c r="BD18" s="263"/>
      <c r="BE18" s="263"/>
      <c r="BF18" s="263"/>
      <c r="BG18" s="263"/>
      <c r="BH18" s="263"/>
      <c r="BI18" s="263"/>
      <c r="BJ18" s="263"/>
      <c r="BK18" s="263"/>
      <c r="BL18" s="263"/>
      <c r="BM18" s="263"/>
      <c r="BN18" s="263"/>
      <c r="BO18" s="263"/>
      <c r="BP18" s="263"/>
      <c r="BQ18" s="263"/>
      <c r="BR18" s="263"/>
      <c r="BS18" s="263"/>
      <c r="BT18" s="263"/>
      <c r="BU18" s="263"/>
      <c r="BV18" s="263"/>
      <c r="BW18" s="263"/>
      <c r="BX18" s="263"/>
      <c r="BY18" s="263"/>
      <c r="BZ18" s="263"/>
      <c r="CA18" s="263"/>
      <c r="CB18" s="263"/>
      <c r="CC18" s="263"/>
      <c r="CD18" s="263"/>
      <c r="CE18" s="263"/>
      <c r="CF18" s="263"/>
      <c r="CG18" s="263"/>
      <c r="CH18" s="263"/>
      <c r="CI18" s="263"/>
      <c r="CJ18" s="263"/>
      <c r="CK18" s="263"/>
      <c r="CL18" s="263"/>
      <c r="CM18" s="263"/>
      <c r="CN18" s="263"/>
      <c r="CO18" s="263"/>
      <c r="CP18" s="263"/>
      <c r="CQ18" s="263"/>
      <c r="CR18" s="263"/>
      <c r="CS18" s="263"/>
      <c r="CT18" s="263"/>
      <c r="CU18" s="263"/>
      <c r="CV18" s="263"/>
      <c r="CW18" s="263"/>
      <c r="CX18" s="263"/>
      <c r="CY18" s="263"/>
      <c r="CZ18" s="263"/>
      <c r="DA18" s="263"/>
      <c r="DB18" s="263"/>
      <c r="DC18" s="263"/>
      <c r="DD18" s="263"/>
      <c r="DE18" s="263"/>
      <c r="DF18" s="263"/>
      <c r="DG18" s="263"/>
      <c r="DH18" s="263"/>
      <c r="DI18" s="263"/>
      <c r="DJ18" s="263"/>
      <c r="DK18" s="263"/>
      <c r="DL18" s="263"/>
    </row>
    <row r="19" spans="1:116" ht="13.2" x14ac:dyDescent="0.2">
      <c r="A19" s="263"/>
      <c r="B19" s="263"/>
      <c r="C19" s="263"/>
      <c r="D19" s="263"/>
      <c r="E19" s="263"/>
      <c r="F19" s="263"/>
      <c r="G19" s="263"/>
      <c r="H19" s="263"/>
      <c r="I19" s="263"/>
      <c r="J19" s="263"/>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3"/>
      <c r="BU19" s="263"/>
      <c r="BV19" s="263"/>
      <c r="BW19" s="263"/>
      <c r="BX19" s="263"/>
      <c r="BY19" s="263"/>
      <c r="BZ19" s="263"/>
      <c r="CA19" s="263"/>
      <c r="CB19" s="263"/>
      <c r="CC19" s="263"/>
      <c r="CD19" s="263"/>
      <c r="CE19" s="263"/>
      <c r="CF19" s="263"/>
      <c r="CG19" s="263"/>
      <c r="CH19" s="263"/>
      <c r="CI19" s="263"/>
      <c r="CJ19" s="263"/>
      <c r="CK19" s="263"/>
      <c r="CL19" s="263"/>
      <c r="CM19" s="263"/>
      <c r="CN19" s="263"/>
      <c r="CO19" s="263"/>
      <c r="CP19" s="263"/>
      <c r="CQ19" s="263"/>
      <c r="CR19" s="263"/>
      <c r="CS19" s="263"/>
      <c r="CT19" s="263"/>
      <c r="CU19" s="263"/>
      <c r="CV19" s="263"/>
      <c r="CW19" s="263"/>
      <c r="CX19" s="263"/>
      <c r="CY19" s="263"/>
      <c r="CZ19" s="263"/>
      <c r="DA19" s="263"/>
      <c r="DB19" s="263"/>
      <c r="DC19" s="263"/>
      <c r="DD19" s="263"/>
      <c r="DE19" s="263"/>
      <c r="DF19" s="263"/>
      <c r="DG19" s="263"/>
      <c r="DH19" s="263"/>
      <c r="DI19" s="263"/>
      <c r="DJ19" s="263"/>
      <c r="DK19" s="263"/>
      <c r="DL19" s="263"/>
    </row>
    <row r="20" spans="1:116" ht="13.2" x14ac:dyDescent="0.2">
      <c r="A20" s="263"/>
      <c r="B20" s="263"/>
      <c r="C20" s="263"/>
      <c r="D20" s="263"/>
      <c r="E20" s="263"/>
      <c r="F20" s="263"/>
      <c r="G20" s="263"/>
      <c r="H20" s="263"/>
      <c r="I20" s="263"/>
      <c r="J20" s="263"/>
      <c r="K20" s="263"/>
      <c r="L20" s="263"/>
      <c r="M20" s="263"/>
      <c r="N20" s="263"/>
      <c r="O20" s="263"/>
      <c r="P20" s="263"/>
      <c r="Q20" s="263"/>
      <c r="R20" s="263"/>
      <c r="S20" s="263"/>
      <c r="T20" s="263"/>
      <c r="U20" s="263"/>
      <c r="V20" s="263"/>
      <c r="W20" s="263"/>
      <c r="X20" s="263"/>
      <c r="Y20" s="263"/>
      <c r="Z20" s="263"/>
      <c r="AA20" s="263"/>
      <c r="AB20" s="263"/>
      <c r="AC20" s="263"/>
      <c r="AD20" s="263"/>
      <c r="AE20" s="263"/>
      <c r="AF20" s="263"/>
      <c r="AG20" s="263"/>
      <c r="AH20" s="263"/>
      <c r="AI20" s="263"/>
      <c r="AJ20" s="263"/>
      <c r="AK20" s="263"/>
      <c r="AL20" s="263"/>
      <c r="AM20" s="263"/>
      <c r="AN20" s="263"/>
      <c r="AO20" s="263"/>
      <c r="AP20" s="263"/>
      <c r="AQ20" s="263"/>
      <c r="AR20" s="263"/>
      <c r="AS20" s="263"/>
      <c r="AT20" s="263"/>
      <c r="AU20" s="263"/>
      <c r="AV20" s="263"/>
      <c r="AW20" s="263"/>
      <c r="AX20" s="263"/>
      <c r="AY20" s="263"/>
      <c r="AZ20" s="263"/>
      <c r="BA20" s="263"/>
      <c r="BB20" s="263"/>
      <c r="BC20" s="263"/>
      <c r="BD20" s="263"/>
      <c r="BE20" s="263"/>
      <c r="BF20" s="263"/>
      <c r="BG20" s="263"/>
      <c r="BH20" s="263"/>
      <c r="BI20" s="263"/>
      <c r="BJ20" s="263"/>
      <c r="BK20" s="263"/>
      <c r="BL20" s="263"/>
      <c r="BM20" s="263"/>
      <c r="BN20" s="263"/>
      <c r="BO20" s="263"/>
      <c r="BP20" s="263"/>
      <c r="BQ20" s="263"/>
      <c r="BR20" s="263"/>
      <c r="BS20" s="263"/>
      <c r="BT20" s="263"/>
      <c r="BU20" s="263"/>
      <c r="BV20" s="263"/>
      <c r="BW20" s="263"/>
      <c r="BX20" s="263"/>
      <c r="BY20" s="263"/>
      <c r="BZ20" s="263"/>
      <c r="CA20" s="263"/>
      <c r="CB20" s="263"/>
      <c r="CC20" s="263"/>
      <c r="CD20" s="263"/>
      <c r="CE20" s="263"/>
      <c r="CF20" s="263"/>
      <c r="CG20" s="263"/>
      <c r="CH20" s="263"/>
      <c r="CI20" s="263"/>
      <c r="CJ20" s="263"/>
      <c r="CK20" s="263"/>
      <c r="CL20" s="263"/>
      <c r="CM20" s="263"/>
      <c r="CN20" s="263"/>
      <c r="CO20" s="263"/>
      <c r="CP20" s="263"/>
      <c r="CQ20" s="263"/>
      <c r="CR20" s="263"/>
      <c r="CS20" s="263"/>
      <c r="CT20" s="263"/>
      <c r="CU20" s="263"/>
      <c r="CV20" s="263"/>
      <c r="CW20" s="263"/>
      <c r="CX20" s="263"/>
      <c r="CY20" s="263"/>
      <c r="CZ20" s="263"/>
      <c r="DA20" s="263"/>
      <c r="DB20" s="263"/>
      <c r="DC20" s="263"/>
      <c r="DD20" s="263"/>
      <c r="DE20" s="263"/>
      <c r="DF20" s="263"/>
      <c r="DG20" s="263"/>
      <c r="DH20" s="263"/>
      <c r="DI20" s="263"/>
      <c r="DJ20" s="263"/>
      <c r="DK20" s="263"/>
      <c r="DL20" s="263"/>
    </row>
    <row r="21" spans="1:116" ht="13.2" x14ac:dyDescent="0.2">
      <c r="A21" s="263"/>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c r="AQ21" s="263"/>
      <c r="AR21" s="263"/>
      <c r="AS21" s="263"/>
      <c r="AT21" s="263"/>
      <c r="AU21" s="263"/>
      <c r="AV21" s="263"/>
      <c r="AW21" s="263"/>
      <c r="AX21" s="263"/>
      <c r="AY21" s="263"/>
      <c r="AZ21" s="263"/>
      <c r="BA21" s="263"/>
      <c r="BB21" s="263"/>
      <c r="BC21" s="263"/>
      <c r="BD21" s="263"/>
      <c r="BE21" s="263"/>
      <c r="BF21" s="263"/>
      <c r="BG21" s="263"/>
      <c r="BH21" s="263"/>
      <c r="BI21" s="263"/>
      <c r="BJ21" s="263"/>
      <c r="BK21" s="263"/>
      <c r="BL21" s="263"/>
      <c r="BM21" s="263"/>
      <c r="BN21" s="263"/>
      <c r="BO21" s="263"/>
      <c r="BP21" s="263"/>
      <c r="BQ21" s="263"/>
      <c r="BR21" s="263"/>
      <c r="BS21" s="263"/>
      <c r="BT21" s="263"/>
      <c r="BU21" s="263"/>
      <c r="BV21" s="263"/>
      <c r="BW21" s="263"/>
      <c r="BX21" s="263"/>
      <c r="BY21" s="263"/>
      <c r="BZ21" s="263"/>
      <c r="CA21" s="263"/>
      <c r="CB21" s="263"/>
      <c r="CC21" s="263"/>
      <c r="CD21" s="263"/>
      <c r="CE21" s="263"/>
      <c r="CF21" s="263"/>
      <c r="CG21" s="263"/>
      <c r="CH21" s="263"/>
      <c r="CI21" s="263"/>
      <c r="CJ21" s="263"/>
      <c r="CK21" s="263"/>
      <c r="CL21" s="263"/>
      <c r="CM21" s="263"/>
      <c r="CN21" s="263"/>
      <c r="CO21" s="263"/>
      <c r="CP21" s="263"/>
      <c r="CQ21" s="263"/>
      <c r="CR21" s="263"/>
      <c r="CS21" s="263"/>
      <c r="CT21" s="263"/>
      <c r="CU21" s="263"/>
      <c r="CV21" s="263"/>
      <c r="CW21" s="263"/>
      <c r="CX21" s="263"/>
      <c r="CY21" s="263"/>
      <c r="CZ21" s="263"/>
      <c r="DA21" s="263"/>
      <c r="DB21" s="263"/>
      <c r="DC21" s="263"/>
      <c r="DD21" s="263"/>
      <c r="DE21" s="263"/>
      <c r="DF21" s="263"/>
      <c r="DG21" s="263"/>
      <c r="DH21" s="263"/>
      <c r="DI21" s="263"/>
      <c r="DJ21" s="263"/>
      <c r="DK21" s="263"/>
      <c r="DL21" s="264"/>
    </row>
    <row r="22" spans="1:116" ht="13.2" x14ac:dyDescent="0.2">
      <c r="A22" s="263"/>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263"/>
      <c r="AL22" s="263"/>
      <c r="AM22" s="263"/>
      <c r="AN22" s="263"/>
      <c r="AO22" s="263"/>
      <c r="AP22" s="263"/>
      <c r="AQ22" s="263"/>
      <c r="AR22" s="263"/>
      <c r="AS22" s="263"/>
      <c r="AT22" s="263"/>
      <c r="AU22" s="263"/>
      <c r="AV22" s="263"/>
      <c r="AW22" s="263"/>
      <c r="AX22" s="263"/>
      <c r="AY22" s="263"/>
      <c r="AZ22" s="263"/>
      <c r="BA22" s="263"/>
      <c r="BB22" s="263"/>
      <c r="BC22" s="263"/>
      <c r="BD22" s="263"/>
      <c r="BE22" s="263"/>
      <c r="BF22" s="263"/>
      <c r="BG22" s="263"/>
      <c r="BH22" s="263"/>
      <c r="BI22" s="263"/>
      <c r="BJ22" s="263"/>
      <c r="BK22" s="263"/>
      <c r="BL22" s="263"/>
      <c r="BM22" s="263"/>
      <c r="BN22" s="263"/>
      <c r="BO22" s="263"/>
      <c r="BP22" s="263"/>
      <c r="BQ22" s="263"/>
      <c r="BR22" s="263"/>
      <c r="BS22" s="263"/>
      <c r="BT22" s="263"/>
      <c r="BU22" s="263"/>
      <c r="BV22" s="263"/>
      <c r="BW22" s="263"/>
      <c r="BX22" s="263"/>
      <c r="BY22" s="263"/>
      <c r="BZ22" s="263"/>
      <c r="CA22" s="263"/>
      <c r="CB22" s="263"/>
      <c r="CC22" s="263"/>
      <c r="CD22" s="263"/>
      <c r="CE22" s="263"/>
      <c r="CF22" s="263"/>
      <c r="CG22" s="263"/>
      <c r="CH22" s="263"/>
      <c r="CI22" s="263"/>
      <c r="CJ22" s="263"/>
      <c r="CK22" s="263"/>
      <c r="CL22" s="263"/>
      <c r="CM22" s="263"/>
      <c r="CN22" s="263"/>
      <c r="CO22" s="263"/>
      <c r="CP22" s="263"/>
      <c r="CQ22" s="263"/>
      <c r="CR22" s="263"/>
      <c r="CS22" s="263"/>
      <c r="CT22" s="263"/>
      <c r="CU22" s="263"/>
      <c r="CV22" s="263"/>
      <c r="CW22" s="263"/>
      <c r="CX22" s="263"/>
      <c r="CY22" s="263"/>
      <c r="CZ22" s="263"/>
      <c r="DA22" s="263"/>
      <c r="DB22" s="263"/>
      <c r="DC22" s="263"/>
      <c r="DD22" s="263"/>
      <c r="DE22" s="263"/>
      <c r="DF22" s="263"/>
      <c r="DG22" s="263"/>
      <c r="DH22" s="263"/>
      <c r="DI22" s="263"/>
      <c r="DJ22" s="263"/>
      <c r="DK22" s="263"/>
      <c r="DL22" s="263"/>
    </row>
    <row r="23" spans="1:116" ht="13.2" x14ac:dyDescent="0.2">
      <c r="A23" s="263"/>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63"/>
      <c r="AQ23" s="263"/>
      <c r="AR23" s="263"/>
      <c r="AS23" s="263"/>
      <c r="AT23" s="263"/>
      <c r="AU23" s="263"/>
      <c r="AV23" s="263"/>
      <c r="AW23" s="263"/>
      <c r="AX23" s="263"/>
      <c r="AY23" s="263"/>
      <c r="AZ23" s="263"/>
      <c r="BA23" s="263"/>
      <c r="BB23" s="263"/>
      <c r="BC23" s="263"/>
      <c r="BD23" s="263"/>
      <c r="BE23" s="263"/>
      <c r="BF23" s="263"/>
      <c r="BG23" s="263"/>
      <c r="BH23" s="263"/>
      <c r="BI23" s="263"/>
      <c r="BJ23" s="263"/>
      <c r="BK23" s="263"/>
      <c r="BL23" s="263"/>
      <c r="BM23" s="263"/>
      <c r="BN23" s="263"/>
      <c r="BO23" s="263"/>
      <c r="BP23" s="263"/>
      <c r="BQ23" s="263"/>
      <c r="BR23" s="263"/>
      <c r="BS23" s="263"/>
      <c r="BT23" s="263"/>
      <c r="BU23" s="263"/>
      <c r="BV23" s="263"/>
      <c r="BW23" s="263"/>
      <c r="BX23" s="263"/>
      <c r="BY23" s="263"/>
      <c r="BZ23" s="263"/>
      <c r="CA23" s="263"/>
      <c r="CB23" s="263"/>
      <c r="CC23" s="263"/>
      <c r="CD23" s="263"/>
      <c r="CE23" s="263"/>
      <c r="CF23" s="263"/>
      <c r="CG23" s="263"/>
      <c r="CH23" s="263"/>
      <c r="CI23" s="263"/>
      <c r="CJ23" s="263"/>
      <c r="CK23" s="263"/>
      <c r="CL23" s="263"/>
      <c r="CM23" s="263"/>
      <c r="CN23" s="263"/>
      <c r="CO23" s="263"/>
      <c r="CP23" s="263"/>
      <c r="CQ23" s="263"/>
      <c r="CR23" s="263"/>
      <c r="CS23" s="263"/>
      <c r="CT23" s="263"/>
      <c r="CU23" s="263"/>
      <c r="CV23" s="263"/>
      <c r="CW23" s="263"/>
      <c r="CX23" s="263"/>
      <c r="CY23" s="263"/>
      <c r="CZ23" s="263"/>
      <c r="DA23" s="263"/>
      <c r="DB23" s="263"/>
      <c r="DC23" s="263"/>
      <c r="DD23" s="263"/>
      <c r="DE23" s="263"/>
      <c r="DF23" s="263"/>
      <c r="DG23" s="263"/>
      <c r="DH23" s="263"/>
      <c r="DI23" s="263"/>
      <c r="DJ23" s="263"/>
      <c r="DK23" s="263"/>
      <c r="DL23" s="263"/>
    </row>
    <row r="24" spans="1:116" ht="13.2" x14ac:dyDescent="0.2">
      <c r="A24" s="263"/>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63"/>
      <c r="AQ24" s="263"/>
      <c r="AR24" s="263"/>
      <c r="AS24" s="263"/>
      <c r="AT24" s="263"/>
      <c r="AU24" s="263"/>
      <c r="AV24" s="263"/>
      <c r="AW24" s="263"/>
      <c r="AX24" s="263"/>
      <c r="AY24" s="263"/>
      <c r="AZ24" s="263"/>
      <c r="BA24" s="263"/>
      <c r="BB24" s="263"/>
      <c r="BC24" s="263"/>
      <c r="BD24" s="263"/>
      <c r="BE24" s="263"/>
      <c r="BF24" s="263"/>
      <c r="BG24" s="263"/>
      <c r="BH24" s="263"/>
      <c r="BI24" s="263"/>
      <c r="BJ24" s="263"/>
      <c r="BK24" s="263"/>
      <c r="BL24" s="263"/>
      <c r="BM24" s="263"/>
      <c r="BN24" s="263"/>
      <c r="BO24" s="263"/>
      <c r="BP24" s="263"/>
      <c r="BQ24" s="263"/>
      <c r="BR24" s="263"/>
      <c r="BS24" s="263"/>
      <c r="BT24" s="263"/>
      <c r="BU24" s="263"/>
      <c r="BV24" s="263"/>
      <c r="BW24" s="263"/>
      <c r="BX24" s="263"/>
      <c r="BY24" s="263"/>
      <c r="BZ24" s="263"/>
      <c r="CA24" s="263"/>
      <c r="CB24" s="263"/>
      <c r="CC24" s="263"/>
      <c r="CD24" s="263"/>
      <c r="CE24" s="263"/>
      <c r="CF24" s="263"/>
      <c r="CG24" s="263"/>
      <c r="CH24" s="263"/>
      <c r="CI24" s="263"/>
      <c r="CJ24" s="263"/>
      <c r="CK24" s="263"/>
      <c r="CL24" s="263"/>
      <c r="CM24" s="263"/>
      <c r="CN24" s="263"/>
      <c r="CO24" s="263"/>
      <c r="CP24" s="263"/>
      <c r="CQ24" s="263"/>
      <c r="CR24" s="263"/>
      <c r="CS24" s="263"/>
      <c r="CT24" s="263"/>
      <c r="CU24" s="263"/>
      <c r="CV24" s="263"/>
      <c r="CW24" s="263"/>
      <c r="CX24" s="263"/>
      <c r="CY24" s="263"/>
      <c r="CZ24" s="263"/>
      <c r="DA24" s="263"/>
      <c r="DB24" s="263"/>
      <c r="DC24" s="263"/>
      <c r="DD24" s="263"/>
      <c r="DE24" s="263"/>
      <c r="DF24" s="263"/>
      <c r="DG24" s="263"/>
      <c r="DH24" s="263"/>
      <c r="DI24" s="263"/>
      <c r="DJ24" s="263"/>
      <c r="DK24" s="263"/>
      <c r="DL24" s="263"/>
    </row>
    <row r="25" spans="1:116" ht="13.2" x14ac:dyDescent="0.2">
      <c r="A25" s="263"/>
      <c r="B25" s="263"/>
      <c r="C25" s="263"/>
      <c r="D25" s="263"/>
      <c r="E25" s="263"/>
      <c r="F25" s="263"/>
      <c r="G25" s="263"/>
      <c r="H25" s="263"/>
      <c r="I25" s="263"/>
      <c r="J25" s="263"/>
      <c r="K25" s="263"/>
      <c r="L25" s="263"/>
      <c r="M25" s="263"/>
      <c r="N25" s="263"/>
      <c r="O25" s="263"/>
      <c r="P25" s="263"/>
      <c r="Q25" s="263"/>
      <c r="R25" s="263"/>
      <c r="S25" s="263"/>
      <c r="T25" s="263"/>
      <c r="U25" s="263"/>
      <c r="V25" s="263"/>
      <c r="W25" s="263"/>
      <c r="X25" s="263"/>
      <c r="Y25" s="263"/>
      <c r="Z25" s="263"/>
      <c r="AA25" s="263"/>
      <c r="AB25" s="263"/>
      <c r="AC25" s="263"/>
      <c r="AD25" s="263"/>
      <c r="AE25" s="263"/>
      <c r="AF25" s="263"/>
      <c r="AG25" s="263"/>
      <c r="AH25" s="263"/>
      <c r="AI25" s="263"/>
      <c r="AJ25" s="263"/>
      <c r="AK25" s="263"/>
      <c r="AL25" s="263"/>
      <c r="AM25" s="263"/>
      <c r="AN25" s="263"/>
      <c r="AO25" s="263"/>
      <c r="AP25" s="263"/>
      <c r="AQ25" s="263"/>
      <c r="AR25" s="263"/>
      <c r="AS25" s="263"/>
      <c r="AT25" s="263"/>
      <c r="AU25" s="263"/>
      <c r="AV25" s="263"/>
      <c r="AW25" s="263"/>
      <c r="AX25" s="263"/>
      <c r="AY25" s="263"/>
      <c r="AZ25" s="263"/>
      <c r="BA25" s="263"/>
      <c r="BB25" s="263"/>
      <c r="BC25" s="263"/>
      <c r="BD25" s="263"/>
      <c r="BE25" s="263"/>
      <c r="BF25" s="263"/>
      <c r="BG25" s="263"/>
      <c r="BH25" s="263"/>
      <c r="BI25" s="263"/>
      <c r="BJ25" s="263"/>
      <c r="BK25" s="263"/>
      <c r="BL25" s="263"/>
      <c r="BM25" s="263"/>
      <c r="BN25" s="263"/>
      <c r="BO25" s="263"/>
      <c r="BP25" s="263"/>
      <c r="BQ25" s="263"/>
      <c r="BR25" s="263"/>
      <c r="BS25" s="263"/>
      <c r="BT25" s="263"/>
      <c r="BU25" s="263"/>
      <c r="BV25" s="263"/>
      <c r="BW25" s="263"/>
      <c r="BX25" s="263"/>
      <c r="BY25" s="263"/>
      <c r="BZ25" s="263"/>
      <c r="CA25" s="263"/>
      <c r="CB25" s="263"/>
      <c r="CC25" s="263"/>
      <c r="CD25" s="263"/>
      <c r="CE25" s="263"/>
      <c r="CF25" s="263"/>
      <c r="CG25" s="263"/>
      <c r="CH25" s="263"/>
      <c r="CI25" s="263"/>
      <c r="CJ25" s="263"/>
      <c r="CK25" s="263"/>
      <c r="CL25" s="263"/>
      <c r="CM25" s="263"/>
      <c r="CN25" s="263"/>
      <c r="CO25" s="263"/>
      <c r="CP25" s="263"/>
      <c r="CQ25" s="263"/>
      <c r="CR25" s="263"/>
      <c r="CS25" s="263"/>
      <c r="CT25" s="263"/>
      <c r="CU25" s="263"/>
      <c r="CV25" s="263"/>
      <c r="CW25" s="263"/>
      <c r="CX25" s="263"/>
      <c r="CY25" s="263"/>
      <c r="CZ25" s="263"/>
      <c r="DA25" s="263"/>
      <c r="DB25" s="263"/>
      <c r="DC25" s="263"/>
      <c r="DD25" s="263"/>
      <c r="DE25" s="263"/>
      <c r="DF25" s="263"/>
      <c r="DG25" s="263"/>
      <c r="DH25" s="263"/>
      <c r="DI25" s="263"/>
      <c r="DJ25" s="263"/>
      <c r="DK25" s="263"/>
      <c r="DL25" s="263"/>
    </row>
    <row r="26" spans="1:116" ht="13.2" x14ac:dyDescent="0.2">
      <c r="A26" s="263"/>
      <c r="B26" s="263"/>
      <c r="C26" s="263"/>
      <c r="D26" s="263"/>
      <c r="E26" s="263"/>
      <c r="F26" s="263"/>
      <c r="G26" s="263"/>
      <c r="H26" s="263"/>
      <c r="I26" s="263"/>
      <c r="J26" s="263"/>
      <c r="K26" s="263"/>
      <c r="L26" s="263"/>
      <c r="M26" s="263"/>
      <c r="N26" s="263"/>
      <c r="O26" s="263"/>
      <c r="P26" s="263"/>
      <c r="Q26" s="263"/>
      <c r="R26" s="263"/>
      <c r="S26" s="263"/>
      <c r="T26" s="263"/>
      <c r="U26" s="263"/>
      <c r="V26" s="263"/>
      <c r="W26" s="263"/>
      <c r="X26" s="263"/>
      <c r="Y26" s="263"/>
      <c r="Z26" s="263"/>
      <c r="AA26" s="263"/>
      <c r="AB26" s="263"/>
      <c r="AC26" s="263"/>
      <c r="AD26" s="263"/>
      <c r="AE26" s="263"/>
      <c r="AF26" s="263"/>
      <c r="AG26" s="263"/>
      <c r="AH26" s="263"/>
      <c r="AI26" s="263"/>
      <c r="AJ26" s="263"/>
      <c r="AK26" s="263"/>
      <c r="AL26" s="263"/>
      <c r="AM26" s="263"/>
      <c r="AN26" s="263"/>
      <c r="AO26" s="263"/>
      <c r="AP26" s="263"/>
      <c r="AQ26" s="263"/>
      <c r="AR26" s="263"/>
      <c r="AS26" s="263"/>
      <c r="AT26" s="263"/>
      <c r="AU26" s="263"/>
      <c r="AV26" s="263"/>
      <c r="AW26" s="263"/>
      <c r="AX26" s="263"/>
      <c r="AY26" s="263"/>
      <c r="AZ26" s="263"/>
      <c r="BA26" s="263"/>
      <c r="BB26" s="263"/>
      <c r="BC26" s="263"/>
      <c r="BD26" s="263"/>
      <c r="BE26" s="263"/>
      <c r="BF26" s="263"/>
      <c r="BG26" s="263"/>
      <c r="BH26" s="263"/>
      <c r="BI26" s="263"/>
      <c r="BJ26" s="263"/>
      <c r="BK26" s="263"/>
      <c r="BL26" s="263"/>
      <c r="BM26" s="263"/>
      <c r="BN26" s="263"/>
      <c r="BO26" s="263"/>
      <c r="BP26" s="263"/>
      <c r="BQ26" s="263"/>
      <c r="BR26" s="263"/>
      <c r="BS26" s="263"/>
      <c r="BT26" s="263"/>
      <c r="BU26" s="263"/>
      <c r="BV26" s="263"/>
      <c r="BW26" s="263"/>
      <c r="BX26" s="263"/>
      <c r="BY26" s="263"/>
      <c r="BZ26" s="263"/>
      <c r="CA26" s="263"/>
      <c r="CB26" s="263"/>
      <c r="CC26" s="263"/>
      <c r="CD26" s="263"/>
      <c r="CE26" s="263"/>
      <c r="CF26" s="263"/>
      <c r="CG26" s="263"/>
      <c r="CH26" s="263"/>
      <c r="CI26" s="263"/>
      <c r="CJ26" s="263"/>
      <c r="CK26" s="263"/>
      <c r="CL26" s="263"/>
      <c r="CM26" s="263"/>
      <c r="CN26" s="263"/>
      <c r="CO26" s="263"/>
      <c r="CP26" s="263"/>
      <c r="CQ26" s="263"/>
      <c r="CR26" s="263"/>
      <c r="CS26" s="263"/>
      <c r="CT26" s="263"/>
      <c r="CU26" s="263"/>
      <c r="CV26" s="263"/>
      <c r="CW26" s="263"/>
      <c r="CX26" s="263"/>
      <c r="CY26" s="263"/>
      <c r="CZ26" s="263"/>
      <c r="DA26" s="263"/>
      <c r="DB26" s="263"/>
      <c r="DC26" s="263"/>
      <c r="DD26" s="263"/>
      <c r="DE26" s="263"/>
      <c r="DF26" s="263"/>
      <c r="DG26" s="263"/>
      <c r="DH26" s="263"/>
      <c r="DI26" s="263"/>
      <c r="DJ26" s="263"/>
      <c r="DK26" s="263"/>
      <c r="DL26" s="263"/>
    </row>
    <row r="27" spans="1:116" ht="13.2" x14ac:dyDescent="0.2">
      <c r="A27" s="263"/>
      <c r="B27" s="263"/>
      <c r="C27" s="263"/>
      <c r="D27" s="263"/>
      <c r="E27" s="263"/>
      <c r="F27" s="263"/>
      <c r="G27" s="263"/>
      <c r="H27" s="263"/>
      <c r="I27" s="263"/>
      <c r="J27" s="263"/>
      <c r="K27" s="263"/>
      <c r="L27" s="263"/>
      <c r="M27" s="263"/>
      <c r="N27" s="263"/>
      <c r="O27" s="263"/>
      <c r="P27" s="263"/>
      <c r="Q27" s="263"/>
      <c r="R27" s="263"/>
      <c r="S27" s="263"/>
      <c r="T27" s="263"/>
      <c r="U27" s="263"/>
      <c r="V27" s="263"/>
      <c r="W27" s="263"/>
      <c r="X27" s="263"/>
      <c r="Y27" s="263"/>
      <c r="Z27" s="263"/>
      <c r="AA27" s="263"/>
      <c r="AB27" s="263"/>
      <c r="AC27" s="263"/>
      <c r="AD27" s="263"/>
      <c r="AE27" s="263"/>
      <c r="AF27" s="263"/>
      <c r="AG27" s="263"/>
      <c r="AH27" s="263"/>
      <c r="AI27" s="263"/>
      <c r="AJ27" s="263"/>
      <c r="AK27" s="263"/>
      <c r="AL27" s="263"/>
      <c r="AM27" s="263"/>
      <c r="AN27" s="263"/>
      <c r="AO27" s="263"/>
      <c r="AP27" s="263"/>
      <c r="AQ27" s="263"/>
      <c r="AR27" s="263"/>
      <c r="AS27" s="263"/>
      <c r="AT27" s="263"/>
      <c r="AU27" s="263"/>
      <c r="AV27" s="263"/>
      <c r="AW27" s="263"/>
      <c r="AX27" s="263"/>
      <c r="AY27" s="263"/>
      <c r="AZ27" s="263"/>
      <c r="BA27" s="263"/>
      <c r="BB27" s="263"/>
      <c r="BC27" s="263"/>
      <c r="BD27" s="263"/>
      <c r="BE27" s="263"/>
      <c r="BF27" s="263"/>
      <c r="BG27" s="263"/>
      <c r="BH27" s="263"/>
      <c r="BI27" s="263"/>
      <c r="BJ27" s="263"/>
      <c r="BK27" s="263"/>
      <c r="BL27" s="263"/>
      <c r="BM27" s="263"/>
      <c r="BN27" s="263"/>
      <c r="BO27" s="263"/>
      <c r="BP27" s="263"/>
      <c r="BQ27" s="263"/>
      <c r="BR27" s="263"/>
      <c r="BS27" s="263"/>
      <c r="BT27" s="263"/>
      <c r="BU27" s="263"/>
      <c r="BV27" s="263"/>
      <c r="BW27" s="263"/>
      <c r="BX27" s="263"/>
      <c r="BY27" s="263"/>
      <c r="BZ27" s="263"/>
      <c r="CA27" s="263"/>
      <c r="CB27" s="263"/>
      <c r="CC27" s="263"/>
      <c r="CD27" s="263"/>
      <c r="CE27" s="263"/>
      <c r="CF27" s="263"/>
      <c r="CG27" s="263"/>
      <c r="CH27" s="263"/>
      <c r="CI27" s="263"/>
      <c r="CJ27" s="263"/>
      <c r="CK27" s="263"/>
      <c r="CL27" s="263"/>
      <c r="CM27" s="263"/>
      <c r="CN27" s="263"/>
      <c r="CO27" s="263"/>
      <c r="CP27" s="263"/>
      <c r="CQ27" s="263"/>
      <c r="CR27" s="263"/>
      <c r="CS27" s="263"/>
      <c r="CT27" s="263"/>
      <c r="CU27" s="263"/>
      <c r="CV27" s="263"/>
      <c r="CW27" s="263"/>
      <c r="CX27" s="263"/>
      <c r="CY27" s="263"/>
      <c r="CZ27" s="263"/>
      <c r="DA27" s="263"/>
      <c r="DB27" s="263"/>
      <c r="DC27" s="263"/>
      <c r="DD27" s="263"/>
      <c r="DE27" s="263"/>
      <c r="DF27" s="263"/>
      <c r="DG27" s="263"/>
      <c r="DH27" s="263"/>
      <c r="DI27" s="263"/>
      <c r="DJ27" s="263"/>
      <c r="DK27" s="263"/>
      <c r="DL27" s="263"/>
    </row>
    <row r="28" spans="1:116" ht="13.2" x14ac:dyDescent="0.2">
      <c r="A28" s="263"/>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263"/>
      <c r="AT28" s="263"/>
      <c r="AU28" s="263"/>
      <c r="AV28" s="263"/>
      <c r="AW28" s="263"/>
      <c r="AX28" s="263"/>
      <c r="AY28" s="263"/>
      <c r="AZ28" s="263"/>
      <c r="BA28" s="263"/>
      <c r="BB28" s="263"/>
      <c r="BC28" s="263"/>
      <c r="BD28" s="263"/>
      <c r="BE28" s="263"/>
      <c r="BF28" s="263"/>
      <c r="BG28" s="263"/>
      <c r="BH28" s="263"/>
      <c r="BI28" s="263"/>
      <c r="BJ28" s="263"/>
      <c r="BK28" s="263"/>
      <c r="BL28" s="263"/>
      <c r="BM28" s="263"/>
      <c r="BN28" s="263"/>
      <c r="BO28" s="263"/>
      <c r="BP28" s="263"/>
      <c r="BQ28" s="263"/>
      <c r="BR28" s="263"/>
      <c r="BS28" s="263"/>
      <c r="BT28" s="263"/>
      <c r="BU28" s="263"/>
      <c r="BV28" s="263"/>
      <c r="BW28" s="263"/>
      <c r="BX28" s="263"/>
      <c r="BY28" s="263"/>
      <c r="BZ28" s="263"/>
      <c r="CA28" s="263"/>
      <c r="CB28" s="263"/>
      <c r="CC28" s="263"/>
      <c r="CD28" s="263"/>
      <c r="CE28" s="263"/>
      <c r="CF28" s="263"/>
      <c r="CG28" s="263"/>
      <c r="CH28" s="263"/>
      <c r="CI28" s="263"/>
      <c r="CJ28" s="263"/>
      <c r="CK28" s="263"/>
      <c r="CL28" s="263"/>
      <c r="CM28" s="263"/>
      <c r="CN28" s="263"/>
      <c r="CO28" s="263"/>
      <c r="CP28" s="263"/>
      <c r="CQ28" s="263"/>
      <c r="CR28" s="263"/>
      <c r="CS28" s="263"/>
      <c r="CT28" s="263"/>
      <c r="CU28" s="263"/>
      <c r="CV28" s="263"/>
      <c r="CW28" s="263"/>
      <c r="CX28" s="263"/>
      <c r="CY28" s="263"/>
      <c r="CZ28" s="263"/>
      <c r="DA28" s="263"/>
      <c r="DB28" s="263"/>
      <c r="DC28" s="263"/>
      <c r="DD28" s="263"/>
      <c r="DE28" s="263"/>
      <c r="DF28" s="263"/>
      <c r="DG28" s="263"/>
      <c r="DH28" s="263"/>
      <c r="DI28" s="263"/>
      <c r="DJ28" s="263"/>
      <c r="DK28" s="263"/>
      <c r="DL28" s="263"/>
    </row>
    <row r="29" spans="1:116" ht="13.2" x14ac:dyDescent="0.2">
      <c r="A29" s="263"/>
      <c r="B29" s="263"/>
      <c r="C29" s="263"/>
      <c r="D29" s="263"/>
      <c r="E29" s="263"/>
      <c r="F29" s="263"/>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63"/>
      <c r="AI29" s="263"/>
      <c r="AJ29" s="263"/>
      <c r="AK29" s="263"/>
      <c r="AL29" s="263"/>
      <c r="AM29" s="263"/>
      <c r="AN29" s="263"/>
      <c r="AO29" s="263"/>
      <c r="AP29" s="263"/>
      <c r="AQ29" s="263"/>
      <c r="AR29" s="263"/>
      <c r="AS29" s="263"/>
      <c r="AT29" s="263"/>
      <c r="AU29" s="263"/>
      <c r="AV29" s="263"/>
      <c r="AW29" s="263"/>
      <c r="AX29" s="263"/>
      <c r="AY29" s="263"/>
      <c r="AZ29" s="263"/>
      <c r="BA29" s="263"/>
      <c r="BB29" s="263"/>
      <c r="BC29" s="263"/>
      <c r="BD29" s="263"/>
      <c r="BE29" s="263"/>
      <c r="BF29" s="263"/>
      <c r="BG29" s="263"/>
      <c r="BH29" s="263"/>
      <c r="BI29" s="263"/>
      <c r="BJ29" s="263"/>
      <c r="BK29" s="263"/>
      <c r="BL29" s="263"/>
      <c r="BM29" s="263"/>
      <c r="BN29" s="263"/>
      <c r="BO29" s="263"/>
      <c r="BP29" s="263"/>
      <c r="BQ29" s="263"/>
      <c r="BR29" s="263"/>
      <c r="BS29" s="263"/>
      <c r="BT29" s="263"/>
      <c r="BU29" s="263"/>
      <c r="BV29" s="263"/>
      <c r="BW29" s="263"/>
      <c r="BX29" s="263"/>
      <c r="BY29" s="263"/>
      <c r="BZ29" s="263"/>
      <c r="CA29" s="263"/>
      <c r="CB29" s="263"/>
      <c r="CC29" s="263"/>
      <c r="CD29" s="263"/>
      <c r="CE29" s="263"/>
      <c r="CF29" s="263"/>
      <c r="CG29" s="263"/>
      <c r="CH29" s="263"/>
      <c r="CI29" s="263"/>
      <c r="CJ29" s="263"/>
      <c r="CK29" s="263"/>
      <c r="CL29" s="263"/>
      <c r="CM29" s="263"/>
      <c r="CN29" s="263"/>
      <c r="CO29" s="263"/>
      <c r="CP29" s="263"/>
      <c r="CQ29" s="263"/>
      <c r="CR29" s="263"/>
      <c r="CS29" s="263"/>
      <c r="CT29" s="263"/>
      <c r="CU29" s="263"/>
      <c r="CV29" s="263"/>
      <c r="CW29" s="263"/>
      <c r="CX29" s="263"/>
      <c r="CY29" s="263"/>
      <c r="CZ29" s="263"/>
      <c r="DA29" s="263"/>
      <c r="DB29" s="263"/>
      <c r="DC29" s="263"/>
      <c r="DD29" s="263"/>
      <c r="DE29" s="263"/>
      <c r="DF29" s="263"/>
      <c r="DG29" s="263"/>
      <c r="DH29" s="263"/>
      <c r="DI29" s="263"/>
      <c r="DJ29" s="263"/>
      <c r="DK29" s="263"/>
      <c r="DL29" s="263"/>
    </row>
    <row r="30" spans="1:116" ht="13.2" x14ac:dyDescent="0.2">
      <c r="A30" s="263"/>
      <c r="B30" s="263"/>
      <c r="C30" s="263"/>
      <c r="D30" s="263"/>
      <c r="E30" s="263"/>
      <c r="F30" s="263"/>
      <c r="G30" s="263"/>
      <c r="H30" s="263"/>
      <c r="I30" s="263"/>
      <c r="J30" s="263"/>
      <c r="K30" s="263"/>
      <c r="L30" s="263"/>
      <c r="M30" s="263"/>
      <c r="N30" s="263"/>
      <c r="O30" s="263"/>
      <c r="P30" s="263"/>
      <c r="Q30" s="263"/>
      <c r="R30" s="263"/>
      <c r="S30" s="263"/>
      <c r="T30" s="263"/>
      <c r="U30" s="263"/>
      <c r="V30" s="263"/>
      <c r="W30" s="263"/>
      <c r="X30" s="263"/>
      <c r="Y30" s="263"/>
      <c r="Z30" s="263"/>
      <c r="AA30" s="263"/>
      <c r="AB30" s="263"/>
      <c r="AC30" s="263"/>
      <c r="AD30" s="263"/>
      <c r="AE30" s="263"/>
      <c r="AF30" s="263"/>
      <c r="AG30" s="263"/>
      <c r="AH30" s="263"/>
      <c r="AI30" s="263"/>
      <c r="AJ30" s="263"/>
      <c r="AK30" s="263"/>
      <c r="AL30" s="263"/>
      <c r="AM30" s="263"/>
      <c r="AN30" s="263"/>
      <c r="AO30" s="263"/>
      <c r="AP30" s="263"/>
      <c r="AQ30" s="263"/>
      <c r="AR30" s="263"/>
      <c r="AS30" s="263"/>
      <c r="AT30" s="263"/>
      <c r="AU30" s="263"/>
      <c r="AV30" s="263"/>
      <c r="AW30" s="263"/>
      <c r="AX30" s="263"/>
      <c r="AY30" s="263"/>
      <c r="AZ30" s="263"/>
      <c r="BA30" s="263"/>
      <c r="BB30" s="263"/>
      <c r="BC30" s="263"/>
      <c r="BD30" s="263"/>
      <c r="BE30" s="263"/>
      <c r="BF30" s="263"/>
      <c r="BG30" s="263"/>
      <c r="BH30" s="263"/>
      <c r="BI30" s="263"/>
      <c r="BJ30" s="263"/>
      <c r="BK30" s="263"/>
      <c r="BL30" s="263"/>
      <c r="BM30" s="263"/>
      <c r="BN30" s="263"/>
      <c r="BO30" s="263"/>
      <c r="BP30" s="263"/>
      <c r="BQ30" s="263"/>
      <c r="BR30" s="263"/>
      <c r="BS30" s="263"/>
      <c r="BT30" s="263"/>
      <c r="BU30" s="263"/>
      <c r="BV30" s="263"/>
      <c r="BW30" s="263"/>
      <c r="BX30" s="263"/>
      <c r="BY30" s="263"/>
      <c r="BZ30" s="263"/>
      <c r="CA30" s="263"/>
      <c r="CB30" s="263"/>
      <c r="CC30" s="263"/>
      <c r="CD30" s="263"/>
      <c r="CE30" s="263"/>
      <c r="CF30" s="263"/>
      <c r="CG30" s="263"/>
      <c r="CH30" s="263"/>
      <c r="CI30" s="263"/>
      <c r="CJ30" s="263"/>
      <c r="CK30" s="263"/>
      <c r="CL30" s="263"/>
      <c r="CM30" s="263"/>
      <c r="CN30" s="263"/>
      <c r="CO30" s="263"/>
      <c r="CP30" s="263"/>
      <c r="CQ30" s="263"/>
      <c r="CR30" s="263"/>
      <c r="CS30" s="263"/>
      <c r="CT30" s="263"/>
      <c r="CU30" s="263"/>
      <c r="CV30" s="263"/>
      <c r="CW30" s="263"/>
      <c r="CX30" s="263"/>
      <c r="CY30" s="263"/>
      <c r="CZ30" s="263"/>
      <c r="DA30" s="263"/>
      <c r="DB30" s="263"/>
      <c r="DC30" s="263"/>
      <c r="DD30" s="263"/>
      <c r="DE30" s="263"/>
      <c r="DF30" s="263"/>
      <c r="DG30" s="263"/>
      <c r="DH30" s="263"/>
      <c r="DI30" s="263"/>
      <c r="DJ30" s="263"/>
      <c r="DK30" s="263"/>
      <c r="DL30" s="263"/>
    </row>
    <row r="31" spans="1:116" ht="13.2" x14ac:dyDescent="0.2">
      <c r="A31" s="263"/>
      <c r="B31" s="263"/>
      <c r="C31" s="263"/>
      <c r="D31" s="263"/>
      <c r="E31" s="263"/>
      <c r="F31" s="263"/>
      <c r="G31" s="263"/>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3"/>
      <c r="BU31" s="263"/>
      <c r="BV31" s="263"/>
      <c r="BW31" s="263"/>
      <c r="BX31" s="263"/>
      <c r="BY31" s="263"/>
      <c r="BZ31" s="263"/>
      <c r="CA31" s="263"/>
      <c r="CB31" s="263"/>
      <c r="CC31" s="263"/>
      <c r="CD31" s="263"/>
      <c r="CE31" s="263"/>
      <c r="CF31" s="263"/>
      <c r="CG31" s="263"/>
      <c r="CH31" s="263"/>
      <c r="CI31" s="263"/>
      <c r="CJ31" s="263"/>
      <c r="CK31" s="263"/>
      <c r="CL31" s="263"/>
      <c r="CM31" s="263"/>
      <c r="CN31" s="263"/>
      <c r="CO31" s="263"/>
      <c r="CP31" s="263"/>
      <c r="CQ31" s="263"/>
      <c r="CR31" s="263"/>
      <c r="CS31" s="263"/>
      <c r="CT31" s="263"/>
      <c r="CU31" s="263"/>
      <c r="CV31" s="263"/>
      <c r="CW31" s="263"/>
      <c r="CX31" s="263"/>
      <c r="CY31" s="263"/>
      <c r="CZ31" s="263"/>
      <c r="DA31" s="263"/>
      <c r="DB31" s="263"/>
      <c r="DC31" s="263"/>
      <c r="DD31" s="263"/>
      <c r="DE31" s="263"/>
      <c r="DF31" s="263"/>
      <c r="DG31" s="263"/>
      <c r="DH31" s="263"/>
      <c r="DI31" s="263"/>
      <c r="DJ31" s="263"/>
      <c r="DK31" s="263"/>
      <c r="DL31" s="263"/>
    </row>
    <row r="32" spans="1:116" ht="13.2" x14ac:dyDescent="0.2">
      <c r="A32" s="263"/>
      <c r="B32" s="263"/>
      <c r="C32" s="263"/>
      <c r="D32" s="263"/>
      <c r="E32" s="263"/>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263"/>
      <c r="AG32" s="263"/>
      <c r="AH32" s="263"/>
      <c r="AI32" s="263"/>
      <c r="AJ32" s="263"/>
      <c r="AK32" s="263"/>
      <c r="AL32" s="263"/>
      <c r="AM32" s="263"/>
      <c r="AN32" s="263"/>
      <c r="AO32" s="263"/>
      <c r="AP32" s="263"/>
      <c r="AQ32" s="263"/>
      <c r="AR32" s="263"/>
      <c r="AS32" s="263"/>
      <c r="AT32" s="263"/>
      <c r="AU32" s="263"/>
      <c r="AV32" s="263"/>
      <c r="AW32" s="263"/>
      <c r="AX32" s="263"/>
      <c r="AY32" s="263"/>
      <c r="AZ32" s="263"/>
      <c r="BA32" s="263"/>
      <c r="BB32" s="263"/>
      <c r="BC32" s="263"/>
      <c r="BD32" s="263"/>
      <c r="BE32" s="263"/>
      <c r="BF32" s="263"/>
      <c r="BG32" s="263"/>
      <c r="BH32" s="263"/>
      <c r="BI32" s="263"/>
      <c r="BJ32" s="263"/>
      <c r="BK32" s="263"/>
      <c r="BL32" s="263"/>
      <c r="BM32" s="263"/>
      <c r="BN32" s="263"/>
      <c r="BO32" s="263"/>
      <c r="BP32" s="263"/>
      <c r="BQ32" s="263"/>
      <c r="BR32" s="263"/>
      <c r="BS32" s="263"/>
      <c r="BT32" s="263"/>
      <c r="BU32" s="263"/>
      <c r="BV32" s="263"/>
      <c r="BW32" s="263"/>
      <c r="BX32" s="263"/>
      <c r="BY32" s="263"/>
      <c r="BZ32" s="263"/>
      <c r="CA32" s="263"/>
      <c r="CB32" s="263"/>
      <c r="CC32" s="263"/>
      <c r="CD32" s="263"/>
      <c r="CE32" s="263"/>
      <c r="CF32" s="263"/>
      <c r="CG32" s="263"/>
      <c r="CH32" s="263"/>
      <c r="CI32" s="263"/>
      <c r="CJ32" s="263"/>
      <c r="CK32" s="263"/>
      <c r="CL32" s="263"/>
      <c r="CM32" s="263"/>
      <c r="CN32" s="263"/>
      <c r="CO32" s="263"/>
      <c r="CP32" s="263"/>
      <c r="CQ32" s="263"/>
      <c r="CR32" s="263"/>
      <c r="CS32" s="263"/>
      <c r="CT32" s="263"/>
      <c r="CU32" s="263"/>
      <c r="CV32" s="263"/>
      <c r="CW32" s="263"/>
      <c r="CX32" s="263"/>
      <c r="CY32" s="263"/>
      <c r="CZ32" s="263"/>
      <c r="DA32" s="263"/>
      <c r="DB32" s="263"/>
      <c r="DC32" s="263"/>
      <c r="DD32" s="263"/>
      <c r="DE32" s="263"/>
      <c r="DF32" s="263"/>
      <c r="DG32" s="263"/>
      <c r="DH32" s="263"/>
      <c r="DI32" s="263"/>
      <c r="DJ32" s="263"/>
      <c r="DK32" s="263"/>
      <c r="DL32" s="263"/>
    </row>
    <row r="33" spans="1:116" ht="13.2" x14ac:dyDescent="0.2">
      <c r="A33" s="263"/>
      <c r="B33" s="263"/>
      <c r="C33" s="263"/>
      <c r="D33" s="263"/>
      <c r="E33" s="263"/>
      <c r="F33" s="263"/>
      <c r="G33" s="263"/>
      <c r="H33" s="263"/>
      <c r="I33" s="263"/>
      <c r="J33" s="263"/>
      <c r="K33" s="263"/>
      <c r="L33" s="263"/>
      <c r="M33" s="263"/>
      <c r="N33" s="263"/>
      <c r="O33" s="263"/>
      <c r="P33" s="263"/>
      <c r="Q33" s="263"/>
      <c r="R33" s="263"/>
      <c r="S33" s="263"/>
      <c r="T33" s="263"/>
      <c r="U33" s="263"/>
      <c r="V33" s="263"/>
      <c r="W33" s="263"/>
      <c r="X33" s="263"/>
      <c r="Y33" s="263"/>
      <c r="Z33" s="263"/>
      <c r="AA33" s="263"/>
      <c r="AB33" s="263"/>
      <c r="AC33" s="263"/>
      <c r="AD33" s="263"/>
      <c r="AE33" s="263"/>
      <c r="AF33" s="263"/>
      <c r="AG33" s="263"/>
      <c r="AH33" s="263"/>
      <c r="AI33" s="263"/>
      <c r="AJ33" s="263"/>
      <c r="AK33" s="263"/>
      <c r="AL33" s="263"/>
      <c r="AM33" s="263"/>
      <c r="AN33" s="263"/>
      <c r="AO33" s="263"/>
      <c r="AP33" s="263"/>
      <c r="AQ33" s="263"/>
      <c r="AR33" s="263"/>
      <c r="AS33" s="263"/>
      <c r="AT33" s="263"/>
      <c r="AU33" s="263"/>
      <c r="AV33" s="263"/>
      <c r="AW33" s="263"/>
      <c r="AX33" s="263"/>
      <c r="AY33" s="263"/>
      <c r="AZ33" s="263"/>
      <c r="BA33" s="263"/>
      <c r="BB33" s="263"/>
      <c r="BC33" s="263"/>
      <c r="BD33" s="263"/>
      <c r="BE33" s="263"/>
      <c r="BF33" s="263"/>
      <c r="BG33" s="263"/>
      <c r="BH33" s="263"/>
      <c r="BI33" s="263"/>
      <c r="BJ33" s="263"/>
      <c r="BK33" s="263"/>
      <c r="BL33" s="263"/>
      <c r="BM33" s="263"/>
      <c r="BN33" s="263"/>
      <c r="BO33" s="263"/>
      <c r="BP33" s="263"/>
      <c r="BQ33" s="263"/>
      <c r="BR33" s="263"/>
      <c r="BS33" s="263"/>
      <c r="BT33" s="263"/>
      <c r="BU33" s="263"/>
      <c r="BV33" s="263"/>
      <c r="BW33" s="263"/>
      <c r="BX33" s="263"/>
      <c r="BY33" s="263"/>
      <c r="BZ33" s="263"/>
      <c r="CA33" s="263"/>
      <c r="CB33" s="263"/>
      <c r="CC33" s="263"/>
      <c r="CD33" s="263"/>
      <c r="CE33" s="263"/>
      <c r="CF33" s="263"/>
      <c r="CG33" s="263"/>
      <c r="CH33" s="263"/>
      <c r="CI33" s="263"/>
      <c r="CJ33" s="263"/>
      <c r="CK33" s="263"/>
      <c r="CL33" s="263"/>
      <c r="CM33" s="263"/>
      <c r="CN33" s="263"/>
      <c r="CO33" s="263"/>
      <c r="CP33" s="263"/>
      <c r="CQ33" s="263"/>
      <c r="CR33" s="263"/>
      <c r="CS33" s="263"/>
      <c r="CT33" s="263"/>
      <c r="CU33" s="263"/>
      <c r="CV33" s="263"/>
      <c r="CW33" s="263"/>
      <c r="CX33" s="263"/>
      <c r="CY33" s="263"/>
      <c r="CZ33" s="263"/>
      <c r="DA33" s="263"/>
      <c r="DB33" s="263"/>
      <c r="DC33" s="263"/>
      <c r="DD33" s="263"/>
      <c r="DE33" s="263"/>
      <c r="DF33" s="263"/>
      <c r="DG33" s="263"/>
      <c r="DH33" s="263"/>
      <c r="DI33" s="263"/>
      <c r="DJ33" s="263"/>
      <c r="DK33" s="263"/>
      <c r="DL33" s="263"/>
    </row>
    <row r="34" spans="1:116" ht="13.2" x14ac:dyDescent="0.2">
      <c r="A34" s="263"/>
      <c r="B34" s="263"/>
      <c r="C34" s="263"/>
      <c r="D34" s="263"/>
      <c r="E34" s="263"/>
      <c r="F34" s="263"/>
      <c r="G34" s="263"/>
      <c r="H34" s="263"/>
      <c r="I34" s="263"/>
      <c r="J34" s="263"/>
      <c r="K34" s="263"/>
      <c r="L34" s="263"/>
      <c r="M34" s="263"/>
      <c r="N34" s="263"/>
      <c r="O34" s="263"/>
      <c r="P34" s="263"/>
      <c r="Q34" s="263"/>
      <c r="R34" s="263"/>
      <c r="S34" s="263"/>
      <c r="T34" s="263"/>
      <c r="U34" s="263"/>
      <c r="V34" s="263"/>
      <c r="W34" s="263"/>
      <c r="X34" s="263"/>
      <c r="Y34" s="263"/>
      <c r="Z34" s="263"/>
      <c r="AA34" s="263"/>
      <c r="AB34" s="263"/>
      <c r="AC34" s="263"/>
      <c r="AD34" s="263"/>
      <c r="AE34" s="263"/>
      <c r="AF34" s="263"/>
      <c r="AG34" s="263"/>
      <c r="AH34" s="263"/>
      <c r="AI34" s="263"/>
      <c r="AJ34" s="263"/>
      <c r="AK34" s="263"/>
      <c r="AL34" s="263"/>
      <c r="AM34" s="263"/>
      <c r="AN34" s="263"/>
      <c r="AO34" s="263"/>
      <c r="AP34" s="263"/>
      <c r="AQ34" s="263"/>
      <c r="AR34" s="263"/>
      <c r="AS34" s="263"/>
      <c r="AT34" s="263"/>
      <c r="AU34" s="263"/>
      <c r="AV34" s="263"/>
      <c r="AW34" s="263"/>
      <c r="AX34" s="263"/>
      <c r="AY34" s="263"/>
      <c r="AZ34" s="263"/>
      <c r="BA34" s="263"/>
      <c r="BB34" s="263"/>
      <c r="BC34" s="263"/>
      <c r="BD34" s="263"/>
      <c r="BE34" s="263"/>
      <c r="BF34" s="263"/>
      <c r="BG34" s="263"/>
      <c r="BH34" s="263"/>
      <c r="BI34" s="263"/>
      <c r="BJ34" s="263"/>
      <c r="BK34" s="263"/>
      <c r="BL34" s="263"/>
      <c r="BM34" s="263"/>
      <c r="BN34" s="263"/>
      <c r="BO34" s="263"/>
      <c r="BP34" s="263"/>
      <c r="BQ34" s="263"/>
      <c r="BR34" s="263"/>
      <c r="BS34" s="263"/>
      <c r="BT34" s="263"/>
      <c r="BU34" s="263"/>
      <c r="BV34" s="263"/>
      <c r="BW34" s="263"/>
      <c r="BX34" s="263"/>
      <c r="BY34" s="263"/>
      <c r="BZ34" s="263"/>
      <c r="CA34" s="263"/>
      <c r="CB34" s="263"/>
      <c r="CC34" s="263"/>
      <c r="CD34" s="263"/>
      <c r="CE34" s="263"/>
      <c r="CF34" s="263"/>
      <c r="CG34" s="263"/>
      <c r="CH34" s="263"/>
      <c r="CI34" s="263"/>
      <c r="CJ34" s="263"/>
      <c r="CK34" s="263"/>
      <c r="CL34" s="263"/>
      <c r="CM34" s="263"/>
      <c r="CN34" s="263"/>
      <c r="CO34" s="263"/>
      <c r="CP34" s="263"/>
      <c r="CQ34" s="263"/>
      <c r="CR34" s="263"/>
      <c r="CS34" s="263"/>
      <c r="CT34" s="263"/>
      <c r="CU34" s="263"/>
      <c r="CV34" s="263"/>
      <c r="CW34" s="263"/>
      <c r="CX34" s="263"/>
      <c r="CY34" s="263"/>
      <c r="CZ34" s="263"/>
      <c r="DA34" s="263"/>
      <c r="DB34" s="263"/>
      <c r="DC34" s="263"/>
      <c r="DD34" s="263"/>
      <c r="DE34" s="263"/>
      <c r="DF34" s="263"/>
      <c r="DG34" s="263"/>
      <c r="DH34" s="263"/>
      <c r="DI34" s="263"/>
      <c r="DJ34" s="263"/>
      <c r="DK34" s="263"/>
      <c r="DL34" s="263"/>
    </row>
    <row r="35" spans="1:116" ht="13.2" x14ac:dyDescent="0.2">
      <c r="A35" s="263"/>
      <c r="B35" s="263"/>
      <c r="C35" s="263"/>
      <c r="D35" s="263"/>
      <c r="E35" s="263"/>
      <c r="F35" s="263"/>
      <c r="G35" s="263"/>
      <c r="H35" s="263"/>
      <c r="I35" s="263"/>
      <c r="J35" s="263"/>
      <c r="K35" s="263"/>
      <c r="L35" s="263"/>
      <c r="M35" s="264"/>
      <c r="N35" s="263"/>
      <c r="O35" s="263"/>
      <c r="P35" s="263"/>
      <c r="Q35" s="263"/>
      <c r="R35" s="263"/>
      <c r="S35" s="263"/>
      <c r="T35" s="264"/>
      <c r="U35" s="263"/>
      <c r="V35" s="263"/>
      <c r="W35" s="263"/>
      <c r="X35" s="263"/>
      <c r="Y35" s="263"/>
      <c r="Z35" s="263"/>
      <c r="AA35" s="263"/>
      <c r="AB35" s="263"/>
      <c r="AC35" s="263"/>
      <c r="AD35" s="263"/>
      <c r="AE35" s="263"/>
      <c r="AF35" s="263"/>
      <c r="AG35" s="263"/>
      <c r="AH35" s="263"/>
      <c r="AI35" s="263"/>
      <c r="AJ35" s="263"/>
      <c r="AK35" s="263"/>
      <c r="AL35" s="263"/>
      <c r="AM35" s="263"/>
      <c r="AN35" s="263"/>
      <c r="AO35" s="263"/>
      <c r="AP35" s="263"/>
      <c r="AQ35" s="263"/>
      <c r="AR35" s="263"/>
      <c r="AS35" s="263"/>
      <c r="AT35" s="263"/>
      <c r="AU35" s="263"/>
      <c r="AV35" s="263"/>
      <c r="AW35" s="263"/>
      <c r="AX35" s="263"/>
      <c r="AY35" s="263"/>
      <c r="AZ35" s="263"/>
      <c r="BA35" s="263"/>
      <c r="BB35" s="263"/>
      <c r="BC35" s="263"/>
      <c r="BD35" s="263"/>
      <c r="BE35" s="263"/>
      <c r="BF35" s="263"/>
      <c r="BG35" s="263"/>
      <c r="BH35" s="263"/>
      <c r="BI35" s="263"/>
      <c r="BJ35" s="263"/>
      <c r="BK35" s="263"/>
      <c r="BL35" s="263"/>
      <c r="BM35" s="263"/>
      <c r="BN35" s="263"/>
      <c r="BO35" s="263"/>
      <c r="BP35" s="263"/>
      <c r="BQ35" s="263"/>
      <c r="BR35" s="263"/>
      <c r="BS35" s="263"/>
      <c r="BT35" s="263"/>
      <c r="BU35" s="263"/>
      <c r="BV35" s="263"/>
      <c r="BW35" s="263"/>
      <c r="BX35" s="263"/>
      <c r="BY35" s="263"/>
      <c r="BZ35" s="263"/>
      <c r="CA35" s="263"/>
      <c r="CB35" s="263"/>
      <c r="CC35" s="263"/>
      <c r="CD35" s="263"/>
      <c r="CE35" s="263"/>
      <c r="CF35" s="263"/>
      <c r="CG35" s="263"/>
      <c r="CH35" s="263"/>
      <c r="CI35" s="263"/>
      <c r="CJ35" s="263"/>
      <c r="CK35" s="263"/>
      <c r="CL35" s="263"/>
      <c r="CM35" s="263"/>
      <c r="CN35" s="263"/>
      <c r="CO35" s="263"/>
      <c r="CP35" s="263"/>
      <c r="CQ35" s="263"/>
      <c r="CR35" s="263"/>
      <c r="CS35" s="263"/>
      <c r="CT35" s="263"/>
      <c r="CU35" s="263"/>
      <c r="CV35" s="263"/>
      <c r="CW35" s="263"/>
      <c r="CX35" s="263"/>
      <c r="CY35" s="263"/>
      <c r="CZ35" s="263"/>
      <c r="DA35" s="263"/>
      <c r="DB35" s="263"/>
      <c r="DC35" s="263"/>
      <c r="DD35" s="263"/>
      <c r="DE35" s="263"/>
      <c r="DF35" s="263"/>
      <c r="DG35" s="264"/>
      <c r="DH35" s="264"/>
      <c r="DI35" s="264"/>
      <c r="DJ35" s="264"/>
      <c r="DK35" s="264"/>
      <c r="DL35" s="264"/>
    </row>
    <row r="36" spans="1:116" ht="13.2" x14ac:dyDescent="0.2">
      <c r="A36" s="263"/>
      <c r="B36" s="264"/>
      <c r="C36" s="264"/>
      <c r="D36" s="264"/>
      <c r="E36" s="264"/>
      <c r="F36" s="264"/>
      <c r="G36" s="264"/>
      <c r="H36" s="264"/>
      <c r="I36" s="264"/>
      <c r="J36" s="264"/>
      <c r="K36" s="264"/>
      <c r="L36" s="264"/>
      <c r="M36" s="263"/>
      <c r="N36" s="264"/>
      <c r="O36" s="264"/>
      <c r="P36" s="264"/>
      <c r="Q36" s="264"/>
      <c r="R36" s="264"/>
      <c r="S36" s="264"/>
      <c r="T36" s="263"/>
      <c r="U36" s="264"/>
      <c r="V36" s="264"/>
      <c r="W36" s="264"/>
      <c r="X36" s="264"/>
      <c r="Y36" s="264"/>
      <c r="Z36" s="264"/>
      <c r="AA36" s="264"/>
      <c r="AB36" s="264"/>
      <c r="AC36" s="264"/>
      <c r="AD36" s="264"/>
      <c r="AE36" s="264"/>
      <c r="AF36" s="264"/>
      <c r="AG36" s="264"/>
      <c r="AH36" s="264"/>
      <c r="AI36" s="264"/>
      <c r="AJ36" s="264"/>
      <c r="AK36" s="264"/>
      <c r="AL36" s="264"/>
      <c r="AM36" s="264"/>
      <c r="AN36" s="264"/>
      <c r="AO36" s="264"/>
      <c r="AP36" s="264"/>
      <c r="AQ36" s="264"/>
      <c r="AR36" s="264"/>
      <c r="AS36" s="264"/>
      <c r="AT36" s="264"/>
      <c r="AU36" s="264"/>
      <c r="AV36" s="264"/>
      <c r="AW36" s="264"/>
      <c r="AX36" s="264"/>
      <c r="AY36" s="264"/>
      <c r="AZ36" s="264"/>
      <c r="BA36" s="264"/>
      <c r="BB36" s="264"/>
      <c r="BC36" s="264"/>
      <c r="BD36" s="264"/>
      <c r="BE36" s="264"/>
      <c r="BF36" s="264"/>
      <c r="BG36" s="264"/>
      <c r="BH36" s="264"/>
      <c r="BI36" s="264"/>
      <c r="BJ36" s="264"/>
      <c r="BK36" s="264"/>
      <c r="BL36" s="264"/>
      <c r="BM36" s="264"/>
      <c r="BN36" s="264"/>
      <c r="BO36" s="264"/>
      <c r="BP36" s="264"/>
      <c r="BQ36" s="264"/>
      <c r="BR36" s="264"/>
      <c r="BS36" s="264"/>
      <c r="BT36" s="264"/>
      <c r="BU36" s="264"/>
      <c r="BV36" s="264"/>
      <c r="BW36" s="264"/>
      <c r="BX36" s="264"/>
      <c r="BY36" s="264"/>
      <c r="BZ36" s="264"/>
      <c r="CA36" s="264"/>
      <c r="CB36" s="264"/>
      <c r="CC36" s="264"/>
      <c r="CD36" s="264"/>
      <c r="CE36" s="264"/>
      <c r="CF36" s="264"/>
      <c r="CG36" s="264"/>
      <c r="CH36" s="264"/>
      <c r="CI36" s="264"/>
      <c r="CJ36" s="264"/>
      <c r="CK36" s="264"/>
      <c r="CL36" s="264"/>
      <c r="CM36" s="264"/>
      <c r="CN36" s="264"/>
      <c r="CO36" s="264"/>
      <c r="CP36" s="264"/>
      <c r="CQ36" s="264"/>
      <c r="CR36" s="264"/>
      <c r="CS36" s="264"/>
      <c r="CT36" s="264"/>
      <c r="CU36" s="264"/>
      <c r="CV36" s="264"/>
      <c r="CW36" s="264"/>
      <c r="CX36" s="264"/>
      <c r="CY36" s="264"/>
      <c r="CZ36" s="264"/>
      <c r="DA36" s="264"/>
      <c r="DB36" s="264"/>
      <c r="DC36" s="264"/>
      <c r="DD36" s="264"/>
      <c r="DE36" s="264"/>
      <c r="DF36" s="264"/>
      <c r="DG36" s="264"/>
      <c r="DH36" s="264"/>
      <c r="DI36" s="264"/>
      <c r="DJ36" s="264"/>
      <c r="DK36" s="264"/>
      <c r="DL36" s="264"/>
    </row>
    <row r="37" spans="1:116" ht="13.2" x14ac:dyDescent="0.2">
      <c r="A37" s="263"/>
      <c r="B37" s="263"/>
      <c r="C37" s="263"/>
      <c r="D37" s="263"/>
      <c r="E37" s="263"/>
      <c r="F37" s="263"/>
      <c r="G37" s="263"/>
      <c r="H37" s="263"/>
      <c r="I37" s="263"/>
      <c r="J37" s="263"/>
      <c r="K37" s="263"/>
      <c r="L37" s="263"/>
      <c r="M37" s="263"/>
      <c r="N37" s="263"/>
      <c r="O37" s="263"/>
      <c r="P37" s="263"/>
      <c r="Q37" s="263"/>
      <c r="R37" s="263"/>
      <c r="S37" s="263"/>
      <c r="T37" s="263"/>
      <c r="U37" s="263"/>
      <c r="V37" s="263"/>
      <c r="W37" s="263"/>
      <c r="X37" s="263"/>
      <c r="Y37" s="263"/>
      <c r="Z37" s="263"/>
      <c r="AA37" s="263"/>
      <c r="AB37" s="263"/>
      <c r="AC37" s="263"/>
      <c r="AD37" s="263"/>
      <c r="AE37" s="263"/>
      <c r="AF37" s="263"/>
      <c r="AG37" s="263"/>
      <c r="AH37" s="263"/>
      <c r="AI37" s="263"/>
      <c r="AJ37" s="263"/>
      <c r="AK37" s="263"/>
      <c r="AL37" s="263"/>
      <c r="AM37" s="263"/>
      <c r="AN37" s="263"/>
      <c r="AO37" s="263"/>
      <c r="AP37" s="263"/>
      <c r="AQ37" s="263"/>
      <c r="AR37" s="263"/>
      <c r="AS37" s="263"/>
      <c r="AT37" s="263"/>
      <c r="AU37" s="263"/>
      <c r="AV37" s="263"/>
      <c r="AW37" s="263"/>
      <c r="AX37" s="263"/>
      <c r="AY37" s="263"/>
      <c r="AZ37" s="263"/>
      <c r="BA37" s="263"/>
      <c r="BB37" s="263"/>
      <c r="BC37" s="263"/>
      <c r="BD37" s="263"/>
      <c r="BE37" s="263"/>
      <c r="BF37" s="263"/>
      <c r="BG37" s="263"/>
      <c r="BH37" s="263"/>
      <c r="BI37" s="263"/>
      <c r="BJ37" s="263"/>
      <c r="BK37" s="263"/>
      <c r="BL37" s="263"/>
      <c r="BM37" s="263"/>
      <c r="BN37" s="263"/>
      <c r="BO37" s="263"/>
      <c r="BP37" s="263"/>
      <c r="BQ37" s="263"/>
      <c r="BR37" s="263"/>
      <c r="BS37" s="263"/>
      <c r="BT37" s="263"/>
      <c r="BU37" s="263"/>
      <c r="BV37" s="263"/>
      <c r="BW37" s="263"/>
      <c r="BX37" s="263"/>
      <c r="BY37" s="263"/>
      <c r="BZ37" s="263"/>
      <c r="CA37" s="263"/>
      <c r="CB37" s="263"/>
      <c r="CC37" s="263"/>
      <c r="CD37" s="263"/>
      <c r="CE37" s="263"/>
      <c r="CF37" s="263"/>
      <c r="CG37" s="263"/>
      <c r="CH37" s="263"/>
      <c r="CI37" s="263"/>
      <c r="CJ37" s="263"/>
      <c r="CK37" s="263"/>
      <c r="CL37" s="263"/>
      <c r="CM37" s="263"/>
      <c r="CN37" s="263"/>
      <c r="CO37" s="263"/>
      <c r="CP37" s="263"/>
      <c r="CQ37" s="263"/>
      <c r="CR37" s="263"/>
      <c r="CS37" s="263"/>
      <c r="CT37" s="263"/>
      <c r="CU37" s="263"/>
      <c r="CV37" s="263"/>
      <c r="CW37" s="263"/>
      <c r="CX37" s="263"/>
      <c r="CY37" s="263"/>
      <c r="CZ37" s="263"/>
      <c r="DA37" s="263"/>
      <c r="DB37" s="263"/>
      <c r="DC37" s="263"/>
      <c r="DD37" s="263"/>
      <c r="DE37" s="263"/>
      <c r="DF37" s="263"/>
      <c r="DG37" s="263"/>
      <c r="DH37" s="263"/>
      <c r="DI37" s="263"/>
      <c r="DJ37" s="263"/>
      <c r="DK37" s="263"/>
      <c r="DL37" s="264"/>
    </row>
    <row r="38" spans="1:116" ht="13.2" x14ac:dyDescent="0.2">
      <c r="A38" s="263"/>
      <c r="B38" s="263"/>
      <c r="C38" s="263"/>
      <c r="D38" s="263"/>
      <c r="E38" s="263"/>
      <c r="F38" s="263"/>
      <c r="G38" s="263"/>
      <c r="H38" s="263"/>
      <c r="I38" s="263"/>
      <c r="J38" s="263"/>
      <c r="K38" s="263"/>
      <c r="L38" s="263"/>
      <c r="M38" s="263"/>
      <c r="N38" s="263"/>
      <c r="O38" s="263"/>
      <c r="P38" s="263"/>
      <c r="Q38" s="263"/>
      <c r="R38" s="263"/>
      <c r="S38" s="263"/>
      <c r="T38" s="263"/>
      <c r="U38" s="263"/>
      <c r="V38" s="263"/>
      <c r="W38" s="263"/>
      <c r="X38" s="263"/>
      <c r="Y38" s="263"/>
      <c r="Z38" s="263"/>
      <c r="AA38" s="263"/>
      <c r="AB38" s="263"/>
      <c r="AC38" s="263"/>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63"/>
      <c r="BB38" s="263"/>
      <c r="BC38" s="263"/>
      <c r="BD38" s="263"/>
      <c r="BE38" s="263"/>
      <c r="BF38" s="263"/>
      <c r="BG38" s="263"/>
      <c r="BH38" s="263"/>
      <c r="BI38" s="263"/>
      <c r="BJ38" s="263"/>
      <c r="BK38" s="263"/>
      <c r="BL38" s="263"/>
      <c r="BM38" s="263"/>
      <c r="BN38" s="263"/>
      <c r="BO38" s="263"/>
      <c r="BP38" s="263"/>
      <c r="BQ38" s="263"/>
      <c r="BR38" s="263"/>
      <c r="BS38" s="263"/>
      <c r="BT38" s="263"/>
      <c r="BU38" s="263"/>
      <c r="BV38" s="263"/>
      <c r="BW38" s="263"/>
      <c r="BX38" s="263"/>
      <c r="BY38" s="263"/>
      <c r="BZ38" s="263"/>
      <c r="CA38" s="263"/>
      <c r="CB38" s="263"/>
      <c r="CC38" s="263"/>
      <c r="CD38" s="263"/>
      <c r="CE38" s="263"/>
      <c r="CF38" s="263"/>
      <c r="CG38" s="263"/>
      <c r="CH38" s="263"/>
      <c r="CI38" s="263"/>
      <c r="CJ38" s="263"/>
      <c r="CK38" s="263"/>
      <c r="CL38" s="263"/>
      <c r="CM38" s="263"/>
      <c r="CN38" s="263"/>
      <c r="CO38" s="263"/>
      <c r="CP38" s="263"/>
      <c r="CQ38" s="263"/>
      <c r="CR38" s="263"/>
      <c r="CS38" s="263"/>
      <c r="CT38" s="263"/>
      <c r="CU38" s="263"/>
      <c r="CV38" s="263"/>
      <c r="CW38" s="263"/>
      <c r="CX38" s="263"/>
      <c r="CY38" s="263"/>
      <c r="CZ38" s="263"/>
      <c r="DA38" s="263"/>
      <c r="DB38" s="263"/>
      <c r="DC38" s="263"/>
      <c r="DD38" s="263"/>
      <c r="DE38" s="263"/>
      <c r="DF38" s="263"/>
      <c r="DG38" s="263"/>
      <c r="DH38" s="263"/>
      <c r="DI38" s="263"/>
      <c r="DJ38" s="263"/>
      <c r="DK38" s="264"/>
      <c r="DL38" s="264"/>
    </row>
    <row r="39" spans="1:116" ht="13.2" x14ac:dyDescent="0.2">
      <c r="A39" s="263"/>
      <c r="B39" s="263"/>
      <c r="C39" s="263"/>
      <c r="D39" s="263"/>
      <c r="E39" s="263"/>
      <c r="F39" s="263"/>
      <c r="G39" s="263"/>
      <c r="H39" s="263"/>
      <c r="I39" s="263"/>
      <c r="J39" s="263"/>
      <c r="K39" s="263"/>
      <c r="L39" s="263"/>
      <c r="M39" s="263"/>
      <c r="N39" s="263"/>
      <c r="O39" s="263"/>
      <c r="P39" s="263"/>
      <c r="Q39" s="263"/>
      <c r="R39" s="263"/>
      <c r="S39" s="263"/>
      <c r="T39" s="263"/>
      <c r="U39" s="263"/>
      <c r="V39" s="263"/>
      <c r="W39" s="263"/>
      <c r="X39" s="263"/>
      <c r="Y39" s="263"/>
      <c r="Z39" s="263"/>
      <c r="AA39" s="263"/>
      <c r="AB39" s="263"/>
      <c r="AC39" s="263"/>
      <c r="AD39" s="263"/>
      <c r="AE39" s="263"/>
      <c r="AF39" s="263"/>
      <c r="AG39" s="263"/>
      <c r="AH39" s="263"/>
      <c r="AI39" s="263"/>
      <c r="AJ39" s="263"/>
      <c r="AK39" s="263"/>
      <c r="AL39" s="263"/>
      <c r="AM39" s="263"/>
      <c r="AN39" s="263"/>
      <c r="AO39" s="263"/>
      <c r="AP39" s="263"/>
      <c r="AQ39" s="263"/>
      <c r="AR39" s="263"/>
      <c r="AS39" s="263"/>
      <c r="AT39" s="263"/>
      <c r="AU39" s="263"/>
      <c r="AV39" s="263"/>
      <c r="AW39" s="263"/>
      <c r="AX39" s="263"/>
      <c r="AY39" s="263"/>
      <c r="AZ39" s="263"/>
      <c r="BA39" s="263"/>
      <c r="BB39" s="263"/>
      <c r="BC39" s="263"/>
      <c r="BD39" s="263"/>
      <c r="BE39" s="263"/>
      <c r="BF39" s="263"/>
      <c r="BG39" s="263"/>
      <c r="BH39" s="263"/>
      <c r="BI39" s="263"/>
      <c r="BJ39" s="263"/>
      <c r="BK39" s="263"/>
      <c r="BL39" s="263"/>
      <c r="BM39" s="263"/>
      <c r="BN39" s="263"/>
      <c r="BO39" s="263"/>
      <c r="BP39" s="263"/>
      <c r="BQ39" s="263"/>
      <c r="BR39" s="263"/>
      <c r="BS39" s="263"/>
      <c r="BT39" s="263"/>
      <c r="BU39" s="263"/>
      <c r="BV39" s="263"/>
      <c r="BW39" s="263"/>
      <c r="BX39" s="263"/>
      <c r="BY39" s="263"/>
      <c r="BZ39" s="263"/>
      <c r="CA39" s="263"/>
      <c r="CB39" s="263"/>
      <c r="CC39" s="263"/>
      <c r="CD39" s="263"/>
      <c r="CE39" s="263"/>
      <c r="CF39" s="263"/>
      <c r="CG39" s="263"/>
      <c r="CH39" s="263"/>
      <c r="CI39" s="263"/>
      <c r="CJ39" s="263"/>
      <c r="CK39" s="263"/>
      <c r="CL39" s="263"/>
      <c r="CM39" s="263"/>
      <c r="CN39" s="263"/>
      <c r="CO39" s="263"/>
      <c r="CP39" s="263"/>
      <c r="CQ39" s="263"/>
      <c r="CR39" s="263"/>
      <c r="CS39" s="263"/>
      <c r="CT39" s="263"/>
      <c r="CU39" s="263"/>
      <c r="CV39" s="263"/>
      <c r="CW39" s="263"/>
      <c r="CX39" s="263"/>
      <c r="CY39" s="263"/>
      <c r="CZ39" s="263"/>
      <c r="DA39" s="263"/>
      <c r="DB39" s="263"/>
      <c r="DC39" s="263"/>
      <c r="DD39" s="263"/>
      <c r="DE39" s="263"/>
      <c r="DF39" s="263"/>
      <c r="DG39" s="263"/>
      <c r="DH39" s="263"/>
      <c r="DI39" s="263"/>
      <c r="DJ39" s="263"/>
      <c r="DK39" s="263"/>
      <c r="DL39" s="263"/>
    </row>
    <row r="40" spans="1:116" ht="13.2" x14ac:dyDescent="0.2">
      <c r="A40" s="263"/>
      <c r="B40" s="263"/>
      <c r="C40" s="263"/>
      <c r="D40" s="263"/>
      <c r="E40" s="263"/>
      <c r="F40" s="263"/>
      <c r="G40" s="263"/>
      <c r="H40" s="263"/>
      <c r="I40" s="263"/>
      <c r="J40" s="263"/>
      <c r="K40" s="263"/>
      <c r="L40" s="263"/>
      <c r="M40" s="263"/>
      <c r="N40" s="263"/>
      <c r="O40" s="263"/>
      <c r="P40" s="263"/>
      <c r="Q40" s="263"/>
      <c r="R40" s="263"/>
      <c r="S40" s="263"/>
      <c r="T40" s="263"/>
      <c r="U40" s="263"/>
      <c r="V40" s="263"/>
      <c r="W40" s="263"/>
      <c r="X40" s="263"/>
      <c r="Y40" s="263"/>
      <c r="Z40" s="263"/>
      <c r="AA40" s="263"/>
      <c r="AB40" s="263"/>
      <c r="AC40" s="263"/>
      <c r="AD40" s="263"/>
      <c r="AE40" s="263"/>
      <c r="AF40" s="263"/>
      <c r="AG40" s="263"/>
      <c r="AH40" s="263"/>
      <c r="AI40" s="263"/>
      <c r="AJ40" s="263"/>
      <c r="AK40" s="263"/>
      <c r="AL40" s="263"/>
      <c r="AM40" s="263"/>
      <c r="AN40" s="263"/>
      <c r="AO40" s="263"/>
      <c r="AP40" s="263"/>
      <c r="AQ40" s="263"/>
      <c r="AR40" s="263"/>
      <c r="AS40" s="263"/>
      <c r="AT40" s="263"/>
      <c r="AU40" s="263"/>
      <c r="AV40" s="263"/>
      <c r="AW40" s="263"/>
      <c r="AX40" s="263"/>
      <c r="AY40" s="263"/>
      <c r="AZ40" s="263"/>
      <c r="BA40" s="263"/>
      <c r="BB40" s="263"/>
      <c r="BC40" s="263"/>
      <c r="BD40" s="263"/>
      <c r="BE40" s="263"/>
      <c r="BF40" s="263"/>
      <c r="BG40" s="263"/>
      <c r="BH40" s="263"/>
      <c r="BI40" s="263"/>
      <c r="BJ40" s="263"/>
      <c r="BK40" s="263"/>
      <c r="BL40" s="263"/>
      <c r="BM40" s="263"/>
      <c r="BN40" s="263"/>
      <c r="BO40" s="263"/>
      <c r="BP40" s="263"/>
      <c r="BQ40" s="263"/>
      <c r="BR40" s="263"/>
      <c r="BS40" s="263"/>
      <c r="BT40" s="263"/>
      <c r="BU40" s="263"/>
      <c r="BV40" s="263"/>
      <c r="BW40" s="263"/>
      <c r="BX40" s="263"/>
      <c r="BY40" s="263"/>
      <c r="BZ40" s="263"/>
      <c r="CA40" s="263"/>
      <c r="CB40" s="263"/>
      <c r="CC40" s="263"/>
      <c r="CD40" s="263"/>
      <c r="CE40" s="263"/>
      <c r="CF40" s="263"/>
      <c r="CG40" s="263"/>
      <c r="CH40" s="263"/>
      <c r="CI40" s="263"/>
      <c r="CJ40" s="263"/>
      <c r="CK40" s="263"/>
      <c r="CL40" s="263"/>
      <c r="CM40" s="263"/>
      <c r="CN40" s="263"/>
      <c r="CO40" s="263"/>
      <c r="CP40" s="263"/>
      <c r="CQ40" s="263"/>
      <c r="CR40" s="263"/>
      <c r="CS40" s="263"/>
      <c r="CT40" s="263"/>
      <c r="CU40" s="263"/>
      <c r="CV40" s="263"/>
      <c r="CW40" s="263"/>
      <c r="CX40" s="263"/>
      <c r="CY40" s="263"/>
      <c r="CZ40" s="263"/>
      <c r="DA40" s="263"/>
      <c r="DB40" s="263"/>
      <c r="DC40" s="263"/>
      <c r="DD40" s="263"/>
      <c r="DE40" s="263"/>
      <c r="DF40" s="263"/>
      <c r="DG40" s="263"/>
      <c r="DH40" s="263"/>
      <c r="DI40" s="263"/>
      <c r="DJ40" s="263"/>
      <c r="DK40" s="263"/>
      <c r="DL40" s="263"/>
    </row>
    <row r="41" spans="1:116" ht="13.2" x14ac:dyDescent="0.2">
      <c r="A41" s="263"/>
      <c r="B41" s="263"/>
      <c r="C41" s="263"/>
      <c r="D41" s="263"/>
      <c r="E41" s="263"/>
      <c r="F41" s="263"/>
      <c r="G41" s="263"/>
      <c r="H41" s="263"/>
      <c r="I41" s="263"/>
      <c r="J41" s="263"/>
      <c r="K41" s="263"/>
      <c r="L41" s="263"/>
      <c r="M41" s="263"/>
      <c r="N41" s="263"/>
      <c r="O41" s="263"/>
      <c r="P41" s="263"/>
      <c r="Q41" s="263"/>
      <c r="R41" s="263"/>
      <c r="S41" s="263"/>
      <c r="T41" s="263"/>
      <c r="U41" s="263"/>
      <c r="V41" s="263"/>
      <c r="W41" s="263"/>
      <c r="X41" s="263"/>
      <c r="Y41" s="263"/>
      <c r="Z41" s="263"/>
      <c r="AA41" s="263"/>
      <c r="AB41" s="263"/>
      <c r="AC41" s="263"/>
      <c r="AD41" s="263"/>
      <c r="AE41" s="263"/>
      <c r="AF41" s="263"/>
      <c r="AG41" s="263"/>
      <c r="AH41" s="263"/>
      <c r="AI41" s="263"/>
      <c r="AJ41" s="263"/>
      <c r="AK41" s="263"/>
      <c r="AL41" s="263"/>
      <c r="AM41" s="263"/>
      <c r="AN41" s="263"/>
      <c r="AO41" s="263"/>
      <c r="AP41" s="263"/>
      <c r="AQ41" s="263"/>
      <c r="AR41" s="263"/>
      <c r="AS41" s="263"/>
      <c r="AT41" s="263"/>
      <c r="AU41" s="263"/>
      <c r="AV41" s="263"/>
      <c r="AW41" s="263"/>
      <c r="AX41" s="263"/>
      <c r="AY41" s="263"/>
      <c r="AZ41" s="263"/>
      <c r="BA41" s="263"/>
      <c r="BB41" s="263"/>
      <c r="BC41" s="263"/>
      <c r="BD41" s="263"/>
      <c r="BE41" s="263"/>
      <c r="BF41" s="263"/>
      <c r="BG41" s="263"/>
      <c r="BH41" s="263"/>
      <c r="BI41" s="263"/>
      <c r="BJ41" s="263"/>
      <c r="BK41" s="263"/>
      <c r="BL41" s="263"/>
      <c r="BM41" s="263"/>
      <c r="BN41" s="263"/>
      <c r="BO41" s="263"/>
      <c r="BP41" s="263"/>
      <c r="BQ41" s="263"/>
      <c r="BR41" s="263"/>
      <c r="BS41" s="263"/>
      <c r="BT41" s="263"/>
      <c r="BU41" s="263"/>
      <c r="BV41" s="263"/>
      <c r="BW41" s="263"/>
      <c r="BX41" s="263"/>
      <c r="BY41" s="263"/>
      <c r="BZ41" s="263"/>
      <c r="CA41" s="263"/>
      <c r="CB41" s="263"/>
      <c r="CC41" s="263"/>
      <c r="CD41" s="263"/>
      <c r="CE41" s="263"/>
      <c r="CF41" s="263"/>
      <c r="CG41" s="263"/>
      <c r="CH41" s="263"/>
      <c r="CI41" s="263"/>
      <c r="CJ41" s="263"/>
      <c r="CK41" s="263"/>
      <c r="CL41" s="263"/>
      <c r="CM41" s="263"/>
      <c r="CN41" s="263"/>
      <c r="CO41" s="263"/>
      <c r="CP41" s="263"/>
      <c r="CQ41" s="263"/>
      <c r="CR41" s="263"/>
      <c r="CS41" s="263"/>
      <c r="CT41" s="263"/>
      <c r="CU41" s="263"/>
      <c r="CV41" s="263"/>
      <c r="CW41" s="263"/>
      <c r="CX41" s="263"/>
      <c r="CY41" s="263"/>
      <c r="CZ41" s="263"/>
      <c r="DA41" s="263"/>
      <c r="DB41" s="263"/>
      <c r="DC41" s="263"/>
      <c r="DD41" s="263"/>
      <c r="DE41" s="263"/>
      <c r="DF41" s="263"/>
      <c r="DG41" s="263"/>
      <c r="DH41" s="263"/>
      <c r="DI41" s="263"/>
      <c r="DJ41" s="263"/>
      <c r="DK41" s="263"/>
      <c r="DL41" s="263"/>
    </row>
    <row r="42" spans="1:116" ht="13.2" x14ac:dyDescent="0.2">
      <c r="A42" s="263"/>
      <c r="B42" s="263"/>
      <c r="C42" s="263"/>
      <c r="D42" s="263"/>
      <c r="E42" s="263"/>
      <c r="F42" s="263"/>
      <c r="G42" s="263"/>
      <c r="H42" s="263"/>
      <c r="I42" s="263"/>
      <c r="J42" s="263"/>
      <c r="K42" s="263"/>
      <c r="L42" s="263"/>
      <c r="M42" s="263"/>
      <c r="N42" s="263"/>
      <c r="O42" s="263"/>
      <c r="P42" s="263"/>
      <c r="Q42" s="263"/>
      <c r="R42" s="263"/>
      <c r="S42" s="263"/>
      <c r="T42" s="264"/>
      <c r="U42" s="264"/>
      <c r="V42" s="264"/>
      <c r="W42" s="264"/>
      <c r="X42" s="264"/>
      <c r="Y42" s="264"/>
      <c r="Z42" s="264"/>
      <c r="AA42" s="264"/>
      <c r="AB42" s="264"/>
      <c r="AC42" s="264"/>
      <c r="AD42" s="264"/>
      <c r="AE42" s="264"/>
      <c r="AF42" s="264"/>
      <c r="AG42" s="264"/>
      <c r="AH42" s="264"/>
      <c r="AI42" s="264"/>
      <c r="AJ42" s="264"/>
      <c r="AK42" s="264"/>
      <c r="AL42" s="264"/>
      <c r="AM42" s="264"/>
      <c r="AN42" s="264"/>
      <c r="AO42" s="264"/>
      <c r="AP42" s="264"/>
      <c r="AQ42" s="264"/>
      <c r="AR42" s="264"/>
      <c r="AS42" s="264"/>
      <c r="AT42" s="264"/>
      <c r="AU42" s="264"/>
      <c r="AV42" s="264"/>
      <c r="AW42" s="264"/>
      <c r="AX42" s="264"/>
      <c r="AY42" s="264"/>
      <c r="AZ42" s="264"/>
      <c r="BA42" s="264"/>
      <c r="BB42" s="264"/>
      <c r="BC42" s="264"/>
      <c r="BD42" s="264"/>
      <c r="BE42" s="264"/>
      <c r="BF42" s="264"/>
      <c r="BG42" s="264"/>
      <c r="BH42" s="264"/>
      <c r="BI42" s="264"/>
      <c r="BJ42" s="264"/>
      <c r="BK42" s="264"/>
      <c r="BL42" s="264"/>
      <c r="BM42" s="264"/>
      <c r="BN42" s="264"/>
      <c r="BO42" s="264"/>
      <c r="BP42" s="264"/>
      <c r="BQ42" s="264"/>
      <c r="BR42" s="264"/>
      <c r="BS42" s="264"/>
      <c r="BT42" s="264"/>
      <c r="BU42" s="264"/>
      <c r="BV42" s="264"/>
      <c r="BW42" s="264"/>
      <c r="BX42" s="264"/>
      <c r="BY42" s="264"/>
      <c r="BZ42" s="264"/>
      <c r="CA42" s="264"/>
      <c r="CB42" s="264"/>
      <c r="CC42" s="264"/>
      <c r="CD42" s="264"/>
      <c r="CE42" s="264"/>
      <c r="CF42" s="264"/>
      <c r="CG42" s="264"/>
      <c r="CH42" s="264"/>
      <c r="CI42" s="264"/>
      <c r="CJ42" s="264"/>
      <c r="CK42" s="264"/>
      <c r="CL42" s="264"/>
      <c r="CM42" s="264"/>
      <c r="CN42" s="264"/>
      <c r="CO42" s="264"/>
      <c r="CP42" s="264"/>
      <c r="CQ42" s="264"/>
      <c r="CR42" s="264"/>
      <c r="CS42" s="264"/>
      <c r="CT42" s="264"/>
      <c r="CU42" s="264"/>
      <c r="CV42" s="264"/>
      <c r="CW42" s="264"/>
      <c r="CX42" s="264"/>
      <c r="CY42" s="264"/>
      <c r="CZ42" s="263"/>
      <c r="DA42" s="263"/>
      <c r="DB42" s="263"/>
      <c r="DC42" s="263"/>
      <c r="DD42" s="263"/>
      <c r="DE42" s="263"/>
      <c r="DF42" s="263"/>
      <c r="DG42" s="263"/>
      <c r="DH42" s="263"/>
      <c r="DI42" s="263"/>
      <c r="DJ42" s="263"/>
      <c r="DK42" s="263"/>
      <c r="DL42" s="263"/>
    </row>
    <row r="43" spans="1:116" ht="13.2" x14ac:dyDescent="0.2">
      <c r="A43" s="263"/>
      <c r="B43" s="263"/>
      <c r="C43" s="263"/>
      <c r="D43" s="263"/>
      <c r="E43" s="263"/>
      <c r="F43" s="263"/>
      <c r="G43" s="263"/>
      <c r="H43" s="263"/>
      <c r="I43" s="263"/>
      <c r="J43" s="263"/>
      <c r="K43" s="263"/>
      <c r="L43" s="263"/>
      <c r="M43" s="263"/>
      <c r="N43" s="263"/>
      <c r="O43" s="263"/>
      <c r="P43" s="263"/>
      <c r="Q43" s="264"/>
      <c r="R43" s="264"/>
      <c r="S43" s="264"/>
      <c r="T43" s="263"/>
      <c r="U43" s="263"/>
      <c r="V43" s="263"/>
      <c r="W43" s="263"/>
      <c r="X43" s="263"/>
      <c r="Y43" s="263"/>
      <c r="Z43" s="263"/>
      <c r="AA43" s="263"/>
      <c r="AB43" s="263"/>
      <c r="AC43" s="263"/>
      <c r="AD43" s="263"/>
      <c r="AE43" s="263"/>
      <c r="AF43" s="263"/>
      <c r="AG43" s="263"/>
      <c r="AH43" s="263"/>
      <c r="AI43" s="263"/>
      <c r="AJ43" s="263"/>
      <c r="AK43" s="263"/>
      <c r="AL43" s="263"/>
      <c r="AM43" s="263"/>
      <c r="AN43" s="263"/>
      <c r="AO43" s="263"/>
      <c r="AP43" s="263"/>
      <c r="AQ43" s="263"/>
      <c r="AR43" s="263"/>
      <c r="AS43" s="263"/>
      <c r="AT43" s="263"/>
      <c r="AU43" s="263"/>
      <c r="AV43" s="263"/>
      <c r="AW43" s="263"/>
      <c r="AX43" s="263"/>
      <c r="AY43" s="263"/>
      <c r="AZ43" s="263"/>
      <c r="BA43" s="263"/>
      <c r="BB43" s="263"/>
      <c r="BC43" s="263"/>
      <c r="BD43" s="263"/>
      <c r="BE43" s="263"/>
      <c r="BF43" s="263"/>
      <c r="BG43" s="263"/>
      <c r="BH43" s="263"/>
      <c r="BI43" s="263"/>
      <c r="BJ43" s="263"/>
      <c r="BK43" s="263"/>
      <c r="BL43" s="263"/>
      <c r="BM43" s="263"/>
      <c r="BN43" s="263"/>
      <c r="BO43" s="263"/>
      <c r="BP43" s="263"/>
      <c r="BQ43" s="263"/>
      <c r="BR43" s="263"/>
      <c r="BS43" s="263"/>
      <c r="BT43" s="263"/>
      <c r="BU43" s="263"/>
      <c r="BV43" s="263"/>
      <c r="BW43" s="263"/>
      <c r="BX43" s="263"/>
      <c r="BY43" s="263"/>
      <c r="BZ43" s="263"/>
      <c r="CA43" s="263"/>
      <c r="CB43" s="263"/>
      <c r="CC43" s="263"/>
      <c r="CD43" s="263"/>
      <c r="CE43" s="263"/>
      <c r="CF43" s="263"/>
      <c r="CG43" s="263"/>
      <c r="CH43" s="263"/>
      <c r="CI43" s="263"/>
      <c r="CJ43" s="263"/>
      <c r="CK43" s="263"/>
      <c r="CL43" s="263"/>
      <c r="CM43" s="263"/>
      <c r="CN43" s="263"/>
      <c r="CO43" s="263"/>
      <c r="CP43" s="263"/>
      <c r="CQ43" s="263"/>
      <c r="CR43" s="263"/>
      <c r="CS43" s="263"/>
      <c r="CT43" s="263"/>
      <c r="CU43" s="263"/>
      <c r="CV43" s="263"/>
      <c r="CW43" s="263"/>
      <c r="CX43" s="263"/>
      <c r="CY43" s="263"/>
      <c r="CZ43" s="264"/>
      <c r="DA43" s="264"/>
      <c r="DB43" s="264"/>
      <c r="DC43" s="264"/>
      <c r="DD43" s="264"/>
      <c r="DE43" s="264"/>
      <c r="DF43" s="264"/>
      <c r="DG43" s="264"/>
      <c r="DH43" s="264"/>
      <c r="DI43" s="264"/>
      <c r="DJ43" s="264"/>
      <c r="DK43" s="264"/>
      <c r="DL43" s="264"/>
    </row>
    <row r="44" spans="1:116" ht="13.2" x14ac:dyDescent="0.2">
      <c r="A44" s="263"/>
      <c r="B44" s="263"/>
      <c r="C44" s="263"/>
      <c r="D44" s="263"/>
      <c r="E44" s="263"/>
      <c r="F44" s="263"/>
      <c r="G44" s="263"/>
      <c r="H44" s="263"/>
      <c r="I44" s="263"/>
      <c r="J44" s="263"/>
      <c r="K44" s="263"/>
      <c r="L44" s="263"/>
      <c r="M44" s="263"/>
      <c r="N44" s="263"/>
      <c r="O44" s="263"/>
      <c r="P44" s="263"/>
      <c r="Q44" s="263"/>
      <c r="R44" s="263"/>
      <c r="S44" s="263"/>
      <c r="T44" s="263"/>
      <c r="U44" s="263"/>
      <c r="V44" s="263"/>
      <c r="W44" s="263"/>
      <c r="X44" s="263"/>
      <c r="Y44" s="263"/>
      <c r="Z44" s="263"/>
      <c r="AA44" s="263"/>
      <c r="AB44" s="263"/>
      <c r="AC44" s="263"/>
      <c r="AD44" s="263"/>
      <c r="AE44" s="263"/>
      <c r="AF44" s="263"/>
      <c r="AG44" s="263"/>
      <c r="AH44" s="263"/>
      <c r="AI44" s="263"/>
      <c r="AJ44" s="263"/>
      <c r="AK44" s="263"/>
      <c r="AL44" s="263"/>
      <c r="AM44" s="263"/>
      <c r="AN44" s="263"/>
      <c r="AO44" s="263"/>
      <c r="AP44" s="263"/>
      <c r="AQ44" s="263"/>
      <c r="AR44" s="263"/>
      <c r="AS44" s="263"/>
      <c r="AT44" s="263"/>
      <c r="AU44" s="263"/>
      <c r="AV44" s="263"/>
      <c r="AW44" s="263"/>
      <c r="AX44" s="263"/>
      <c r="AY44" s="263"/>
      <c r="AZ44" s="263"/>
      <c r="BA44" s="263"/>
      <c r="BB44" s="263"/>
      <c r="BC44" s="263"/>
      <c r="BD44" s="263"/>
      <c r="BE44" s="263"/>
      <c r="BF44" s="263"/>
      <c r="BG44" s="263"/>
      <c r="BH44" s="263"/>
      <c r="BI44" s="263"/>
      <c r="BJ44" s="263"/>
      <c r="BK44" s="263"/>
      <c r="BL44" s="263"/>
      <c r="BM44" s="263"/>
      <c r="BN44" s="263"/>
      <c r="BO44" s="263"/>
      <c r="BP44" s="263"/>
      <c r="BQ44" s="263"/>
      <c r="BR44" s="263"/>
      <c r="BS44" s="263"/>
      <c r="BT44" s="263"/>
      <c r="BU44" s="263"/>
      <c r="BV44" s="263"/>
      <c r="BW44" s="263"/>
      <c r="BX44" s="263"/>
      <c r="BY44" s="263"/>
      <c r="BZ44" s="263"/>
      <c r="CA44" s="263"/>
      <c r="CB44" s="263"/>
      <c r="CC44" s="263"/>
      <c r="CD44" s="263"/>
      <c r="CE44" s="263"/>
      <c r="CF44" s="263"/>
      <c r="CG44" s="263"/>
      <c r="CH44" s="263"/>
      <c r="CI44" s="263"/>
      <c r="CJ44" s="263"/>
      <c r="CK44" s="263"/>
      <c r="CL44" s="263"/>
      <c r="CM44" s="263"/>
      <c r="CN44" s="263"/>
      <c r="CO44" s="263"/>
      <c r="CP44" s="263"/>
      <c r="CQ44" s="263"/>
      <c r="CR44" s="263"/>
      <c r="CS44" s="263"/>
      <c r="CT44" s="263"/>
      <c r="CU44" s="263"/>
      <c r="CV44" s="263"/>
      <c r="CW44" s="263"/>
      <c r="CX44" s="263"/>
      <c r="CY44" s="263"/>
      <c r="CZ44" s="263"/>
      <c r="DA44" s="263"/>
      <c r="DB44" s="263"/>
      <c r="DC44" s="263"/>
      <c r="DD44" s="263"/>
      <c r="DE44" s="263"/>
      <c r="DF44" s="263"/>
      <c r="DG44" s="263"/>
      <c r="DH44" s="263"/>
      <c r="DI44" s="263"/>
      <c r="DJ44" s="263"/>
      <c r="DK44" s="263"/>
      <c r="DL44" s="264"/>
    </row>
    <row r="45" spans="1:116" ht="13.2" x14ac:dyDescent="0.2">
      <c r="A45" s="263"/>
      <c r="B45" s="263"/>
      <c r="C45" s="263"/>
      <c r="D45" s="263"/>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263"/>
      <c r="AR45" s="263"/>
      <c r="AS45" s="263"/>
      <c r="AT45" s="263"/>
      <c r="AU45" s="263"/>
      <c r="AV45" s="263"/>
      <c r="AW45" s="263"/>
      <c r="AX45" s="263"/>
      <c r="AY45" s="263"/>
      <c r="AZ45" s="263"/>
      <c r="BA45" s="263"/>
      <c r="BB45" s="263"/>
      <c r="BC45" s="263"/>
      <c r="BD45" s="263"/>
      <c r="BE45" s="263"/>
      <c r="BF45" s="263"/>
      <c r="BG45" s="263"/>
      <c r="BH45" s="263"/>
      <c r="BI45" s="263"/>
      <c r="BJ45" s="263"/>
      <c r="BK45" s="263"/>
      <c r="BL45" s="263"/>
      <c r="BM45" s="263"/>
      <c r="BN45" s="263"/>
      <c r="BO45" s="263"/>
      <c r="BP45" s="263"/>
      <c r="BQ45" s="263"/>
      <c r="BR45" s="263"/>
      <c r="BS45" s="263"/>
      <c r="BT45" s="263"/>
      <c r="BU45" s="263"/>
      <c r="BV45" s="263"/>
      <c r="BW45" s="263"/>
      <c r="BX45" s="263"/>
      <c r="BY45" s="263"/>
      <c r="BZ45" s="263"/>
      <c r="CA45" s="263"/>
      <c r="CB45" s="263"/>
      <c r="CC45" s="263"/>
      <c r="CD45" s="263"/>
      <c r="CE45" s="263"/>
      <c r="CF45" s="263"/>
      <c r="CG45" s="263"/>
      <c r="CH45" s="263"/>
      <c r="CI45" s="263"/>
      <c r="CJ45" s="263"/>
      <c r="CK45" s="263"/>
      <c r="CL45" s="263"/>
      <c r="CM45" s="263"/>
      <c r="CN45" s="263"/>
      <c r="CO45" s="263"/>
      <c r="CP45" s="263"/>
      <c r="CQ45" s="263"/>
      <c r="CR45" s="263"/>
      <c r="CS45" s="263"/>
      <c r="CT45" s="263"/>
      <c r="CU45" s="263"/>
      <c r="CV45" s="263"/>
      <c r="CW45" s="263"/>
      <c r="CX45" s="263"/>
      <c r="CY45" s="263"/>
      <c r="CZ45" s="263"/>
      <c r="DA45" s="263"/>
      <c r="DB45" s="263"/>
      <c r="DC45" s="263"/>
      <c r="DD45" s="263"/>
      <c r="DE45" s="263"/>
      <c r="DF45" s="263"/>
      <c r="DG45" s="263"/>
      <c r="DH45" s="263"/>
      <c r="DI45" s="263"/>
      <c r="DJ45" s="263"/>
      <c r="DK45" s="263"/>
      <c r="DL45" s="263"/>
    </row>
    <row r="46" spans="1:116" ht="13.2" x14ac:dyDescent="0.2">
      <c r="A46" s="263"/>
      <c r="B46" s="263"/>
      <c r="C46" s="263"/>
      <c r="D46" s="263"/>
      <c r="E46" s="263"/>
      <c r="F46" s="263"/>
      <c r="G46" s="263"/>
      <c r="H46" s="263"/>
      <c r="I46" s="263"/>
      <c r="J46" s="263"/>
      <c r="K46" s="263"/>
      <c r="L46" s="263"/>
      <c r="M46" s="263"/>
      <c r="N46" s="263"/>
      <c r="O46" s="263"/>
      <c r="P46" s="263"/>
      <c r="Q46" s="263"/>
      <c r="R46" s="263"/>
      <c r="S46" s="263"/>
      <c r="T46" s="263"/>
      <c r="U46" s="263"/>
      <c r="V46" s="263"/>
      <c r="W46" s="263"/>
      <c r="X46" s="263"/>
      <c r="Y46" s="263"/>
      <c r="Z46" s="263"/>
      <c r="AA46" s="263"/>
      <c r="AB46" s="263"/>
      <c r="AC46" s="263"/>
      <c r="AD46" s="263"/>
      <c r="AE46" s="263"/>
      <c r="AF46" s="263"/>
      <c r="AG46" s="263"/>
      <c r="AH46" s="263"/>
      <c r="AI46" s="263"/>
      <c r="AJ46" s="263"/>
      <c r="AK46" s="263"/>
      <c r="AL46" s="263"/>
      <c r="AM46" s="263"/>
      <c r="AN46" s="263"/>
      <c r="AO46" s="263"/>
      <c r="AP46" s="263"/>
      <c r="AQ46" s="263"/>
      <c r="AR46" s="263"/>
      <c r="AS46" s="263"/>
      <c r="AT46" s="263"/>
      <c r="AU46" s="263"/>
      <c r="AV46" s="263"/>
      <c r="AW46" s="263"/>
      <c r="AX46" s="263"/>
      <c r="AY46" s="263"/>
      <c r="AZ46" s="263"/>
      <c r="BA46" s="263"/>
      <c r="BB46" s="263"/>
      <c r="BC46" s="263"/>
      <c r="BD46" s="263"/>
      <c r="BE46" s="263"/>
      <c r="BF46" s="263"/>
      <c r="BG46" s="263"/>
      <c r="BH46" s="263"/>
      <c r="BI46" s="263"/>
      <c r="BJ46" s="263"/>
      <c r="BK46" s="263"/>
      <c r="BL46" s="263"/>
      <c r="BM46" s="263"/>
      <c r="BN46" s="263"/>
      <c r="BO46" s="263"/>
      <c r="BP46" s="263"/>
      <c r="BQ46" s="263"/>
      <c r="BR46" s="263"/>
      <c r="BS46" s="263"/>
      <c r="BT46" s="263"/>
      <c r="BU46" s="263"/>
      <c r="BV46" s="263"/>
      <c r="BW46" s="263"/>
      <c r="BX46" s="263"/>
      <c r="BY46" s="263"/>
      <c r="BZ46" s="263"/>
      <c r="CA46" s="263"/>
      <c r="CB46" s="263"/>
      <c r="CC46" s="263"/>
      <c r="CD46" s="263"/>
      <c r="CE46" s="263"/>
      <c r="CF46" s="263"/>
      <c r="CG46" s="263"/>
      <c r="CH46" s="263"/>
      <c r="CI46" s="263"/>
      <c r="CJ46" s="263"/>
      <c r="CK46" s="263"/>
      <c r="CL46" s="263"/>
      <c r="CM46" s="263"/>
      <c r="CN46" s="263"/>
      <c r="CO46" s="263"/>
      <c r="CP46" s="263"/>
      <c r="CQ46" s="263"/>
      <c r="CR46" s="263"/>
      <c r="CS46" s="263"/>
      <c r="CT46" s="263"/>
      <c r="CU46" s="263"/>
      <c r="CV46" s="263"/>
      <c r="CW46" s="263"/>
      <c r="CX46" s="263"/>
      <c r="CY46" s="263"/>
      <c r="CZ46" s="263"/>
      <c r="DA46" s="263"/>
      <c r="DB46" s="263"/>
      <c r="DC46" s="263"/>
      <c r="DD46" s="263"/>
      <c r="DE46" s="263"/>
      <c r="DF46" s="263"/>
      <c r="DG46" s="263"/>
      <c r="DH46" s="263"/>
      <c r="DI46" s="263"/>
      <c r="DJ46" s="263"/>
      <c r="DK46" s="263"/>
      <c r="DL46" s="263"/>
    </row>
    <row r="47" spans="1:116" ht="13.2" x14ac:dyDescent="0.2">
      <c r="A47" s="263"/>
      <c r="B47" s="263"/>
      <c r="C47" s="263"/>
      <c r="D47" s="263"/>
      <c r="E47" s="263"/>
      <c r="F47" s="263"/>
      <c r="G47" s="263"/>
      <c r="H47" s="263"/>
      <c r="I47" s="263"/>
      <c r="J47" s="263"/>
      <c r="K47" s="263"/>
      <c r="L47" s="263"/>
      <c r="M47" s="263"/>
      <c r="N47" s="263"/>
      <c r="O47" s="263"/>
      <c r="P47" s="263"/>
      <c r="Q47" s="263"/>
      <c r="R47" s="263"/>
      <c r="S47" s="263"/>
      <c r="T47" s="263"/>
      <c r="U47" s="263"/>
      <c r="V47" s="263"/>
      <c r="W47" s="263"/>
      <c r="X47" s="263"/>
      <c r="Y47" s="263"/>
      <c r="Z47" s="263"/>
      <c r="AA47" s="263"/>
      <c r="AB47" s="263"/>
      <c r="AC47" s="263"/>
      <c r="AD47" s="263"/>
      <c r="AE47" s="263"/>
      <c r="AF47" s="263"/>
      <c r="AG47" s="263"/>
      <c r="AH47" s="263"/>
      <c r="AI47" s="263"/>
      <c r="AJ47" s="263"/>
      <c r="AK47" s="263"/>
      <c r="AL47" s="263"/>
      <c r="AM47" s="263"/>
      <c r="AN47" s="263"/>
      <c r="AO47" s="263"/>
      <c r="AP47" s="263"/>
      <c r="AQ47" s="263"/>
      <c r="AR47" s="263"/>
      <c r="AS47" s="263"/>
      <c r="AT47" s="263"/>
      <c r="AU47" s="263"/>
      <c r="AV47" s="263"/>
      <c r="AW47" s="263"/>
      <c r="AX47" s="263"/>
      <c r="AY47" s="263"/>
      <c r="AZ47" s="263"/>
      <c r="BA47" s="263"/>
      <c r="BB47" s="263"/>
      <c r="BC47" s="263"/>
      <c r="BD47" s="263"/>
      <c r="BE47" s="263"/>
      <c r="BF47" s="263"/>
      <c r="BG47" s="263"/>
      <c r="BH47" s="263"/>
      <c r="BI47" s="263"/>
      <c r="BJ47" s="263"/>
      <c r="BK47" s="263"/>
      <c r="BL47" s="263"/>
      <c r="BM47" s="263"/>
      <c r="BN47" s="263"/>
      <c r="BO47" s="263"/>
      <c r="BP47" s="263"/>
      <c r="BQ47" s="263"/>
      <c r="BR47" s="263"/>
      <c r="BS47" s="263"/>
      <c r="BT47" s="263"/>
      <c r="BU47" s="263"/>
      <c r="BV47" s="263"/>
      <c r="BW47" s="263"/>
      <c r="BX47" s="263"/>
      <c r="BY47" s="263"/>
      <c r="BZ47" s="263"/>
      <c r="CA47" s="263"/>
      <c r="CB47" s="263"/>
      <c r="CC47" s="263"/>
      <c r="CD47" s="263"/>
      <c r="CE47" s="263"/>
      <c r="CF47" s="263"/>
      <c r="CG47" s="263"/>
      <c r="CH47" s="263"/>
      <c r="CI47" s="263"/>
      <c r="CJ47" s="263"/>
      <c r="CK47" s="263"/>
      <c r="CL47" s="263"/>
      <c r="CM47" s="263"/>
      <c r="CN47" s="263"/>
      <c r="CO47" s="263"/>
      <c r="CP47" s="263"/>
      <c r="CQ47" s="263"/>
      <c r="CR47" s="263"/>
      <c r="CS47" s="263"/>
      <c r="CT47" s="263"/>
      <c r="CU47" s="263"/>
      <c r="CV47" s="263"/>
      <c r="CW47" s="263"/>
      <c r="CX47" s="263"/>
      <c r="CY47" s="263"/>
      <c r="CZ47" s="263"/>
      <c r="DA47" s="263"/>
      <c r="DB47" s="263"/>
      <c r="DC47" s="263"/>
      <c r="DD47" s="263"/>
      <c r="DE47" s="263"/>
      <c r="DF47" s="263"/>
      <c r="DG47" s="263"/>
      <c r="DH47" s="263"/>
      <c r="DI47" s="263"/>
      <c r="DJ47" s="263"/>
      <c r="DK47" s="263"/>
      <c r="DL47" s="263"/>
    </row>
    <row r="48" spans="1:116" ht="13.2" x14ac:dyDescent="0.2">
      <c r="A48" s="263"/>
      <c r="B48" s="263"/>
      <c r="C48" s="263"/>
      <c r="D48" s="263"/>
      <c r="E48" s="263"/>
      <c r="F48" s="263"/>
      <c r="G48" s="263"/>
      <c r="H48" s="263"/>
      <c r="I48" s="263"/>
      <c r="J48" s="263"/>
      <c r="K48" s="263"/>
      <c r="L48" s="263"/>
      <c r="M48" s="263"/>
      <c r="N48" s="263"/>
      <c r="O48" s="263"/>
      <c r="P48" s="263"/>
      <c r="Q48" s="263"/>
      <c r="R48" s="263"/>
      <c r="S48" s="263"/>
      <c r="T48" s="263"/>
      <c r="U48" s="263"/>
      <c r="V48" s="263"/>
      <c r="W48" s="263"/>
      <c r="X48" s="263"/>
      <c r="Y48" s="263"/>
      <c r="Z48" s="263"/>
      <c r="AA48" s="263"/>
      <c r="AB48" s="263"/>
      <c r="AC48" s="263"/>
      <c r="AD48" s="263"/>
      <c r="AE48" s="263"/>
      <c r="AF48" s="263"/>
      <c r="AG48" s="263"/>
      <c r="AH48" s="263"/>
      <c r="AI48" s="263"/>
      <c r="AJ48" s="263"/>
      <c r="AK48" s="263"/>
      <c r="AL48" s="263"/>
      <c r="AM48" s="263"/>
      <c r="AN48" s="263"/>
      <c r="AO48" s="263"/>
      <c r="AP48" s="263"/>
      <c r="AQ48" s="263"/>
      <c r="AR48" s="263"/>
      <c r="AS48" s="263"/>
      <c r="AT48" s="263"/>
      <c r="AU48" s="263"/>
      <c r="AV48" s="263"/>
      <c r="AW48" s="263"/>
      <c r="AX48" s="263"/>
      <c r="AY48" s="263"/>
      <c r="AZ48" s="263"/>
      <c r="BA48" s="263"/>
      <c r="BB48" s="263"/>
      <c r="BC48" s="263"/>
      <c r="BD48" s="263"/>
      <c r="BE48" s="263"/>
      <c r="BF48" s="263"/>
      <c r="BG48" s="263"/>
      <c r="BH48" s="263"/>
      <c r="BI48" s="263"/>
      <c r="BJ48" s="263"/>
      <c r="BK48" s="263"/>
      <c r="BL48" s="263"/>
      <c r="BM48" s="263"/>
      <c r="BN48" s="263"/>
      <c r="BO48" s="263"/>
      <c r="BP48" s="263"/>
      <c r="BQ48" s="263"/>
      <c r="BR48" s="263"/>
      <c r="BS48" s="263"/>
      <c r="BT48" s="263"/>
      <c r="BU48" s="263"/>
      <c r="BV48" s="263"/>
      <c r="BW48" s="263"/>
      <c r="BX48" s="263"/>
      <c r="BY48" s="263"/>
      <c r="BZ48" s="263"/>
      <c r="CA48" s="263"/>
      <c r="CB48" s="263"/>
      <c r="CC48" s="263"/>
      <c r="CD48" s="263"/>
      <c r="CE48" s="263"/>
      <c r="CF48" s="263"/>
      <c r="CG48" s="263"/>
      <c r="CH48" s="263"/>
      <c r="CI48" s="263"/>
      <c r="CJ48" s="263"/>
      <c r="CK48" s="263"/>
      <c r="CL48" s="263"/>
      <c r="CM48" s="263"/>
      <c r="CN48" s="263"/>
      <c r="CO48" s="263"/>
      <c r="CP48" s="263"/>
      <c r="CQ48" s="263"/>
      <c r="CR48" s="263"/>
      <c r="CS48" s="263"/>
      <c r="CT48" s="263"/>
      <c r="CU48" s="263"/>
      <c r="CV48" s="263"/>
      <c r="CW48" s="263"/>
      <c r="CX48" s="263"/>
      <c r="CY48" s="263"/>
      <c r="CZ48" s="263"/>
      <c r="DA48" s="263"/>
      <c r="DB48" s="263"/>
      <c r="DC48" s="263"/>
      <c r="DD48" s="263"/>
      <c r="DE48" s="263"/>
      <c r="DF48" s="263"/>
      <c r="DG48" s="263"/>
      <c r="DH48" s="263"/>
      <c r="DI48" s="263"/>
      <c r="DJ48" s="263"/>
      <c r="DK48" s="263"/>
      <c r="DL48" s="263"/>
    </row>
    <row r="49" spans="1:116" ht="13.2" x14ac:dyDescent="0.2">
      <c r="A49" s="263"/>
      <c r="B49" s="263"/>
      <c r="C49" s="263"/>
      <c r="D49" s="263"/>
      <c r="E49" s="263"/>
      <c r="F49" s="263"/>
      <c r="G49" s="263"/>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263"/>
      <c r="AL49" s="263"/>
      <c r="AM49" s="263"/>
      <c r="AN49" s="263"/>
      <c r="AO49" s="263"/>
      <c r="AP49" s="263"/>
      <c r="AQ49" s="263"/>
      <c r="AR49" s="263"/>
      <c r="AS49" s="263"/>
      <c r="AT49" s="263"/>
      <c r="AU49" s="263"/>
      <c r="AV49" s="263"/>
      <c r="AW49" s="263"/>
      <c r="AX49" s="263"/>
      <c r="AY49" s="263"/>
      <c r="AZ49" s="263"/>
      <c r="BA49" s="263"/>
      <c r="BB49" s="263"/>
      <c r="BC49" s="263"/>
      <c r="BD49" s="263"/>
      <c r="BE49" s="263"/>
      <c r="BF49" s="263"/>
      <c r="BG49" s="263"/>
      <c r="BH49" s="263"/>
      <c r="BI49" s="263"/>
      <c r="BJ49" s="263"/>
      <c r="BK49" s="263"/>
      <c r="BL49" s="263"/>
      <c r="BM49" s="263"/>
      <c r="BN49" s="263"/>
      <c r="BO49" s="263"/>
      <c r="BP49" s="263"/>
      <c r="BQ49" s="263"/>
      <c r="BR49" s="263"/>
      <c r="BS49" s="263"/>
      <c r="BT49" s="263"/>
      <c r="BU49" s="263"/>
      <c r="BV49" s="263"/>
      <c r="BW49" s="263"/>
      <c r="BX49" s="263"/>
      <c r="BY49" s="263"/>
      <c r="BZ49" s="263"/>
      <c r="CA49" s="263"/>
      <c r="CB49" s="263"/>
      <c r="CC49" s="263"/>
      <c r="CD49" s="263"/>
      <c r="CE49" s="263"/>
      <c r="CF49" s="263"/>
      <c r="CG49" s="263"/>
      <c r="CH49" s="263"/>
      <c r="CI49" s="263"/>
      <c r="CJ49" s="263"/>
      <c r="CK49" s="263"/>
      <c r="CL49" s="263"/>
      <c r="CM49" s="263"/>
      <c r="CN49" s="263"/>
      <c r="CO49" s="263"/>
      <c r="CP49" s="263"/>
      <c r="CQ49" s="263"/>
      <c r="CR49" s="263"/>
      <c r="CS49" s="263"/>
      <c r="CT49" s="263"/>
      <c r="CU49" s="263"/>
      <c r="CV49" s="263"/>
      <c r="CW49" s="263"/>
      <c r="CX49" s="263"/>
      <c r="CY49" s="263"/>
      <c r="CZ49" s="263"/>
      <c r="DA49" s="263"/>
      <c r="DB49" s="263"/>
      <c r="DC49" s="263"/>
      <c r="DD49" s="263"/>
      <c r="DE49" s="263"/>
      <c r="DF49" s="263"/>
      <c r="DG49" s="263"/>
      <c r="DH49" s="263"/>
      <c r="DI49" s="263"/>
      <c r="DJ49" s="263"/>
      <c r="DK49" s="263"/>
      <c r="DL49" s="263"/>
    </row>
    <row r="50" spans="1:116" ht="13.2" x14ac:dyDescent="0.2">
      <c r="A50" s="263"/>
      <c r="B50" s="263"/>
      <c r="C50" s="263"/>
      <c r="D50" s="263"/>
      <c r="E50" s="263"/>
      <c r="F50" s="263"/>
      <c r="G50" s="263"/>
      <c r="H50" s="263"/>
      <c r="I50" s="263"/>
      <c r="J50" s="263"/>
      <c r="K50" s="263"/>
      <c r="L50" s="263"/>
      <c r="M50" s="263"/>
      <c r="N50" s="263"/>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263"/>
      <c r="AL50" s="263"/>
      <c r="AM50" s="263"/>
      <c r="AN50" s="263"/>
      <c r="AO50" s="263"/>
      <c r="AP50" s="263"/>
      <c r="AQ50" s="263"/>
      <c r="AR50" s="263"/>
      <c r="AS50" s="263"/>
      <c r="AT50" s="263"/>
      <c r="AU50" s="263"/>
      <c r="AV50" s="263"/>
      <c r="AW50" s="263"/>
      <c r="AX50" s="263"/>
      <c r="AY50" s="263"/>
      <c r="AZ50" s="263"/>
      <c r="BA50" s="263"/>
      <c r="BB50" s="263"/>
      <c r="BC50" s="263"/>
      <c r="BD50" s="263"/>
      <c r="BE50" s="263"/>
      <c r="BF50" s="263"/>
      <c r="BG50" s="263"/>
      <c r="BH50" s="263"/>
      <c r="BI50" s="263"/>
      <c r="BJ50" s="263"/>
      <c r="BK50" s="263"/>
      <c r="BL50" s="263"/>
      <c r="BM50" s="263"/>
      <c r="BN50" s="263"/>
      <c r="BO50" s="263"/>
      <c r="BP50" s="263"/>
      <c r="BQ50" s="263"/>
      <c r="BR50" s="263"/>
      <c r="BS50" s="263"/>
      <c r="BT50" s="263"/>
      <c r="BU50" s="263"/>
      <c r="BV50" s="263"/>
      <c r="BW50" s="263"/>
      <c r="BX50" s="263"/>
      <c r="BY50" s="263"/>
      <c r="BZ50" s="263"/>
      <c r="CA50" s="263"/>
      <c r="CB50" s="263"/>
      <c r="CC50" s="263"/>
      <c r="CD50" s="263"/>
      <c r="CE50" s="263"/>
      <c r="CF50" s="263"/>
      <c r="CG50" s="263"/>
      <c r="CH50" s="263"/>
      <c r="CI50" s="263"/>
      <c r="CJ50" s="263"/>
      <c r="CK50" s="263"/>
      <c r="CL50" s="263"/>
      <c r="CM50" s="263"/>
      <c r="CN50" s="263"/>
      <c r="CO50" s="263"/>
      <c r="CP50" s="263"/>
      <c r="CQ50" s="263"/>
      <c r="CR50" s="263"/>
      <c r="CS50" s="263"/>
      <c r="CT50" s="263"/>
      <c r="CU50" s="263"/>
      <c r="CV50" s="263"/>
      <c r="CW50" s="263"/>
      <c r="CX50" s="263"/>
      <c r="CY50" s="263"/>
      <c r="CZ50" s="263"/>
      <c r="DA50" s="263"/>
      <c r="DB50" s="263"/>
      <c r="DC50" s="263"/>
      <c r="DD50" s="263"/>
      <c r="DE50" s="263"/>
      <c r="DF50" s="263"/>
      <c r="DG50" s="264"/>
      <c r="DH50" s="264"/>
      <c r="DI50" s="264"/>
      <c r="DJ50" s="264"/>
      <c r="DK50" s="264"/>
      <c r="DL50" s="264"/>
    </row>
    <row r="51" spans="1:116" ht="13.2" x14ac:dyDescent="0.2">
      <c r="A51" s="263"/>
      <c r="B51" s="263"/>
      <c r="C51" s="263"/>
      <c r="D51" s="263"/>
      <c r="E51" s="263"/>
      <c r="F51" s="263"/>
      <c r="G51" s="263"/>
      <c r="H51" s="263"/>
      <c r="I51" s="263"/>
      <c r="J51" s="263"/>
      <c r="K51" s="263"/>
      <c r="L51" s="263"/>
      <c r="M51" s="263"/>
      <c r="N51" s="263"/>
      <c r="O51" s="263"/>
      <c r="P51" s="263"/>
      <c r="Q51" s="263"/>
      <c r="R51" s="263"/>
      <c r="S51" s="263"/>
      <c r="T51" s="263"/>
      <c r="U51" s="263"/>
      <c r="V51" s="263"/>
      <c r="W51" s="263"/>
      <c r="X51" s="263"/>
      <c r="Y51" s="263"/>
      <c r="Z51" s="263"/>
      <c r="AA51" s="263"/>
      <c r="AB51" s="263"/>
      <c r="AC51" s="263"/>
      <c r="AD51" s="263"/>
      <c r="AE51" s="263"/>
      <c r="AF51" s="263"/>
      <c r="AG51" s="263"/>
      <c r="AH51" s="263"/>
      <c r="AI51" s="263"/>
      <c r="AJ51" s="263"/>
      <c r="AK51" s="263"/>
      <c r="AL51" s="263"/>
      <c r="AM51" s="263"/>
      <c r="AN51" s="263"/>
      <c r="AO51" s="263"/>
      <c r="AP51" s="263"/>
      <c r="AQ51" s="263"/>
      <c r="AR51" s="263"/>
      <c r="AS51" s="263"/>
      <c r="AT51" s="263"/>
      <c r="AU51" s="263"/>
      <c r="AV51" s="263"/>
      <c r="AW51" s="263"/>
      <c r="AX51" s="263"/>
      <c r="AY51" s="263"/>
      <c r="AZ51" s="263"/>
      <c r="BA51" s="263"/>
      <c r="BB51" s="263"/>
      <c r="BC51" s="263"/>
      <c r="BD51" s="263"/>
      <c r="BE51" s="263"/>
      <c r="BF51" s="263"/>
      <c r="BG51" s="263"/>
      <c r="BH51" s="263"/>
      <c r="BI51" s="263"/>
      <c r="BJ51" s="263"/>
      <c r="BK51" s="263"/>
      <c r="BL51" s="263"/>
      <c r="BM51" s="263"/>
      <c r="BN51" s="263"/>
      <c r="BO51" s="263"/>
      <c r="BP51" s="263"/>
      <c r="BQ51" s="263"/>
      <c r="BR51" s="263"/>
      <c r="BS51" s="263"/>
      <c r="BT51" s="263"/>
      <c r="BU51" s="263"/>
      <c r="BV51" s="263"/>
      <c r="BW51" s="263"/>
      <c r="BX51" s="263"/>
      <c r="BY51" s="263"/>
      <c r="BZ51" s="263"/>
      <c r="CA51" s="263"/>
      <c r="CB51" s="263"/>
      <c r="CC51" s="263"/>
      <c r="CD51" s="263"/>
      <c r="CE51" s="263"/>
      <c r="CF51" s="263"/>
      <c r="CG51" s="263"/>
      <c r="CH51" s="263"/>
      <c r="CI51" s="263"/>
      <c r="CJ51" s="263"/>
      <c r="CK51" s="263"/>
      <c r="CL51" s="263"/>
      <c r="CM51" s="263"/>
      <c r="CN51" s="263"/>
      <c r="CO51" s="263"/>
      <c r="CP51" s="263"/>
      <c r="CQ51" s="263"/>
      <c r="CR51" s="263"/>
      <c r="CS51" s="263"/>
      <c r="CT51" s="263"/>
      <c r="CU51" s="263"/>
      <c r="CV51" s="263"/>
      <c r="CW51" s="263"/>
      <c r="CX51" s="263"/>
      <c r="CY51" s="263"/>
      <c r="CZ51" s="263"/>
      <c r="DA51" s="263"/>
      <c r="DB51" s="263"/>
      <c r="DC51" s="263"/>
      <c r="DD51" s="263"/>
      <c r="DE51" s="263"/>
      <c r="DF51" s="263"/>
      <c r="DG51" s="263"/>
      <c r="DH51" s="263"/>
      <c r="DI51" s="263"/>
      <c r="DJ51" s="263"/>
      <c r="DK51" s="263"/>
      <c r="DL51" s="263"/>
    </row>
    <row r="52" spans="1:116" ht="13.2" x14ac:dyDescent="0.2">
      <c r="A52" s="263"/>
      <c r="B52" s="263"/>
      <c r="C52" s="263"/>
      <c r="D52" s="263"/>
      <c r="E52" s="263"/>
      <c r="F52" s="263"/>
      <c r="G52" s="263"/>
      <c r="H52" s="263"/>
      <c r="I52" s="263"/>
      <c r="J52" s="263"/>
      <c r="K52" s="263"/>
      <c r="L52" s="263"/>
      <c r="M52" s="263"/>
      <c r="N52" s="263"/>
      <c r="O52" s="263"/>
      <c r="P52" s="263"/>
      <c r="Q52" s="263"/>
      <c r="R52" s="263"/>
      <c r="S52" s="263"/>
      <c r="T52" s="263"/>
      <c r="U52" s="263"/>
      <c r="V52" s="263"/>
      <c r="W52" s="263"/>
      <c r="X52" s="263"/>
      <c r="Y52" s="263"/>
      <c r="Z52" s="263"/>
      <c r="AA52" s="263"/>
      <c r="AB52" s="263"/>
      <c r="AC52" s="263"/>
      <c r="AD52" s="263"/>
      <c r="AE52" s="263"/>
      <c r="AF52" s="263"/>
      <c r="AG52" s="263"/>
      <c r="AH52" s="263"/>
      <c r="AI52" s="263"/>
      <c r="AJ52" s="263"/>
      <c r="AK52" s="263"/>
      <c r="AL52" s="263"/>
      <c r="AM52" s="263"/>
      <c r="AN52" s="263"/>
      <c r="AO52" s="263"/>
      <c r="AP52" s="263"/>
      <c r="AQ52" s="263"/>
      <c r="AR52" s="263"/>
      <c r="AS52" s="263"/>
      <c r="AT52" s="263"/>
      <c r="AU52" s="263"/>
      <c r="AV52" s="263"/>
      <c r="AW52" s="263"/>
      <c r="AX52" s="263"/>
      <c r="AY52" s="263"/>
      <c r="AZ52" s="263"/>
      <c r="BA52" s="263"/>
      <c r="BB52" s="263"/>
      <c r="BC52" s="263"/>
      <c r="BD52" s="263"/>
      <c r="BE52" s="263"/>
      <c r="BF52" s="263"/>
      <c r="BG52" s="263"/>
      <c r="BH52" s="263"/>
      <c r="BI52" s="263"/>
      <c r="BJ52" s="263"/>
      <c r="BK52" s="263"/>
      <c r="BL52" s="263"/>
      <c r="BM52" s="263"/>
      <c r="BN52" s="263"/>
      <c r="BO52" s="263"/>
      <c r="BP52" s="263"/>
      <c r="BQ52" s="263"/>
      <c r="BR52" s="263"/>
      <c r="BS52" s="263"/>
      <c r="BT52" s="263"/>
      <c r="BU52" s="263"/>
      <c r="BV52" s="263"/>
      <c r="BW52" s="263"/>
      <c r="BX52" s="263"/>
      <c r="BY52" s="263"/>
      <c r="BZ52" s="263"/>
      <c r="CA52" s="263"/>
      <c r="CB52" s="263"/>
      <c r="CC52" s="263"/>
      <c r="CD52" s="263"/>
      <c r="CE52" s="263"/>
      <c r="CF52" s="263"/>
      <c r="CG52" s="263"/>
      <c r="CH52" s="263"/>
      <c r="CI52" s="263"/>
      <c r="CJ52" s="263"/>
      <c r="CK52" s="263"/>
      <c r="CL52" s="263"/>
      <c r="CM52" s="263"/>
      <c r="CN52" s="263"/>
      <c r="CO52" s="263"/>
      <c r="CP52" s="263"/>
      <c r="CQ52" s="263"/>
      <c r="CR52" s="263"/>
      <c r="CS52" s="263"/>
      <c r="CT52" s="263"/>
      <c r="CU52" s="263"/>
      <c r="CV52" s="263"/>
      <c r="CW52" s="263"/>
      <c r="CX52" s="263"/>
      <c r="CY52" s="263"/>
      <c r="CZ52" s="263"/>
      <c r="DA52" s="263"/>
      <c r="DB52" s="263"/>
      <c r="DC52" s="263"/>
      <c r="DD52" s="263"/>
      <c r="DE52" s="263"/>
      <c r="DF52" s="263"/>
      <c r="DG52" s="263"/>
      <c r="DH52" s="263"/>
      <c r="DI52" s="263"/>
      <c r="DJ52" s="263"/>
      <c r="DK52" s="263"/>
      <c r="DL52" s="263"/>
    </row>
    <row r="53" spans="1:116" ht="13.2" x14ac:dyDescent="0.2">
      <c r="A53" s="263"/>
      <c r="B53" s="263"/>
      <c r="C53" s="263"/>
      <c r="D53" s="263"/>
      <c r="E53" s="263"/>
      <c r="F53" s="263"/>
      <c r="G53" s="263"/>
      <c r="H53" s="263"/>
      <c r="I53" s="263"/>
      <c r="J53" s="263"/>
      <c r="K53" s="263"/>
      <c r="L53" s="263"/>
      <c r="M53" s="263"/>
      <c r="N53" s="263"/>
      <c r="O53" s="263"/>
      <c r="P53" s="263"/>
      <c r="Q53" s="263"/>
      <c r="R53" s="263"/>
      <c r="S53" s="263"/>
      <c r="T53" s="263"/>
      <c r="U53" s="263"/>
      <c r="V53" s="263"/>
      <c r="W53" s="263"/>
      <c r="X53" s="263"/>
      <c r="Y53" s="263"/>
      <c r="Z53" s="263"/>
      <c r="AA53" s="263"/>
      <c r="AB53" s="263"/>
      <c r="AC53" s="263"/>
      <c r="AD53" s="263"/>
      <c r="AE53" s="263"/>
      <c r="AF53" s="263"/>
      <c r="AG53" s="263"/>
      <c r="AH53" s="263"/>
      <c r="AI53" s="263"/>
      <c r="AJ53" s="263"/>
      <c r="AK53" s="263"/>
      <c r="AL53" s="263"/>
      <c r="AM53" s="263"/>
      <c r="AN53" s="263"/>
      <c r="AO53" s="263"/>
      <c r="AP53" s="263"/>
      <c r="AQ53" s="263"/>
      <c r="AR53" s="263"/>
      <c r="AS53" s="263"/>
      <c r="AT53" s="263"/>
      <c r="AU53" s="263"/>
      <c r="AV53" s="263"/>
      <c r="AW53" s="263"/>
      <c r="AX53" s="263"/>
      <c r="AY53" s="263"/>
      <c r="AZ53" s="263"/>
      <c r="BA53" s="263"/>
      <c r="BB53" s="263"/>
      <c r="BC53" s="263"/>
      <c r="BD53" s="263"/>
      <c r="BE53" s="263"/>
      <c r="BF53" s="263"/>
      <c r="BG53" s="263"/>
      <c r="BH53" s="263"/>
      <c r="BI53" s="263"/>
      <c r="BJ53" s="263"/>
      <c r="BK53" s="263"/>
      <c r="BL53" s="263"/>
      <c r="BM53" s="263"/>
      <c r="BN53" s="263"/>
      <c r="BO53" s="263"/>
      <c r="BP53" s="263"/>
      <c r="BQ53" s="263"/>
      <c r="BR53" s="263"/>
      <c r="BS53" s="263"/>
      <c r="BT53" s="263"/>
      <c r="BU53" s="263"/>
      <c r="BV53" s="263"/>
      <c r="BW53" s="263"/>
      <c r="BX53" s="263"/>
      <c r="BY53" s="263"/>
      <c r="BZ53" s="263"/>
      <c r="CA53" s="263"/>
      <c r="CB53" s="263"/>
      <c r="CC53" s="263"/>
      <c r="CD53" s="263"/>
      <c r="CE53" s="263"/>
      <c r="CF53" s="263"/>
      <c r="CG53" s="263"/>
      <c r="CH53" s="263"/>
      <c r="CI53" s="263"/>
      <c r="CJ53" s="263"/>
      <c r="CK53" s="263"/>
      <c r="CL53" s="263"/>
      <c r="CM53" s="263"/>
      <c r="CN53" s="263"/>
      <c r="CO53" s="263"/>
      <c r="CP53" s="263"/>
      <c r="CQ53" s="263"/>
      <c r="CR53" s="263"/>
      <c r="CS53" s="263"/>
      <c r="CT53" s="263"/>
      <c r="CU53" s="263"/>
      <c r="CV53" s="263"/>
      <c r="CW53" s="263"/>
      <c r="CX53" s="263"/>
      <c r="CY53" s="263"/>
      <c r="CZ53" s="263"/>
      <c r="DA53" s="263"/>
      <c r="DB53" s="263"/>
      <c r="DC53" s="263"/>
      <c r="DD53" s="263"/>
      <c r="DE53" s="263"/>
      <c r="DF53" s="263"/>
      <c r="DG53" s="263"/>
      <c r="DH53" s="263"/>
      <c r="DI53" s="263"/>
      <c r="DJ53" s="263"/>
      <c r="DK53" s="263"/>
      <c r="DL53" s="264"/>
    </row>
    <row r="54" spans="1:116" ht="13.2" x14ac:dyDescent="0.2">
      <c r="A54" s="263"/>
      <c r="B54" s="263"/>
      <c r="C54" s="263"/>
      <c r="D54" s="263"/>
      <c r="E54" s="263"/>
      <c r="F54" s="263"/>
      <c r="G54" s="263"/>
      <c r="H54" s="263"/>
      <c r="I54" s="263"/>
      <c r="J54" s="263"/>
      <c r="K54" s="263"/>
      <c r="L54" s="263"/>
      <c r="M54" s="263"/>
      <c r="N54" s="263"/>
      <c r="O54" s="263"/>
      <c r="P54" s="263"/>
      <c r="Q54" s="263"/>
      <c r="R54" s="263"/>
      <c r="S54" s="263"/>
      <c r="T54" s="263"/>
      <c r="U54" s="263"/>
      <c r="V54" s="263"/>
      <c r="W54" s="263"/>
      <c r="X54" s="263"/>
      <c r="Y54" s="263"/>
      <c r="Z54" s="263"/>
      <c r="AA54" s="263"/>
      <c r="AB54" s="263"/>
      <c r="AC54" s="263"/>
      <c r="AD54" s="263"/>
      <c r="AE54" s="263"/>
      <c r="AF54" s="263"/>
      <c r="AG54" s="263"/>
      <c r="AH54" s="263"/>
      <c r="AI54" s="263"/>
      <c r="AJ54" s="263"/>
      <c r="AK54" s="263"/>
      <c r="AL54" s="263"/>
      <c r="AM54" s="263"/>
      <c r="AN54" s="263"/>
      <c r="AO54" s="263"/>
      <c r="AP54" s="263"/>
      <c r="AQ54" s="263"/>
      <c r="AR54" s="263"/>
      <c r="AS54" s="263"/>
      <c r="AT54" s="263"/>
      <c r="AU54" s="263"/>
      <c r="AV54" s="263"/>
      <c r="AW54" s="263"/>
      <c r="AX54" s="263"/>
      <c r="AY54" s="263"/>
      <c r="AZ54" s="263"/>
      <c r="BA54" s="263"/>
      <c r="BB54" s="263"/>
      <c r="BC54" s="263"/>
      <c r="BD54" s="263"/>
      <c r="BE54" s="263"/>
      <c r="BF54" s="263"/>
      <c r="BG54" s="263"/>
      <c r="BH54" s="263"/>
      <c r="BI54" s="263"/>
      <c r="BJ54" s="263"/>
      <c r="BK54" s="263"/>
      <c r="BL54" s="263"/>
      <c r="BM54" s="263"/>
      <c r="BN54" s="263"/>
      <c r="BO54" s="263"/>
      <c r="BP54" s="263"/>
      <c r="BQ54" s="263"/>
      <c r="BR54" s="263"/>
      <c r="BS54" s="263"/>
      <c r="BT54" s="263"/>
      <c r="BU54" s="263"/>
      <c r="BV54" s="263"/>
      <c r="BW54" s="263"/>
      <c r="BX54" s="263"/>
      <c r="BY54" s="263"/>
      <c r="BZ54" s="263"/>
      <c r="CA54" s="263"/>
      <c r="CB54" s="263"/>
      <c r="CC54" s="263"/>
      <c r="CD54" s="263"/>
      <c r="CE54" s="263"/>
      <c r="CF54" s="263"/>
      <c r="CG54" s="263"/>
      <c r="CH54" s="263"/>
      <c r="CI54" s="263"/>
      <c r="CJ54" s="263"/>
      <c r="CK54" s="263"/>
      <c r="CL54" s="263"/>
      <c r="CM54" s="263"/>
      <c r="CN54" s="263"/>
      <c r="CO54" s="263"/>
      <c r="CP54" s="263"/>
      <c r="CQ54" s="263"/>
      <c r="CR54" s="263"/>
      <c r="CS54" s="263"/>
      <c r="CT54" s="263"/>
      <c r="CU54" s="263"/>
      <c r="CV54" s="263"/>
      <c r="CW54" s="263"/>
      <c r="CX54" s="263"/>
      <c r="CY54" s="263"/>
      <c r="CZ54" s="263"/>
      <c r="DA54" s="263"/>
      <c r="DB54" s="263"/>
      <c r="DC54" s="263"/>
      <c r="DD54" s="263"/>
      <c r="DE54" s="263"/>
      <c r="DF54" s="263"/>
      <c r="DG54" s="263"/>
      <c r="DH54" s="263"/>
      <c r="DI54" s="263"/>
      <c r="DJ54" s="263"/>
      <c r="DK54" s="263"/>
      <c r="DL54" s="263"/>
    </row>
    <row r="55" spans="1:116" ht="13.2" x14ac:dyDescent="0.2">
      <c r="A55" s="263"/>
      <c r="B55" s="263"/>
      <c r="C55" s="263"/>
      <c r="D55" s="263"/>
      <c r="E55" s="263"/>
      <c r="F55" s="263"/>
      <c r="G55" s="263"/>
      <c r="H55" s="263"/>
      <c r="I55" s="263"/>
      <c r="J55" s="263"/>
      <c r="K55" s="263"/>
      <c r="L55" s="263"/>
      <c r="M55" s="263"/>
      <c r="N55" s="263"/>
      <c r="O55" s="263"/>
      <c r="P55" s="263"/>
      <c r="Q55" s="263"/>
      <c r="R55" s="263"/>
      <c r="S55" s="263"/>
      <c r="T55" s="263"/>
      <c r="U55" s="263"/>
      <c r="V55" s="263"/>
      <c r="W55" s="263"/>
      <c r="X55" s="263"/>
      <c r="Y55" s="263"/>
      <c r="Z55" s="263"/>
      <c r="AA55" s="263"/>
      <c r="AB55" s="263"/>
      <c r="AC55" s="263"/>
      <c r="AD55" s="263"/>
      <c r="AE55" s="263"/>
      <c r="AF55" s="263"/>
      <c r="AG55" s="263"/>
      <c r="AH55" s="263"/>
      <c r="AI55" s="263"/>
      <c r="AJ55" s="263"/>
      <c r="AK55" s="263"/>
      <c r="AL55" s="263"/>
      <c r="AM55" s="263"/>
      <c r="AN55" s="263"/>
      <c r="AO55" s="263"/>
      <c r="AP55" s="263"/>
      <c r="AQ55" s="263"/>
      <c r="AR55" s="263"/>
      <c r="AS55" s="263"/>
      <c r="AT55" s="263"/>
      <c r="AU55" s="263"/>
      <c r="AV55" s="263"/>
      <c r="AW55" s="263"/>
      <c r="AX55" s="263"/>
      <c r="AY55" s="263"/>
      <c r="AZ55" s="263"/>
      <c r="BA55" s="263"/>
      <c r="BB55" s="263"/>
      <c r="BC55" s="263"/>
      <c r="BD55" s="263"/>
      <c r="BE55" s="263"/>
      <c r="BF55" s="263"/>
      <c r="BG55" s="263"/>
      <c r="BH55" s="263"/>
      <c r="BI55" s="263"/>
      <c r="BJ55" s="263"/>
      <c r="BK55" s="263"/>
      <c r="BL55" s="263"/>
      <c r="BM55" s="263"/>
      <c r="BN55" s="263"/>
      <c r="BO55" s="263"/>
      <c r="BP55" s="263"/>
      <c r="BQ55" s="263"/>
      <c r="BR55" s="263"/>
      <c r="BS55" s="263"/>
      <c r="BT55" s="263"/>
      <c r="BU55" s="263"/>
      <c r="BV55" s="263"/>
      <c r="BW55" s="263"/>
      <c r="BX55" s="263"/>
      <c r="BY55" s="263"/>
      <c r="BZ55" s="263"/>
      <c r="CA55" s="263"/>
      <c r="CB55" s="263"/>
      <c r="CC55" s="263"/>
      <c r="CD55" s="263"/>
      <c r="CE55" s="263"/>
      <c r="CF55" s="263"/>
      <c r="CG55" s="263"/>
      <c r="CH55" s="263"/>
      <c r="CI55" s="263"/>
      <c r="CJ55" s="263"/>
      <c r="CK55" s="263"/>
      <c r="CL55" s="263"/>
      <c r="CM55" s="263"/>
      <c r="CN55" s="263"/>
      <c r="CO55" s="263"/>
      <c r="CP55" s="263"/>
      <c r="CQ55" s="263"/>
      <c r="CR55" s="263"/>
      <c r="CS55" s="263"/>
      <c r="CT55" s="263"/>
      <c r="CU55" s="263"/>
      <c r="CV55" s="263"/>
      <c r="CW55" s="263"/>
      <c r="CX55" s="263"/>
      <c r="CY55" s="263"/>
      <c r="CZ55" s="263"/>
      <c r="DA55" s="263"/>
      <c r="DB55" s="263"/>
      <c r="DC55" s="263"/>
      <c r="DD55" s="263"/>
      <c r="DE55" s="263"/>
      <c r="DF55" s="263"/>
      <c r="DG55" s="263"/>
      <c r="DH55" s="263"/>
      <c r="DI55" s="263"/>
      <c r="DJ55" s="263"/>
      <c r="DK55" s="263"/>
      <c r="DL55" s="263"/>
    </row>
    <row r="56" spans="1:116" ht="13.2" x14ac:dyDescent="0.2">
      <c r="A56" s="263"/>
      <c r="B56" s="263"/>
      <c r="C56" s="263"/>
      <c r="D56" s="263"/>
      <c r="E56" s="263"/>
      <c r="F56" s="263"/>
      <c r="G56" s="263"/>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263"/>
      <c r="AL56" s="263"/>
      <c r="AM56" s="263"/>
      <c r="AN56" s="263"/>
      <c r="AO56" s="263"/>
      <c r="AP56" s="263"/>
      <c r="AQ56" s="263"/>
      <c r="AR56" s="263"/>
      <c r="AS56" s="263"/>
      <c r="AT56" s="263"/>
      <c r="AU56" s="263"/>
      <c r="AV56" s="263"/>
      <c r="AW56" s="263"/>
      <c r="AX56" s="263"/>
      <c r="AY56" s="263"/>
      <c r="AZ56" s="263"/>
      <c r="BA56" s="263"/>
      <c r="BB56" s="263"/>
      <c r="BC56" s="263"/>
      <c r="BD56" s="263"/>
      <c r="BE56" s="263"/>
      <c r="BF56" s="263"/>
      <c r="BG56" s="263"/>
      <c r="BH56" s="263"/>
      <c r="BI56" s="263"/>
      <c r="BJ56" s="263"/>
      <c r="BK56" s="263"/>
      <c r="BL56" s="263"/>
      <c r="BM56" s="263"/>
      <c r="BN56" s="263"/>
      <c r="BO56" s="263"/>
      <c r="BP56" s="263"/>
      <c r="BQ56" s="263"/>
      <c r="BR56" s="263"/>
      <c r="BS56" s="263"/>
      <c r="BT56" s="263"/>
      <c r="BU56" s="263"/>
      <c r="BV56" s="263"/>
      <c r="BW56" s="263"/>
      <c r="BX56" s="263"/>
      <c r="BY56" s="263"/>
      <c r="BZ56" s="263"/>
      <c r="CA56" s="263"/>
      <c r="CB56" s="263"/>
      <c r="CC56" s="263"/>
      <c r="CD56" s="263"/>
      <c r="CE56" s="263"/>
      <c r="CF56" s="263"/>
      <c r="CG56" s="263"/>
      <c r="CH56" s="263"/>
      <c r="CI56" s="263"/>
      <c r="CJ56" s="263"/>
      <c r="CK56" s="263"/>
      <c r="CL56" s="263"/>
      <c r="CM56" s="263"/>
      <c r="CN56" s="263"/>
      <c r="CO56" s="263"/>
      <c r="CP56" s="263"/>
      <c r="CQ56" s="263"/>
      <c r="CR56" s="263"/>
      <c r="CS56" s="263"/>
      <c r="CT56" s="263"/>
      <c r="CU56" s="263"/>
      <c r="CV56" s="263"/>
      <c r="CW56" s="263"/>
      <c r="CX56" s="263"/>
      <c r="CY56" s="263"/>
      <c r="CZ56" s="263"/>
      <c r="DA56" s="263"/>
      <c r="DB56" s="263"/>
      <c r="DC56" s="263"/>
      <c r="DD56" s="263"/>
      <c r="DE56" s="263"/>
      <c r="DF56" s="263"/>
      <c r="DG56" s="263"/>
      <c r="DH56" s="263"/>
      <c r="DI56" s="263"/>
      <c r="DJ56" s="263"/>
      <c r="DK56" s="263"/>
      <c r="DL56" s="263"/>
    </row>
    <row r="57" spans="1:116" ht="13.2" x14ac:dyDescent="0.2">
      <c r="A57" s="263"/>
      <c r="B57" s="263"/>
      <c r="C57" s="263"/>
      <c r="D57" s="263"/>
      <c r="E57" s="263"/>
      <c r="F57" s="263"/>
      <c r="G57" s="263"/>
      <c r="H57" s="263"/>
      <c r="I57" s="263"/>
      <c r="J57" s="263"/>
      <c r="K57" s="263"/>
      <c r="L57" s="263"/>
      <c r="M57" s="263"/>
      <c r="N57" s="263"/>
      <c r="O57" s="263"/>
      <c r="P57" s="263"/>
      <c r="Q57" s="263"/>
      <c r="R57" s="263"/>
      <c r="S57" s="263"/>
      <c r="T57" s="263"/>
      <c r="U57" s="263"/>
      <c r="V57" s="263"/>
      <c r="W57" s="263"/>
      <c r="X57" s="263"/>
      <c r="Y57" s="263"/>
      <c r="Z57" s="263"/>
      <c r="AA57" s="263"/>
      <c r="AB57" s="263"/>
      <c r="AC57" s="263"/>
      <c r="AD57" s="263"/>
      <c r="AE57" s="263"/>
      <c r="AF57" s="263"/>
      <c r="AG57" s="263"/>
      <c r="AH57" s="263"/>
      <c r="AI57" s="263"/>
      <c r="AJ57" s="263"/>
      <c r="AK57" s="263"/>
      <c r="AL57" s="263"/>
      <c r="AM57" s="263"/>
      <c r="AN57" s="263"/>
      <c r="AO57" s="263"/>
      <c r="AP57" s="263"/>
      <c r="AQ57" s="263"/>
      <c r="AR57" s="263"/>
      <c r="AS57" s="263"/>
      <c r="AT57" s="263"/>
      <c r="AU57" s="263"/>
      <c r="AV57" s="263"/>
      <c r="AW57" s="263"/>
      <c r="AX57" s="263"/>
      <c r="AY57" s="263"/>
      <c r="AZ57" s="263"/>
      <c r="BA57" s="263"/>
      <c r="BB57" s="263"/>
      <c r="BC57" s="263"/>
      <c r="BD57" s="263"/>
      <c r="BE57" s="263"/>
      <c r="BF57" s="263"/>
      <c r="BG57" s="263"/>
      <c r="BH57" s="263"/>
      <c r="BI57" s="263"/>
      <c r="BJ57" s="263"/>
      <c r="BK57" s="263"/>
      <c r="BL57" s="263"/>
      <c r="BM57" s="263"/>
      <c r="BN57" s="263"/>
      <c r="BO57" s="263"/>
      <c r="BP57" s="263"/>
      <c r="BQ57" s="263"/>
      <c r="BR57" s="263"/>
      <c r="BS57" s="263"/>
      <c r="BT57" s="263"/>
      <c r="BU57" s="263"/>
      <c r="BV57" s="263"/>
      <c r="BW57" s="263"/>
      <c r="BX57" s="263"/>
      <c r="BY57" s="263"/>
      <c r="BZ57" s="263"/>
      <c r="CA57" s="263"/>
      <c r="CB57" s="263"/>
      <c r="CC57" s="263"/>
      <c r="CD57" s="263"/>
      <c r="CE57" s="263"/>
      <c r="CF57" s="263"/>
      <c r="CG57" s="263"/>
      <c r="CH57" s="263"/>
      <c r="CI57" s="263"/>
      <c r="CJ57" s="263"/>
      <c r="CK57" s="263"/>
      <c r="CL57" s="263"/>
      <c r="CM57" s="263"/>
      <c r="CN57" s="263"/>
      <c r="CO57" s="263"/>
      <c r="CP57" s="263"/>
      <c r="CQ57" s="263"/>
      <c r="CR57" s="263"/>
      <c r="CS57" s="263"/>
      <c r="CT57" s="263"/>
      <c r="CU57" s="263"/>
      <c r="CV57" s="263"/>
      <c r="CW57" s="263"/>
      <c r="CX57" s="263"/>
      <c r="CY57" s="263"/>
      <c r="CZ57" s="263"/>
      <c r="DA57" s="263"/>
      <c r="DB57" s="263"/>
      <c r="DC57" s="263"/>
      <c r="DD57" s="263"/>
      <c r="DE57" s="263"/>
      <c r="DF57" s="263"/>
      <c r="DG57" s="263"/>
      <c r="DH57" s="263"/>
      <c r="DI57" s="263"/>
      <c r="DJ57" s="263"/>
      <c r="DK57" s="263"/>
      <c r="DL57" s="263"/>
    </row>
    <row r="58" spans="1:116" ht="13.2" x14ac:dyDescent="0.2">
      <c r="A58" s="263"/>
      <c r="B58" s="263"/>
      <c r="C58" s="263"/>
      <c r="D58" s="263"/>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c r="AE58" s="263"/>
      <c r="AF58" s="263"/>
      <c r="AG58" s="263"/>
      <c r="AH58" s="263"/>
      <c r="AI58" s="263"/>
      <c r="AJ58" s="263"/>
      <c r="AK58" s="263"/>
      <c r="AL58" s="263"/>
      <c r="AM58" s="263"/>
      <c r="AN58" s="263"/>
      <c r="AO58" s="263"/>
      <c r="AP58" s="263"/>
      <c r="AQ58" s="263"/>
      <c r="AR58" s="263"/>
      <c r="AS58" s="263"/>
      <c r="AT58" s="263"/>
      <c r="AU58" s="263"/>
      <c r="AV58" s="263"/>
      <c r="AW58" s="263"/>
      <c r="AX58" s="263"/>
      <c r="AY58" s="263"/>
      <c r="AZ58" s="263"/>
      <c r="BA58" s="263"/>
      <c r="BB58" s="263"/>
      <c r="BC58" s="263"/>
      <c r="BD58" s="263"/>
      <c r="BE58" s="263"/>
      <c r="BF58" s="263"/>
      <c r="BG58" s="263"/>
      <c r="BH58" s="263"/>
      <c r="BI58" s="263"/>
      <c r="BJ58" s="263"/>
      <c r="BK58" s="263"/>
      <c r="BL58" s="263"/>
      <c r="BM58" s="263"/>
      <c r="BN58" s="263"/>
      <c r="BO58" s="263"/>
      <c r="BP58" s="263"/>
      <c r="BQ58" s="263"/>
      <c r="BR58" s="263"/>
      <c r="BS58" s="263"/>
      <c r="BT58" s="263"/>
      <c r="BU58" s="263"/>
      <c r="BV58" s="263"/>
      <c r="BW58" s="263"/>
      <c r="BX58" s="263"/>
      <c r="BY58" s="263"/>
      <c r="BZ58" s="263"/>
      <c r="CA58" s="263"/>
      <c r="CB58" s="263"/>
      <c r="CC58" s="263"/>
      <c r="CD58" s="263"/>
      <c r="CE58" s="263"/>
      <c r="CF58" s="263"/>
      <c r="CG58" s="263"/>
      <c r="CH58" s="263"/>
      <c r="CI58" s="263"/>
      <c r="CJ58" s="263"/>
      <c r="CK58" s="263"/>
      <c r="CL58" s="263"/>
      <c r="CM58" s="263"/>
      <c r="CN58" s="263"/>
      <c r="CO58" s="263"/>
      <c r="CP58" s="263"/>
      <c r="CQ58" s="263"/>
      <c r="CR58" s="263"/>
      <c r="CS58" s="263"/>
      <c r="CT58" s="263"/>
      <c r="CU58" s="263"/>
      <c r="CV58" s="263"/>
      <c r="CW58" s="263"/>
      <c r="CX58" s="263"/>
      <c r="CY58" s="263"/>
      <c r="CZ58" s="263"/>
      <c r="DA58" s="263"/>
      <c r="DB58" s="263"/>
      <c r="DC58" s="263"/>
      <c r="DD58" s="263"/>
      <c r="DE58" s="263"/>
      <c r="DF58" s="263"/>
      <c r="DG58" s="263"/>
      <c r="DH58" s="263"/>
      <c r="DI58" s="263"/>
      <c r="DJ58" s="263"/>
      <c r="DK58" s="263"/>
      <c r="DL58" s="263"/>
    </row>
    <row r="59" spans="1:116" ht="13.2" x14ac:dyDescent="0.2">
      <c r="A59" s="263"/>
      <c r="B59" s="263"/>
      <c r="C59" s="263"/>
      <c r="D59" s="263"/>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c r="AE59" s="263"/>
      <c r="AF59" s="263"/>
      <c r="AG59" s="263"/>
      <c r="AH59" s="263"/>
      <c r="AI59" s="263"/>
      <c r="AJ59" s="263"/>
      <c r="AK59" s="263"/>
      <c r="AL59" s="263"/>
      <c r="AM59" s="263"/>
      <c r="AN59" s="263"/>
      <c r="AO59" s="263"/>
      <c r="AP59" s="263"/>
      <c r="AQ59" s="263"/>
      <c r="AR59" s="263"/>
      <c r="AS59" s="263"/>
      <c r="AT59" s="263"/>
      <c r="AU59" s="263"/>
      <c r="AV59" s="263"/>
      <c r="AW59" s="263"/>
      <c r="AX59" s="263"/>
      <c r="AY59" s="263"/>
      <c r="AZ59" s="263"/>
      <c r="BA59" s="263"/>
      <c r="BB59" s="263"/>
      <c r="BC59" s="263"/>
      <c r="BD59" s="263"/>
      <c r="BE59" s="263"/>
      <c r="BF59" s="263"/>
      <c r="BG59" s="263"/>
      <c r="BH59" s="263"/>
      <c r="BI59" s="263"/>
      <c r="BJ59" s="263"/>
      <c r="BK59" s="263"/>
      <c r="BL59" s="263"/>
      <c r="BM59" s="263"/>
      <c r="BN59" s="263"/>
      <c r="BO59" s="263"/>
      <c r="BP59" s="263"/>
      <c r="BQ59" s="263"/>
      <c r="BR59" s="263"/>
      <c r="BS59" s="263"/>
      <c r="BT59" s="263"/>
      <c r="BU59" s="263"/>
      <c r="BV59" s="263"/>
      <c r="BW59" s="263"/>
      <c r="BX59" s="263"/>
      <c r="BY59" s="263"/>
      <c r="BZ59" s="263"/>
      <c r="CA59" s="263"/>
      <c r="CB59" s="263"/>
      <c r="CC59" s="263"/>
      <c r="CD59" s="263"/>
      <c r="CE59" s="263"/>
      <c r="CF59" s="263"/>
      <c r="CG59" s="263"/>
      <c r="CH59" s="263"/>
      <c r="CI59" s="263"/>
      <c r="CJ59" s="263"/>
      <c r="CK59" s="263"/>
      <c r="CL59" s="263"/>
      <c r="CM59" s="263"/>
      <c r="CN59" s="263"/>
      <c r="CO59" s="263"/>
      <c r="CP59" s="263"/>
      <c r="CQ59" s="263"/>
      <c r="CR59" s="263"/>
      <c r="CS59" s="263"/>
      <c r="CT59" s="263"/>
      <c r="CU59" s="263"/>
      <c r="CV59" s="263"/>
      <c r="CW59" s="263"/>
      <c r="CX59" s="263"/>
      <c r="CY59" s="263"/>
      <c r="CZ59" s="263"/>
      <c r="DA59" s="263"/>
      <c r="DB59" s="263"/>
      <c r="DC59" s="263"/>
      <c r="DD59" s="263"/>
      <c r="DE59" s="263"/>
      <c r="DF59" s="263"/>
      <c r="DG59" s="263"/>
      <c r="DH59" s="263"/>
      <c r="DI59" s="263"/>
      <c r="DJ59" s="263"/>
      <c r="DK59" s="263"/>
      <c r="DL59" s="263"/>
    </row>
    <row r="60" spans="1:116" ht="13.2" x14ac:dyDescent="0.2">
      <c r="A60" s="263"/>
      <c r="B60" s="263"/>
      <c r="C60" s="263"/>
      <c r="D60" s="263"/>
      <c r="E60" s="263"/>
      <c r="F60" s="263"/>
      <c r="G60" s="263"/>
      <c r="H60" s="263"/>
      <c r="I60" s="263"/>
      <c r="J60" s="263"/>
      <c r="K60" s="263"/>
      <c r="L60" s="263"/>
      <c r="M60" s="263"/>
      <c r="N60" s="263"/>
      <c r="O60" s="263"/>
      <c r="P60" s="263"/>
      <c r="Q60" s="263"/>
      <c r="R60" s="263"/>
      <c r="S60" s="263"/>
      <c r="T60" s="263"/>
      <c r="U60" s="263"/>
      <c r="V60" s="263"/>
      <c r="W60" s="263"/>
      <c r="X60" s="263"/>
      <c r="Y60" s="263"/>
      <c r="Z60" s="263"/>
      <c r="AA60" s="263"/>
      <c r="AB60" s="263"/>
      <c r="AC60" s="263"/>
      <c r="AD60" s="263"/>
      <c r="AE60" s="263"/>
      <c r="AF60" s="263"/>
      <c r="AG60" s="263"/>
      <c r="AH60" s="263"/>
      <c r="AI60" s="263"/>
      <c r="AJ60" s="263"/>
      <c r="AK60" s="263"/>
      <c r="AL60" s="263"/>
      <c r="AM60" s="263"/>
      <c r="AN60" s="263"/>
      <c r="AO60" s="263"/>
      <c r="AP60" s="263"/>
      <c r="AQ60" s="263"/>
      <c r="AR60" s="263"/>
      <c r="AS60" s="263"/>
      <c r="AT60" s="263"/>
      <c r="AU60" s="263"/>
      <c r="AV60" s="263"/>
      <c r="AW60" s="263"/>
      <c r="AX60" s="263"/>
      <c r="AY60" s="263"/>
      <c r="AZ60" s="263"/>
      <c r="BA60" s="263"/>
      <c r="BB60" s="263"/>
      <c r="BC60" s="263"/>
      <c r="BD60" s="263"/>
      <c r="BE60" s="263"/>
      <c r="BF60" s="263"/>
      <c r="BG60" s="263"/>
      <c r="BH60" s="263"/>
      <c r="BI60" s="263"/>
      <c r="BJ60" s="263"/>
      <c r="BK60" s="263"/>
      <c r="BL60" s="263"/>
      <c r="BM60" s="263"/>
      <c r="BN60" s="263"/>
      <c r="BO60" s="263"/>
      <c r="BP60" s="263"/>
      <c r="BQ60" s="263"/>
      <c r="BR60" s="263"/>
      <c r="BS60" s="263"/>
      <c r="BT60" s="263"/>
      <c r="BU60" s="263"/>
      <c r="BV60" s="263"/>
      <c r="BW60" s="263"/>
      <c r="BX60" s="263"/>
      <c r="BY60" s="263"/>
      <c r="BZ60" s="263"/>
      <c r="CA60" s="263"/>
      <c r="CB60" s="263"/>
      <c r="CC60" s="263"/>
      <c r="CD60" s="263"/>
      <c r="CE60" s="263"/>
      <c r="CF60" s="263"/>
      <c r="CG60" s="263"/>
      <c r="CH60" s="263"/>
      <c r="CI60" s="263"/>
      <c r="CJ60" s="263"/>
      <c r="CK60" s="263"/>
      <c r="CL60" s="263"/>
      <c r="CM60" s="263"/>
      <c r="CN60" s="263"/>
      <c r="CO60" s="263"/>
      <c r="CP60" s="263"/>
      <c r="CQ60" s="263"/>
      <c r="CR60" s="263"/>
      <c r="CS60" s="263"/>
      <c r="CT60" s="263"/>
      <c r="CU60" s="263"/>
      <c r="CV60" s="263"/>
      <c r="CW60" s="263"/>
      <c r="CX60" s="263"/>
      <c r="CY60" s="263"/>
      <c r="CZ60" s="263"/>
      <c r="DA60" s="263"/>
      <c r="DB60" s="263"/>
      <c r="DC60" s="263"/>
      <c r="DD60" s="263"/>
      <c r="DE60" s="263"/>
      <c r="DF60" s="263"/>
      <c r="DG60" s="263"/>
      <c r="DH60" s="263"/>
      <c r="DI60" s="263"/>
      <c r="DJ60" s="263"/>
      <c r="DK60" s="263"/>
      <c r="DL60" s="263"/>
    </row>
    <row r="61" spans="1:116" ht="13.2" x14ac:dyDescent="0.2">
      <c r="A61" s="263"/>
      <c r="B61" s="263"/>
      <c r="C61" s="263"/>
      <c r="D61" s="263"/>
      <c r="E61" s="263"/>
      <c r="F61" s="263"/>
      <c r="G61" s="263"/>
      <c r="H61" s="263"/>
      <c r="I61" s="263"/>
      <c r="J61" s="263"/>
      <c r="K61" s="263"/>
      <c r="L61" s="263"/>
      <c r="M61" s="263"/>
      <c r="N61" s="263"/>
      <c r="O61" s="263"/>
      <c r="P61" s="263"/>
      <c r="Q61" s="263"/>
      <c r="R61" s="263"/>
      <c r="S61" s="263"/>
      <c r="T61" s="263"/>
      <c r="U61" s="263"/>
      <c r="V61" s="263"/>
      <c r="W61" s="263"/>
      <c r="X61" s="263"/>
      <c r="Y61" s="263"/>
      <c r="Z61" s="263"/>
      <c r="AA61" s="263"/>
      <c r="AB61" s="263"/>
      <c r="AC61" s="263"/>
      <c r="AD61" s="263"/>
      <c r="AE61" s="263"/>
      <c r="AF61" s="263"/>
      <c r="AG61" s="263"/>
      <c r="AH61" s="263"/>
      <c r="AI61" s="263"/>
      <c r="AJ61" s="263"/>
      <c r="AK61" s="263"/>
      <c r="AL61" s="263"/>
      <c r="AM61" s="263"/>
      <c r="AN61" s="263"/>
      <c r="AO61" s="263"/>
      <c r="AP61" s="263"/>
      <c r="AQ61" s="263"/>
      <c r="AR61" s="263"/>
      <c r="AS61" s="263"/>
      <c r="AT61" s="263"/>
      <c r="AU61" s="263"/>
      <c r="AV61" s="263"/>
      <c r="AW61" s="263"/>
      <c r="AX61" s="263"/>
      <c r="AY61" s="263"/>
      <c r="AZ61" s="263"/>
      <c r="BA61" s="263"/>
      <c r="BB61" s="263"/>
      <c r="BC61" s="263"/>
      <c r="BD61" s="263"/>
      <c r="BE61" s="263"/>
      <c r="BF61" s="263"/>
      <c r="BG61" s="263"/>
      <c r="BH61" s="263"/>
      <c r="BI61" s="263"/>
      <c r="BJ61" s="263"/>
      <c r="BK61" s="263"/>
      <c r="BL61" s="263"/>
      <c r="BM61" s="263"/>
      <c r="BN61" s="263"/>
      <c r="BO61" s="263"/>
      <c r="BP61" s="263"/>
      <c r="BQ61" s="263"/>
      <c r="BR61" s="263"/>
      <c r="BS61" s="263"/>
      <c r="BT61" s="263"/>
      <c r="BU61" s="263"/>
      <c r="BV61" s="263"/>
      <c r="BW61" s="263"/>
      <c r="BX61" s="263"/>
      <c r="BY61" s="263"/>
      <c r="BZ61" s="263"/>
      <c r="CA61" s="263"/>
      <c r="CB61" s="263"/>
      <c r="CC61" s="263"/>
      <c r="CD61" s="263"/>
      <c r="CE61" s="263"/>
      <c r="CF61" s="263"/>
      <c r="CG61" s="263"/>
      <c r="CH61" s="263"/>
      <c r="CI61" s="263"/>
      <c r="CJ61" s="263"/>
      <c r="CK61" s="263"/>
      <c r="CL61" s="263"/>
      <c r="CM61" s="263"/>
      <c r="CN61" s="263"/>
      <c r="CO61" s="263"/>
      <c r="CP61" s="263"/>
      <c r="CQ61" s="263"/>
      <c r="CR61" s="263"/>
      <c r="CS61" s="263"/>
      <c r="CT61" s="263"/>
      <c r="CU61" s="263"/>
      <c r="CV61" s="263"/>
      <c r="CW61" s="263"/>
      <c r="CX61" s="263"/>
      <c r="CY61" s="263"/>
      <c r="CZ61" s="263"/>
      <c r="DA61" s="263"/>
      <c r="DB61" s="263"/>
      <c r="DC61" s="263"/>
      <c r="DD61" s="263"/>
      <c r="DE61" s="263"/>
      <c r="DF61" s="263"/>
      <c r="DG61" s="263"/>
      <c r="DH61" s="263"/>
      <c r="DI61" s="263"/>
      <c r="DJ61" s="263"/>
      <c r="DK61" s="263"/>
      <c r="DL61" s="263"/>
    </row>
    <row r="62" spans="1:116" ht="13.2" x14ac:dyDescent="0.2">
      <c r="A62" s="263"/>
      <c r="B62" s="263"/>
      <c r="C62" s="263"/>
      <c r="D62" s="263"/>
      <c r="E62" s="263"/>
      <c r="F62" s="263"/>
      <c r="G62" s="263"/>
      <c r="H62" s="263"/>
      <c r="I62" s="263"/>
      <c r="J62" s="263"/>
      <c r="K62" s="263"/>
      <c r="L62" s="263"/>
      <c r="M62" s="263"/>
      <c r="N62" s="263"/>
      <c r="O62" s="263"/>
      <c r="P62" s="263"/>
      <c r="Q62" s="263"/>
      <c r="R62" s="263"/>
      <c r="S62" s="263"/>
      <c r="T62" s="263"/>
      <c r="U62" s="263"/>
      <c r="V62" s="263"/>
      <c r="W62" s="263"/>
      <c r="X62" s="263"/>
      <c r="Y62" s="263"/>
      <c r="Z62" s="263"/>
      <c r="AA62" s="263"/>
      <c r="AB62" s="263"/>
      <c r="AC62" s="263"/>
      <c r="AD62" s="263"/>
      <c r="AE62" s="263"/>
      <c r="AF62" s="263"/>
      <c r="AG62" s="263"/>
      <c r="AH62" s="263"/>
      <c r="AI62" s="263"/>
      <c r="AJ62" s="263"/>
      <c r="AK62" s="263"/>
      <c r="AL62" s="263"/>
      <c r="AM62" s="263"/>
      <c r="AN62" s="263"/>
      <c r="AO62" s="263"/>
      <c r="AP62" s="263"/>
      <c r="AQ62" s="263"/>
      <c r="AR62" s="263"/>
      <c r="AS62" s="263"/>
      <c r="AT62" s="263"/>
      <c r="AU62" s="263"/>
      <c r="AV62" s="263"/>
      <c r="AW62" s="263"/>
      <c r="AX62" s="263"/>
      <c r="AY62" s="263"/>
      <c r="AZ62" s="263"/>
      <c r="BA62" s="263"/>
      <c r="BB62" s="263"/>
      <c r="BC62" s="263"/>
      <c r="BD62" s="263"/>
      <c r="BE62" s="263"/>
      <c r="BF62" s="263"/>
      <c r="BG62" s="263"/>
      <c r="BH62" s="263"/>
      <c r="BI62" s="263"/>
      <c r="BJ62" s="263"/>
      <c r="BK62" s="263"/>
      <c r="BL62" s="263"/>
      <c r="BM62" s="263"/>
      <c r="BN62" s="263"/>
      <c r="BO62" s="263"/>
      <c r="BP62" s="263"/>
      <c r="BQ62" s="263"/>
      <c r="BR62" s="263"/>
      <c r="BS62" s="263"/>
      <c r="BT62" s="263"/>
      <c r="BU62" s="263"/>
      <c r="BV62" s="263"/>
      <c r="BW62" s="263"/>
      <c r="BX62" s="263"/>
      <c r="BY62" s="263"/>
      <c r="BZ62" s="263"/>
      <c r="CA62" s="263"/>
      <c r="CB62" s="263"/>
      <c r="CC62" s="263"/>
      <c r="CD62" s="263"/>
      <c r="CE62" s="263"/>
      <c r="CF62" s="263"/>
      <c r="CG62" s="263"/>
      <c r="CH62" s="263"/>
      <c r="CI62" s="263"/>
      <c r="CJ62" s="263"/>
      <c r="CK62" s="263"/>
      <c r="CL62" s="263"/>
      <c r="CM62" s="263"/>
      <c r="CN62" s="263"/>
      <c r="CO62" s="263"/>
      <c r="CP62" s="263"/>
      <c r="CQ62" s="263"/>
      <c r="CR62" s="263"/>
      <c r="CS62" s="263"/>
      <c r="CT62" s="263"/>
      <c r="CU62" s="263"/>
      <c r="CV62" s="263"/>
      <c r="CW62" s="263"/>
      <c r="CX62" s="263"/>
      <c r="CY62" s="263"/>
      <c r="CZ62" s="263"/>
      <c r="DA62" s="263"/>
      <c r="DB62" s="263"/>
      <c r="DC62" s="263"/>
      <c r="DD62" s="263"/>
      <c r="DE62" s="263"/>
      <c r="DF62" s="263"/>
      <c r="DG62" s="263"/>
      <c r="DH62" s="263"/>
      <c r="DI62" s="263"/>
      <c r="DJ62" s="263"/>
      <c r="DK62" s="263"/>
      <c r="DL62" s="263"/>
    </row>
    <row r="63" spans="1:116" ht="13.2" x14ac:dyDescent="0.2">
      <c r="A63" s="263"/>
      <c r="B63" s="263"/>
      <c r="C63" s="263"/>
      <c r="D63" s="263"/>
      <c r="E63" s="263"/>
      <c r="F63" s="263"/>
      <c r="G63" s="263"/>
      <c r="H63" s="263"/>
      <c r="I63" s="263"/>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c r="AS63" s="263"/>
      <c r="AT63" s="263"/>
      <c r="AU63" s="263"/>
      <c r="AV63" s="263"/>
      <c r="AW63" s="263"/>
      <c r="AX63" s="263"/>
      <c r="AY63" s="263"/>
      <c r="AZ63" s="263"/>
      <c r="BA63" s="263"/>
      <c r="BB63" s="263"/>
      <c r="BC63" s="263"/>
      <c r="BD63" s="263"/>
      <c r="BE63" s="263"/>
      <c r="BF63" s="263"/>
      <c r="BG63" s="263"/>
      <c r="BH63" s="263"/>
      <c r="BI63" s="263"/>
      <c r="BJ63" s="263"/>
      <c r="BK63" s="263"/>
      <c r="BL63" s="263"/>
      <c r="BM63" s="263"/>
      <c r="BN63" s="263"/>
      <c r="BO63" s="263"/>
      <c r="BP63" s="263"/>
      <c r="BQ63" s="263"/>
      <c r="BR63" s="263"/>
      <c r="BS63" s="263"/>
      <c r="BT63" s="263"/>
      <c r="BU63" s="263"/>
      <c r="BV63" s="263"/>
      <c r="BW63" s="263"/>
      <c r="BX63" s="263"/>
      <c r="BY63" s="263"/>
      <c r="BZ63" s="263"/>
      <c r="CA63" s="263"/>
      <c r="CB63" s="263"/>
      <c r="CC63" s="263"/>
      <c r="CD63" s="263"/>
      <c r="CE63" s="263"/>
      <c r="CF63" s="263"/>
      <c r="CG63" s="263"/>
      <c r="CH63" s="263"/>
      <c r="CI63" s="263"/>
      <c r="CJ63" s="263"/>
      <c r="CK63" s="263"/>
      <c r="CL63" s="263"/>
      <c r="CM63" s="263"/>
      <c r="CN63" s="263"/>
      <c r="CO63" s="263"/>
      <c r="CP63" s="263"/>
      <c r="CQ63" s="263"/>
      <c r="CR63" s="263"/>
      <c r="CS63" s="263"/>
      <c r="CT63" s="263"/>
      <c r="CU63" s="263"/>
      <c r="CV63" s="263"/>
      <c r="CW63" s="263"/>
      <c r="CX63" s="263"/>
      <c r="CY63" s="263"/>
      <c r="CZ63" s="263"/>
      <c r="DA63" s="263"/>
      <c r="DB63" s="263"/>
      <c r="DC63" s="263"/>
      <c r="DD63" s="263"/>
      <c r="DE63" s="263"/>
      <c r="DF63" s="263"/>
      <c r="DG63" s="263"/>
      <c r="DH63" s="263"/>
      <c r="DI63" s="263"/>
      <c r="DJ63" s="263"/>
      <c r="DK63" s="263"/>
      <c r="DL63" s="263"/>
    </row>
    <row r="64" spans="1:116" ht="13.2" x14ac:dyDescent="0.2">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3"/>
      <c r="BR64" s="263"/>
      <c r="BS64" s="263"/>
      <c r="BT64" s="263"/>
      <c r="BU64" s="263"/>
      <c r="BV64" s="263"/>
      <c r="BW64" s="263"/>
      <c r="BX64" s="263"/>
      <c r="BY64" s="263"/>
      <c r="BZ64" s="263"/>
      <c r="CA64" s="263"/>
      <c r="CB64" s="263"/>
      <c r="CC64" s="263"/>
      <c r="CD64" s="263"/>
      <c r="CE64" s="263"/>
      <c r="CF64" s="263"/>
      <c r="CG64" s="263"/>
      <c r="CH64" s="263"/>
      <c r="CI64" s="263"/>
      <c r="CJ64" s="263"/>
      <c r="CK64" s="263"/>
      <c r="CL64" s="263"/>
      <c r="CM64" s="263"/>
      <c r="CN64" s="263"/>
      <c r="CO64" s="263"/>
      <c r="CP64" s="263"/>
      <c r="CQ64" s="263"/>
      <c r="CR64" s="263"/>
      <c r="CS64" s="263"/>
      <c r="CT64" s="263"/>
      <c r="CU64" s="263"/>
      <c r="CV64" s="263"/>
      <c r="CW64" s="263"/>
      <c r="CX64" s="263"/>
      <c r="CY64" s="263"/>
      <c r="CZ64" s="263"/>
      <c r="DA64" s="263"/>
      <c r="DB64" s="263"/>
      <c r="DC64" s="263"/>
      <c r="DD64" s="263"/>
      <c r="DE64" s="263"/>
      <c r="DF64" s="263"/>
      <c r="DG64" s="263"/>
      <c r="DH64" s="263"/>
      <c r="DI64" s="263"/>
      <c r="DJ64" s="263"/>
      <c r="DK64" s="263"/>
      <c r="DL64" s="263"/>
    </row>
    <row r="65" spans="1:116" ht="13.2" x14ac:dyDescent="0.2">
      <c r="A65" s="263"/>
      <c r="B65" s="263"/>
      <c r="C65" s="263"/>
      <c r="D65" s="263"/>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263"/>
      <c r="AC65" s="263"/>
      <c r="AD65" s="263"/>
      <c r="AE65" s="263"/>
      <c r="AF65" s="263"/>
      <c r="AG65" s="263"/>
      <c r="AH65" s="263"/>
      <c r="AI65" s="263"/>
      <c r="AJ65" s="263"/>
      <c r="AK65" s="263"/>
      <c r="AL65" s="263"/>
      <c r="AM65" s="263"/>
      <c r="AN65" s="263"/>
      <c r="AO65" s="263"/>
      <c r="AP65" s="263"/>
      <c r="AQ65" s="263"/>
      <c r="AR65" s="263"/>
      <c r="AS65" s="263"/>
      <c r="AT65" s="263"/>
      <c r="AU65" s="263"/>
      <c r="AV65" s="263"/>
      <c r="AW65" s="263"/>
      <c r="AX65" s="263"/>
      <c r="AY65" s="263"/>
      <c r="AZ65" s="263"/>
      <c r="BA65" s="263"/>
      <c r="BB65" s="263"/>
      <c r="BC65" s="263"/>
      <c r="BD65" s="263"/>
      <c r="BE65" s="263"/>
      <c r="BF65" s="263"/>
      <c r="BG65" s="263"/>
      <c r="BH65" s="263"/>
      <c r="BI65" s="263"/>
      <c r="BJ65" s="263"/>
      <c r="BK65" s="263"/>
      <c r="BL65" s="263"/>
      <c r="BM65" s="263"/>
      <c r="BN65" s="263"/>
      <c r="BO65" s="263"/>
      <c r="BP65" s="263"/>
      <c r="BQ65" s="263"/>
      <c r="BR65" s="263"/>
      <c r="BS65" s="263"/>
      <c r="BT65" s="263"/>
      <c r="BU65" s="263"/>
      <c r="BV65" s="263"/>
      <c r="BW65" s="263"/>
      <c r="BX65" s="263"/>
      <c r="BY65" s="263"/>
      <c r="BZ65" s="263"/>
      <c r="CA65" s="263"/>
      <c r="CB65" s="263"/>
      <c r="CC65" s="263"/>
      <c r="CD65" s="263"/>
      <c r="CE65" s="263"/>
      <c r="CF65" s="263"/>
      <c r="CG65" s="263"/>
      <c r="CH65" s="263"/>
      <c r="CI65" s="263"/>
      <c r="CJ65" s="263"/>
      <c r="CK65" s="263"/>
      <c r="CL65" s="263"/>
      <c r="CM65" s="263"/>
      <c r="CN65" s="263"/>
      <c r="CO65" s="263"/>
      <c r="CP65" s="263"/>
      <c r="CQ65" s="263"/>
      <c r="CR65" s="263"/>
      <c r="CS65" s="263"/>
      <c r="CT65" s="263"/>
      <c r="CU65" s="263"/>
      <c r="CV65" s="263"/>
      <c r="CW65" s="263"/>
      <c r="CX65" s="263"/>
      <c r="CY65" s="263"/>
      <c r="CZ65" s="263"/>
      <c r="DA65" s="263"/>
      <c r="DB65" s="263"/>
      <c r="DC65" s="263"/>
      <c r="DD65" s="263"/>
      <c r="DE65" s="263"/>
      <c r="DF65" s="263"/>
      <c r="DG65" s="263"/>
      <c r="DH65" s="263"/>
      <c r="DI65" s="263"/>
      <c r="DJ65" s="263"/>
      <c r="DK65" s="263"/>
      <c r="DL65" s="263"/>
    </row>
    <row r="66" spans="1:116" ht="13.2" x14ac:dyDescent="0.2">
      <c r="A66" s="263"/>
      <c r="B66" s="263"/>
      <c r="C66" s="263"/>
      <c r="D66" s="263"/>
      <c r="E66" s="263"/>
      <c r="F66" s="263"/>
      <c r="G66" s="263"/>
      <c r="H66" s="263"/>
      <c r="I66" s="263"/>
      <c r="J66" s="263"/>
      <c r="K66" s="263"/>
      <c r="L66" s="263"/>
      <c r="M66" s="263"/>
      <c r="N66" s="263"/>
      <c r="O66" s="263"/>
      <c r="P66" s="263"/>
      <c r="Q66" s="263"/>
      <c r="R66" s="263"/>
      <c r="S66" s="263"/>
      <c r="T66" s="263"/>
      <c r="U66" s="263"/>
      <c r="V66" s="263"/>
      <c r="W66" s="263"/>
      <c r="X66" s="263"/>
      <c r="Y66" s="263"/>
      <c r="Z66" s="263"/>
      <c r="AA66" s="263"/>
      <c r="AB66" s="263"/>
      <c r="AC66" s="263"/>
      <c r="AD66" s="263"/>
      <c r="AE66" s="263"/>
      <c r="AF66" s="263"/>
      <c r="AG66" s="263"/>
      <c r="AH66" s="263"/>
      <c r="AI66" s="263"/>
      <c r="AJ66" s="263"/>
      <c r="AK66" s="263"/>
      <c r="AL66" s="263"/>
      <c r="AM66" s="263"/>
      <c r="AN66" s="263"/>
      <c r="AO66" s="263"/>
      <c r="AP66" s="263"/>
      <c r="AQ66" s="263"/>
      <c r="AR66" s="263"/>
      <c r="AS66" s="263"/>
      <c r="AT66" s="263"/>
      <c r="AU66" s="263"/>
      <c r="AV66" s="263"/>
      <c r="AW66" s="263"/>
      <c r="AX66" s="263"/>
      <c r="AY66" s="263"/>
      <c r="AZ66" s="263"/>
      <c r="BA66" s="263"/>
      <c r="BB66" s="263"/>
      <c r="BC66" s="263"/>
      <c r="BD66" s="263"/>
      <c r="BE66" s="263"/>
      <c r="BF66" s="263"/>
      <c r="BG66" s="263"/>
      <c r="BH66" s="263"/>
      <c r="BI66" s="263"/>
      <c r="BJ66" s="263"/>
      <c r="BK66" s="263"/>
      <c r="BL66" s="263"/>
      <c r="BM66" s="263"/>
      <c r="BN66" s="263"/>
      <c r="BO66" s="263"/>
      <c r="BP66" s="263"/>
      <c r="BQ66" s="263"/>
      <c r="BR66" s="263"/>
      <c r="BS66" s="263"/>
      <c r="BT66" s="263"/>
      <c r="BU66" s="263"/>
      <c r="BV66" s="263"/>
      <c r="BW66" s="263"/>
      <c r="BX66" s="263"/>
      <c r="BY66" s="263"/>
      <c r="BZ66" s="263"/>
      <c r="CA66" s="263"/>
      <c r="CB66" s="263"/>
      <c r="CC66" s="263"/>
      <c r="CD66" s="263"/>
      <c r="CE66" s="263"/>
      <c r="CF66" s="263"/>
      <c r="CG66" s="263"/>
      <c r="CH66" s="263"/>
      <c r="CI66" s="263"/>
      <c r="CJ66" s="263"/>
      <c r="CK66" s="263"/>
      <c r="CL66" s="263"/>
      <c r="CM66" s="263"/>
      <c r="CN66" s="263"/>
      <c r="CO66" s="263"/>
      <c r="CP66" s="263"/>
      <c r="CQ66" s="263"/>
      <c r="CR66" s="263"/>
      <c r="CS66" s="263"/>
      <c r="CT66" s="263"/>
      <c r="CU66" s="263"/>
      <c r="CV66" s="263"/>
      <c r="CW66" s="263"/>
      <c r="CX66" s="263"/>
      <c r="CY66" s="263"/>
      <c r="CZ66" s="263"/>
      <c r="DA66" s="263"/>
      <c r="DB66" s="263"/>
      <c r="DC66" s="263"/>
      <c r="DD66" s="263"/>
      <c r="DE66" s="263"/>
      <c r="DF66" s="263"/>
      <c r="DG66" s="263"/>
      <c r="DH66" s="263"/>
      <c r="DI66" s="263"/>
      <c r="DJ66" s="263"/>
      <c r="DK66" s="263"/>
      <c r="DL66" s="263"/>
    </row>
    <row r="67" spans="1:116" ht="13.2" x14ac:dyDescent="0.2">
      <c r="A67" s="263"/>
      <c r="B67" s="263"/>
      <c r="C67" s="263"/>
      <c r="D67" s="263"/>
      <c r="E67" s="263"/>
      <c r="F67" s="263"/>
      <c r="G67" s="263"/>
      <c r="H67" s="263"/>
      <c r="I67" s="263"/>
      <c r="J67" s="263"/>
      <c r="K67" s="263"/>
      <c r="L67" s="263"/>
      <c r="M67" s="263"/>
      <c r="N67" s="263"/>
      <c r="O67" s="263"/>
      <c r="P67" s="263"/>
      <c r="Q67" s="263"/>
      <c r="R67" s="263"/>
      <c r="S67" s="263"/>
      <c r="T67" s="263"/>
      <c r="U67" s="263"/>
      <c r="V67" s="263"/>
      <c r="W67" s="263"/>
      <c r="X67" s="263"/>
      <c r="Y67" s="263"/>
      <c r="Z67" s="263"/>
      <c r="AA67" s="263"/>
      <c r="AB67" s="263"/>
      <c r="AC67" s="263"/>
      <c r="AD67" s="263"/>
      <c r="AE67" s="263"/>
      <c r="AF67" s="263"/>
      <c r="AG67" s="263"/>
      <c r="AH67" s="263"/>
      <c r="AI67" s="263"/>
      <c r="AJ67" s="263"/>
      <c r="AK67" s="263"/>
      <c r="AL67" s="263"/>
      <c r="AM67" s="263"/>
      <c r="AN67" s="263"/>
      <c r="AO67" s="263"/>
      <c r="AP67" s="263"/>
      <c r="AQ67" s="263"/>
      <c r="AR67" s="263"/>
      <c r="AS67" s="263"/>
      <c r="AT67" s="263"/>
      <c r="AU67" s="263"/>
      <c r="AV67" s="263"/>
      <c r="AW67" s="263"/>
      <c r="AX67" s="263"/>
      <c r="AY67" s="263"/>
      <c r="AZ67" s="263"/>
      <c r="BA67" s="263"/>
      <c r="BB67" s="263"/>
      <c r="BC67" s="263"/>
      <c r="BD67" s="263"/>
      <c r="BE67" s="263"/>
      <c r="BF67" s="263"/>
      <c r="BG67" s="263"/>
      <c r="BH67" s="263"/>
      <c r="BI67" s="263"/>
      <c r="BJ67" s="263"/>
      <c r="BK67" s="263"/>
      <c r="BL67" s="263"/>
      <c r="BM67" s="263"/>
      <c r="BN67" s="263"/>
      <c r="BO67" s="263"/>
      <c r="BP67" s="263"/>
      <c r="BQ67" s="263"/>
      <c r="BR67" s="263"/>
      <c r="BS67" s="263"/>
      <c r="BT67" s="263"/>
      <c r="BU67" s="263"/>
      <c r="BV67" s="263"/>
      <c r="BW67" s="263"/>
      <c r="BX67" s="263"/>
      <c r="BY67" s="263"/>
      <c r="BZ67" s="263"/>
      <c r="CA67" s="263"/>
      <c r="CB67" s="263"/>
      <c r="CC67" s="263"/>
      <c r="CD67" s="263"/>
      <c r="CE67" s="263"/>
      <c r="CF67" s="263"/>
      <c r="CG67" s="263"/>
      <c r="CH67" s="263"/>
      <c r="CI67" s="263"/>
      <c r="CJ67" s="263"/>
      <c r="CK67" s="263"/>
      <c r="CL67" s="263"/>
      <c r="CM67" s="263"/>
      <c r="CN67" s="263"/>
      <c r="CO67" s="263"/>
      <c r="CP67" s="263"/>
      <c r="CQ67" s="263"/>
      <c r="CR67" s="263"/>
      <c r="CS67" s="263"/>
      <c r="CT67" s="263"/>
      <c r="CU67" s="263"/>
      <c r="CV67" s="263"/>
      <c r="CW67" s="263"/>
      <c r="CX67" s="263"/>
      <c r="CY67" s="263"/>
      <c r="CZ67" s="263"/>
      <c r="DA67" s="263"/>
      <c r="DB67" s="263"/>
      <c r="DC67" s="263"/>
      <c r="DD67" s="263"/>
      <c r="DE67" s="263"/>
      <c r="DF67" s="263"/>
      <c r="DG67" s="263"/>
      <c r="DH67" s="263"/>
      <c r="DI67" s="263"/>
      <c r="DJ67" s="264"/>
      <c r="DK67" s="264"/>
      <c r="DL67" s="264"/>
    </row>
    <row r="68" spans="1:116" ht="13.2" x14ac:dyDescent="0.2">
      <c r="A68" s="263"/>
      <c r="B68" s="263"/>
      <c r="C68" s="263"/>
      <c r="D68" s="263"/>
      <c r="E68" s="263"/>
      <c r="F68" s="263"/>
      <c r="G68" s="263"/>
      <c r="H68" s="263"/>
      <c r="I68" s="263"/>
      <c r="J68" s="263"/>
      <c r="K68" s="263"/>
      <c r="L68" s="263"/>
      <c r="M68" s="263"/>
      <c r="N68" s="263"/>
      <c r="O68" s="263"/>
      <c r="P68" s="263"/>
      <c r="Q68" s="263"/>
      <c r="R68" s="263"/>
      <c r="S68" s="263"/>
      <c r="T68" s="263"/>
      <c r="U68" s="263"/>
      <c r="V68" s="263"/>
      <c r="W68" s="263"/>
      <c r="X68" s="263"/>
      <c r="Y68" s="263"/>
      <c r="Z68" s="263"/>
      <c r="AA68" s="263"/>
      <c r="AB68" s="263"/>
      <c r="AC68" s="263"/>
      <c r="AD68" s="263"/>
      <c r="AE68" s="263"/>
      <c r="AF68" s="263"/>
      <c r="AG68" s="263"/>
      <c r="AH68" s="263"/>
      <c r="AI68" s="263"/>
      <c r="AJ68" s="263"/>
      <c r="AK68" s="263"/>
      <c r="AL68" s="263"/>
      <c r="AM68" s="263"/>
      <c r="AN68" s="263"/>
      <c r="AO68" s="263"/>
      <c r="AP68" s="263"/>
      <c r="AQ68" s="263"/>
      <c r="AR68" s="263"/>
      <c r="AS68" s="263"/>
      <c r="AT68" s="263"/>
      <c r="AU68" s="263"/>
      <c r="AV68" s="263"/>
      <c r="AW68" s="263"/>
      <c r="AX68" s="263"/>
      <c r="AY68" s="263"/>
      <c r="AZ68" s="263"/>
      <c r="BA68" s="263"/>
      <c r="BB68" s="263"/>
      <c r="BC68" s="263"/>
      <c r="BD68" s="263"/>
      <c r="BE68" s="263"/>
      <c r="BF68" s="263"/>
      <c r="BG68" s="263"/>
      <c r="BH68" s="263"/>
      <c r="BI68" s="263"/>
      <c r="BJ68" s="263"/>
      <c r="BK68" s="263"/>
      <c r="BL68" s="263"/>
      <c r="BM68" s="263"/>
      <c r="BN68" s="263"/>
      <c r="BO68" s="263"/>
      <c r="BP68" s="263"/>
      <c r="BQ68" s="263"/>
      <c r="BR68" s="263"/>
      <c r="BS68" s="263"/>
      <c r="BT68" s="263"/>
      <c r="BU68" s="263"/>
      <c r="BV68" s="263"/>
      <c r="BW68" s="263"/>
      <c r="BX68" s="263"/>
      <c r="BY68" s="263"/>
      <c r="BZ68" s="263"/>
      <c r="CA68" s="263"/>
      <c r="CB68" s="263"/>
      <c r="CC68" s="263"/>
      <c r="CD68" s="263"/>
      <c r="CE68" s="263"/>
      <c r="CF68" s="263"/>
      <c r="CG68" s="263"/>
      <c r="CH68" s="263"/>
      <c r="CI68" s="263"/>
      <c r="CJ68" s="263"/>
      <c r="CK68" s="263"/>
      <c r="CL68" s="263"/>
      <c r="CM68" s="263"/>
      <c r="CN68" s="263"/>
      <c r="CO68" s="263"/>
      <c r="CP68" s="263"/>
      <c r="CQ68" s="263"/>
      <c r="CR68" s="263"/>
      <c r="CS68" s="263"/>
      <c r="CT68" s="263"/>
      <c r="CU68" s="263"/>
      <c r="CV68" s="263"/>
      <c r="CW68" s="263"/>
      <c r="CX68" s="263"/>
      <c r="CY68" s="263"/>
      <c r="CZ68" s="263"/>
      <c r="DA68" s="263"/>
      <c r="DB68" s="263"/>
      <c r="DC68" s="263"/>
      <c r="DD68" s="263"/>
      <c r="DE68" s="263"/>
      <c r="DF68" s="263"/>
      <c r="DG68" s="263"/>
      <c r="DH68" s="263"/>
      <c r="DI68" s="263"/>
      <c r="DJ68" s="263"/>
      <c r="DK68" s="263"/>
      <c r="DL68" s="263"/>
    </row>
    <row r="69" spans="1:116" ht="13.2" x14ac:dyDescent="0.2">
      <c r="A69" s="263"/>
      <c r="B69" s="263"/>
      <c r="C69" s="263"/>
      <c r="D69" s="263"/>
      <c r="E69" s="263"/>
      <c r="F69" s="263"/>
      <c r="G69" s="263"/>
      <c r="H69" s="263"/>
      <c r="I69" s="263"/>
      <c r="J69" s="263"/>
      <c r="K69" s="263"/>
      <c r="L69" s="263"/>
      <c r="M69" s="263"/>
      <c r="N69" s="263"/>
      <c r="O69" s="263"/>
      <c r="P69" s="263"/>
      <c r="Q69" s="263"/>
      <c r="R69" s="263"/>
      <c r="S69" s="263"/>
      <c r="T69" s="263"/>
      <c r="U69" s="263"/>
      <c r="V69" s="263"/>
      <c r="W69" s="263"/>
      <c r="X69" s="263"/>
      <c r="Y69" s="263"/>
      <c r="Z69" s="263"/>
      <c r="AA69" s="263"/>
      <c r="AB69" s="263"/>
      <c r="AC69" s="263"/>
      <c r="AD69" s="263"/>
      <c r="AE69" s="263"/>
      <c r="AF69" s="263"/>
      <c r="AG69" s="263"/>
      <c r="AH69" s="263"/>
      <c r="AI69" s="263"/>
      <c r="AJ69" s="263"/>
      <c r="AK69" s="263"/>
      <c r="AL69" s="263"/>
      <c r="AM69" s="263"/>
      <c r="AN69" s="263"/>
      <c r="AO69" s="263"/>
      <c r="AP69" s="263"/>
      <c r="AQ69" s="263"/>
      <c r="AR69" s="263"/>
      <c r="AS69" s="263"/>
      <c r="AT69" s="263"/>
      <c r="AU69" s="263"/>
      <c r="AV69" s="263"/>
      <c r="AW69" s="263"/>
      <c r="AX69" s="263"/>
      <c r="AY69" s="263"/>
      <c r="AZ69" s="263"/>
      <c r="BA69" s="263"/>
      <c r="BB69" s="263"/>
      <c r="BC69" s="263"/>
      <c r="BD69" s="263"/>
      <c r="BE69" s="263"/>
      <c r="BF69" s="263"/>
      <c r="BG69" s="263"/>
      <c r="BH69" s="263"/>
      <c r="BI69" s="263"/>
      <c r="BJ69" s="263"/>
      <c r="BK69" s="263"/>
      <c r="BL69" s="263"/>
      <c r="BM69" s="263"/>
      <c r="BN69" s="263"/>
      <c r="BO69" s="263"/>
      <c r="BP69" s="263"/>
      <c r="BQ69" s="263"/>
      <c r="BR69" s="263"/>
      <c r="BS69" s="263"/>
      <c r="BT69" s="263"/>
      <c r="BU69" s="263"/>
      <c r="BV69" s="263"/>
      <c r="BW69" s="263"/>
      <c r="BX69" s="263"/>
      <c r="BY69" s="263"/>
      <c r="BZ69" s="263"/>
      <c r="CA69" s="263"/>
      <c r="CB69" s="263"/>
      <c r="CC69" s="263"/>
      <c r="CD69" s="263"/>
      <c r="CE69" s="263"/>
      <c r="CF69" s="263"/>
      <c r="CG69" s="263"/>
      <c r="CH69" s="263"/>
      <c r="CI69" s="263"/>
      <c r="CJ69" s="263"/>
      <c r="CK69" s="263"/>
      <c r="CL69" s="263"/>
      <c r="CM69" s="263"/>
      <c r="CN69" s="263"/>
      <c r="CO69" s="263"/>
      <c r="CP69" s="263"/>
      <c r="CQ69" s="263"/>
      <c r="CR69" s="263"/>
      <c r="CS69" s="263"/>
      <c r="CT69" s="263"/>
      <c r="CU69" s="263"/>
      <c r="CV69" s="263"/>
      <c r="CW69" s="263"/>
      <c r="CX69" s="263"/>
      <c r="CY69" s="263"/>
      <c r="CZ69" s="263"/>
      <c r="DA69" s="263"/>
      <c r="DB69" s="263"/>
      <c r="DC69" s="263"/>
      <c r="DD69" s="263"/>
      <c r="DE69" s="263"/>
      <c r="DF69" s="263"/>
      <c r="DG69" s="263"/>
      <c r="DH69" s="263"/>
      <c r="DI69" s="263"/>
      <c r="DJ69" s="263"/>
      <c r="DK69" s="263"/>
      <c r="DL69" s="263"/>
    </row>
    <row r="70" spans="1:116" ht="13.2" x14ac:dyDescent="0.2">
      <c r="A70" s="263"/>
      <c r="B70" s="263"/>
      <c r="C70" s="263"/>
      <c r="D70" s="263"/>
      <c r="E70" s="263"/>
      <c r="F70" s="263"/>
      <c r="G70" s="263"/>
      <c r="H70" s="263"/>
      <c r="I70" s="263"/>
      <c r="J70" s="263"/>
      <c r="K70" s="263"/>
      <c r="L70" s="263"/>
      <c r="M70" s="263"/>
      <c r="N70" s="263"/>
      <c r="O70" s="263"/>
      <c r="P70" s="263"/>
      <c r="Q70" s="263"/>
      <c r="R70" s="263"/>
      <c r="S70" s="263"/>
      <c r="T70" s="263"/>
      <c r="U70" s="263"/>
      <c r="V70" s="263"/>
      <c r="W70" s="263"/>
      <c r="X70" s="263"/>
      <c r="Y70" s="263"/>
      <c r="Z70" s="263"/>
      <c r="AA70" s="263"/>
      <c r="AB70" s="263"/>
      <c r="AC70" s="263"/>
      <c r="AD70" s="263"/>
      <c r="AE70" s="263"/>
      <c r="AF70" s="263"/>
      <c r="AG70" s="263"/>
      <c r="AH70" s="263"/>
      <c r="AI70" s="263"/>
      <c r="AJ70" s="263"/>
      <c r="AK70" s="263"/>
      <c r="AL70" s="263"/>
      <c r="AM70" s="263"/>
      <c r="AN70" s="263"/>
      <c r="AO70" s="263"/>
      <c r="AP70" s="263"/>
      <c r="AQ70" s="263"/>
      <c r="AR70" s="263"/>
      <c r="AS70" s="263"/>
      <c r="AT70" s="263"/>
      <c r="AU70" s="263"/>
      <c r="AV70" s="263"/>
      <c r="AW70" s="263"/>
      <c r="AX70" s="263"/>
      <c r="AY70" s="263"/>
      <c r="AZ70" s="263"/>
      <c r="BA70" s="263"/>
      <c r="BB70" s="263"/>
      <c r="BC70" s="263"/>
      <c r="BD70" s="263"/>
      <c r="BE70" s="263"/>
      <c r="BF70" s="263"/>
      <c r="BG70" s="263"/>
      <c r="BH70" s="263"/>
      <c r="BI70" s="263"/>
      <c r="BJ70" s="263"/>
      <c r="BK70" s="263"/>
      <c r="BL70" s="263"/>
      <c r="BM70" s="263"/>
      <c r="BN70" s="263"/>
      <c r="BO70" s="263"/>
      <c r="BP70" s="263"/>
      <c r="BQ70" s="263"/>
      <c r="BR70" s="263"/>
      <c r="BS70" s="263"/>
      <c r="BT70" s="263"/>
      <c r="BU70" s="263"/>
      <c r="BV70" s="263"/>
      <c r="BW70" s="263"/>
      <c r="BX70" s="263"/>
      <c r="BY70" s="263"/>
      <c r="BZ70" s="263"/>
      <c r="CA70" s="263"/>
      <c r="CB70" s="263"/>
      <c r="CC70" s="263"/>
      <c r="CD70" s="263"/>
      <c r="CE70" s="263"/>
      <c r="CF70" s="263"/>
      <c r="CG70" s="263"/>
      <c r="CH70" s="263"/>
      <c r="CI70" s="263"/>
      <c r="CJ70" s="263"/>
      <c r="CK70" s="263"/>
      <c r="CL70" s="263"/>
      <c r="CM70" s="263"/>
      <c r="CN70" s="263"/>
      <c r="CO70" s="263"/>
      <c r="CP70" s="263"/>
      <c r="CQ70" s="263"/>
      <c r="CR70" s="263"/>
      <c r="CS70" s="263"/>
      <c r="CT70" s="263"/>
      <c r="CU70" s="263"/>
      <c r="CV70" s="263"/>
      <c r="CW70" s="263"/>
      <c r="CX70" s="263"/>
      <c r="CY70" s="263"/>
      <c r="CZ70" s="263"/>
      <c r="DA70" s="263"/>
      <c r="DB70" s="263"/>
      <c r="DC70" s="263"/>
      <c r="DD70" s="263"/>
      <c r="DE70" s="263"/>
      <c r="DF70" s="263"/>
      <c r="DG70" s="263"/>
      <c r="DH70" s="263"/>
      <c r="DI70" s="263"/>
      <c r="DJ70" s="263"/>
      <c r="DK70" s="263"/>
      <c r="DL70" s="263"/>
    </row>
    <row r="71" spans="1:116" ht="13.2" x14ac:dyDescent="0.2">
      <c r="A71" s="263"/>
      <c r="B71" s="263"/>
      <c r="C71" s="263"/>
      <c r="D71" s="263"/>
      <c r="E71" s="263"/>
      <c r="F71" s="263"/>
      <c r="G71" s="263"/>
      <c r="H71" s="263"/>
      <c r="I71" s="263"/>
      <c r="J71" s="263"/>
      <c r="K71" s="263"/>
      <c r="L71" s="263"/>
      <c r="M71" s="263"/>
      <c r="N71" s="263"/>
      <c r="O71" s="263"/>
      <c r="P71" s="263"/>
      <c r="Q71" s="263"/>
      <c r="R71" s="263"/>
      <c r="S71" s="263"/>
      <c r="T71" s="263"/>
      <c r="U71" s="263"/>
      <c r="V71" s="263"/>
      <c r="W71" s="263"/>
      <c r="X71" s="263"/>
      <c r="Y71" s="263"/>
      <c r="Z71" s="263"/>
      <c r="AA71" s="263"/>
      <c r="AB71" s="263"/>
      <c r="AC71" s="263"/>
      <c r="AD71" s="263"/>
      <c r="AE71" s="263"/>
      <c r="AF71" s="263"/>
      <c r="AG71" s="263"/>
      <c r="AH71" s="263"/>
      <c r="AI71" s="263"/>
      <c r="AJ71" s="263"/>
      <c r="AK71" s="263"/>
      <c r="AL71" s="263"/>
      <c r="AM71" s="263"/>
      <c r="AN71" s="263"/>
      <c r="AO71" s="263"/>
      <c r="AP71" s="263"/>
      <c r="AQ71" s="263"/>
      <c r="AR71" s="263"/>
      <c r="AS71" s="263"/>
      <c r="AT71" s="263"/>
      <c r="AU71" s="263"/>
      <c r="AV71" s="263"/>
      <c r="AW71" s="263"/>
      <c r="AX71" s="263"/>
      <c r="AY71" s="263"/>
      <c r="AZ71" s="263"/>
      <c r="BA71" s="263"/>
      <c r="BB71" s="263"/>
      <c r="BC71" s="263"/>
      <c r="BD71" s="263"/>
      <c r="BE71" s="263"/>
      <c r="BF71" s="263"/>
      <c r="BG71" s="263"/>
      <c r="BH71" s="263"/>
      <c r="BI71" s="263"/>
      <c r="BJ71" s="263"/>
      <c r="BK71" s="263"/>
      <c r="BL71" s="263"/>
      <c r="BM71" s="263"/>
      <c r="BN71" s="263"/>
      <c r="BO71" s="263"/>
      <c r="BP71" s="263"/>
      <c r="BQ71" s="263"/>
      <c r="BR71" s="263"/>
      <c r="BS71" s="263"/>
      <c r="BT71" s="263"/>
      <c r="BU71" s="263"/>
      <c r="BV71" s="263"/>
      <c r="BW71" s="263"/>
      <c r="BX71" s="263"/>
      <c r="BY71" s="263"/>
      <c r="BZ71" s="263"/>
      <c r="CA71" s="263"/>
      <c r="CB71" s="263"/>
      <c r="CC71" s="263"/>
      <c r="CD71" s="263"/>
      <c r="CE71" s="263"/>
      <c r="CF71" s="263"/>
      <c r="CG71" s="263"/>
      <c r="CH71" s="263"/>
      <c r="CI71" s="263"/>
      <c r="CJ71" s="263"/>
      <c r="CK71" s="263"/>
      <c r="CL71" s="263"/>
      <c r="CM71" s="263"/>
      <c r="CN71" s="263"/>
      <c r="CO71" s="263"/>
      <c r="CP71" s="263"/>
      <c r="CQ71" s="263"/>
      <c r="CR71" s="263"/>
      <c r="CS71" s="263"/>
      <c r="CT71" s="263"/>
      <c r="CU71" s="263"/>
      <c r="CV71" s="263"/>
      <c r="CW71" s="263"/>
      <c r="CX71" s="263"/>
      <c r="CY71" s="263"/>
      <c r="CZ71" s="263"/>
      <c r="DA71" s="263"/>
      <c r="DB71" s="263"/>
      <c r="DC71" s="263"/>
      <c r="DD71" s="263"/>
      <c r="DE71" s="263"/>
      <c r="DF71" s="263"/>
      <c r="DG71" s="263"/>
      <c r="DH71" s="263"/>
      <c r="DI71" s="263"/>
      <c r="DJ71" s="263"/>
      <c r="DK71" s="263"/>
      <c r="DL71" s="263"/>
    </row>
    <row r="72" spans="1:116" ht="13.2" x14ac:dyDescent="0.2">
      <c r="A72" s="263"/>
      <c r="B72" s="263"/>
      <c r="C72" s="263"/>
      <c r="D72" s="263"/>
      <c r="E72" s="263"/>
      <c r="F72" s="263"/>
      <c r="G72" s="263"/>
      <c r="H72" s="263"/>
      <c r="I72" s="263"/>
      <c r="J72" s="263"/>
      <c r="K72" s="263"/>
      <c r="L72" s="263"/>
      <c r="M72" s="263"/>
      <c r="N72" s="263"/>
      <c r="O72" s="263"/>
      <c r="P72" s="263"/>
      <c r="Q72" s="263"/>
      <c r="R72" s="263"/>
      <c r="S72" s="263"/>
      <c r="T72" s="263"/>
      <c r="U72" s="263"/>
      <c r="V72" s="263"/>
      <c r="W72" s="263"/>
      <c r="X72" s="263"/>
      <c r="Y72" s="263"/>
      <c r="Z72" s="263"/>
      <c r="AA72" s="263"/>
      <c r="AB72" s="263"/>
      <c r="AC72" s="263"/>
      <c r="AD72" s="263"/>
      <c r="AE72" s="263"/>
      <c r="AF72" s="263"/>
      <c r="AG72" s="263"/>
      <c r="AH72" s="263"/>
      <c r="AI72" s="263"/>
      <c r="AJ72" s="263"/>
      <c r="AK72" s="263"/>
      <c r="AL72" s="263"/>
      <c r="AM72" s="263"/>
      <c r="AN72" s="263"/>
      <c r="AO72" s="263"/>
      <c r="AP72" s="263"/>
      <c r="AQ72" s="263"/>
      <c r="AR72" s="263"/>
      <c r="AS72" s="263"/>
      <c r="AT72" s="263"/>
      <c r="AU72" s="263"/>
      <c r="AV72" s="263"/>
      <c r="AW72" s="263"/>
      <c r="AX72" s="263"/>
      <c r="AY72" s="263"/>
      <c r="AZ72" s="263"/>
      <c r="BA72" s="263"/>
      <c r="BB72" s="263"/>
      <c r="BC72" s="263"/>
      <c r="BD72" s="263"/>
      <c r="BE72" s="263"/>
      <c r="BF72" s="263"/>
      <c r="BG72" s="263"/>
      <c r="BH72" s="263"/>
      <c r="BI72" s="263"/>
      <c r="BJ72" s="263"/>
      <c r="BK72" s="263"/>
      <c r="BL72" s="263"/>
      <c r="BM72" s="263"/>
      <c r="BN72" s="263"/>
      <c r="BO72" s="263"/>
      <c r="BP72" s="263"/>
      <c r="BQ72" s="263"/>
      <c r="BR72" s="263"/>
      <c r="BS72" s="263"/>
      <c r="BT72" s="263"/>
      <c r="BU72" s="263"/>
      <c r="BV72" s="263"/>
      <c r="BW72" s="263"/>
      <c r="BX72" s="263"/>
      <c r="BY72" s="263"/>
      <c r="BZ72" s="263"/>
      <c r="CA72" s="263"/>
      <c r="CB72" s="263"/>
      <c r="CC72" s="263"/>
      <c r="CD72" s="263"/>
      <c r="CE72" s="263"/>
      <c r="CF72" s="263"/>
      <c r="CG72" s="263"/>
      <c r="CH72" s="263"/>
      <c r="CI72" s="263"/>
      <c r="CJ72" s="263"/>
      <c r="CK72" s="263"/>
      <c r="CL72" s="263"/>
      <c r="CM72" s="263"/>
      <c r="CN72" s="263"/>
      <c r="CO72" s="263"/>
      <c r="CP72" s="263"/>
      <c r="CQ72" s="263"/>
      <c r="CR72" s="263"/>
      <c r="CS72" s="263"/>
      <c r="CT72" s="263"/>
      <c r="CU72" s="263"/>
      <c r="CV72" s="263"/>
      <c r="CW72" s="263"/>
      <c r="CX72" s="263"/>
      <c r="CY72" s="263"/>
      <c r="CZ72" s="263"/>
      <c r="DA72" s="263"/>
      <c r="DB72" s="263"/>
      <c r="DC72" s="263"/>
      <c r="DD72" s="263"/>
      <c r="DE72" s="263"/>
      <c r="DF72" s="263"/>
      <c r="DG72" s="263"/>
      <c r="DH72" s="263"/>
      <c r="DI72" s="263"/>
      <c r="DJ72" s="263"/>
      <c r="DK72" s="263"/>
      <c r="DL72" s="263"/>
    </row>
    <row r="73" spans="1:116" ht="13.2" x14ac:dyDescent="0.2">
      <c r="A73" s="263"/>
      <c r="B73" s="263"/>
      <c r="C73" s="263"/>
      <c r="D73" s="263"/>
      <c r="E73" s="263"/>
      <c r="F73" s="263"/>
      <c r="G73" s="263"/>
      <c r="H73" s="263"/>
      <c r="I73" s="263"/>
      <c r="J73" s="263"/>
      <c r="K73" s="263"/>
      <c r="L73" s="263"/>
      <c r="M73" s="263"/>
      <c r="N73" s="263"/>
      <c r="O73" s="263"/>
      <c r="P73" s="263"/>
      <c r="Q73" s="263"/>
      <c r="R73" s="263"/>
      <c r="S73" s="263"/>
      <c r="T73" s="263"/>
      <c r="U73" s="263"/>
      <c r="V73" s="263"/>
      <c r="W73" s="263"/>
      <c r="X73" s="263"/>
      <c r="Y73" s="263"/>
      <c r="Z73" s="263"/>
      <c r="AA73" s="263"/>
      <c r="AB73" s="263"/>
      <c r="AC73" s="263"/>
      <c r="AD73" s="263"/>
      <c r="AE73" s="263"/>
      <c r="AF73" s="263"/>
      <c r="AG73" s="263"/>
      <c r="AH73" s="263"/>
      <c r="AI73" s="263"/>
      <c r="AJ73" s="263"/>
      <c r="AK73" s="263"/>
      <c r="AL73" s="263"/>
      <c r="AM73" s="263"/>
      <c r="AN73" s="263"/>
      <c r="AO73" s="263"/>
      <c r="AP73" s="263"/>
      <c r="AQ73" s="263"/>
      <c r="AR73" s="263"/>
      <c r="AS73" s="263"/>
      <c r="AT73" s="263"/>
      <c r="AU73" s="263"/>
      <c r="AV73" s="263"/>
      <c r="AW73" s="263"/>
      <c r="AX73" s="263"/>
      <c r="AY73" s="263"/>
      <c r="AZ73" s="263"/>
      <c r="BA73" s="263"/>
      <c r="BB73" s="263"/>
      <c r="BC73" s="263"/>
      <c r="BD73" s="263"/>
      <c r="BE73" s="263"/>
      <c r="BF73" s="263"/>
      <c r="BG73" s="263"/>
      <c r="BH73" s="263"/>
      <c r="BI73" s="263"/>
      <c r="BJ73" s="263"/>
      <c r="BK73" s="263"/>
      <c r="BL73" s="263"/>
      <c r="BM73" s="263"/>
      <c r="BN73" s="263"/>
      <c r="BO73" s="263"/>
      <c r="BP73" s="263"/>
      <c r="BQ73" s="263"/>
      <c r="BR73" s="263"/>
      <c r="BS73" s="263"/>
      <c r="BT73" s="263"/>
      <c r="BU73" s="263"/>
      <c r="BV73" s="263"/>
      <c r="BW73" s="263"/>
      <c r="BX73" s="263"/>
      <c r="BY73" s="263"/>
      <c r="BZ73" s="263"/>
      <c r="CA73" s="263"/>
      <c r="CB73" s="263"/>
      <c r="CC73" s="263"/>
      <c r="CD73" s="263"/>
      <c r="CE73" s="263"/>
      <c r="CF73" s="263"/>
      <c r="CG73" s="263"/>
      <c r="CH73" s="263"/>
      <c r="CI73" s="263"/>
      <c r="CJ73" s="263"/>
      <c r="CK73" s="263"/>
      <c r="CL73" s="263"/>
      <c r="CM73" s="263"/>
      <c r="CN73" s="263"/>
      <c r="CO73" s="263"/>
      <c r="CP73" s="263"/>
      <c r="CQ73" s="263"/>
      <c r="CR73" s="263"/>
      <c r="CS73" s="263"/>
      <c r="CT73" s="263"/>
      <c r="CU73" s="263"/>
      <c r="CV73" s="263"/>
      <c r="CW73" s="263"/>
      <c r="CX73" s="263"/>
      <c r="CY73" s="263"/>
      <c r="CZ73" s="263"/>
      <c r="DA73" s="263"/>
      <c r="DB73" s="263"/>
      <c r="DC73" s="263"/>
      <c r="DD73" s="263"/>
      <c r="DE73" s="263"/>
      <c r="DF73" s="263"/>
      <c r="DG73" s="263"/>
      <c r="DH73" s="263"/>
      <c r="DI73" s="263"/>
      <c r="DJ73" s="263"/>
      <c r="DK73" s="263"/>
      <c r="DL73" s="263"/>
    </row>
    <row r="74" spans="1:116" ht="13.2" x14ac:dyDescent="0.2">
      <c r="A74" s="263"/>
      <c r="B74" s="263"/>
      <c r="C74" s="263"/>
      <c r="D74" s="263"/>
      <c r="E74" s="263"/>
      <c r="F74" s="263"/>
      <c r="G74" s="263"/>
      <c r="H74" s="263"/>
      <c r="I74" s="263"/>
      <c r="J74" s="263"/>
      <c r="K74" s="263"/>
      <c r="L74" s="263"/>
      <c r="M74" s="263"/>
      <c r="N74" s="263"/>
      <c r="O74" s="263"/>
      <c r="P74" s="263"/>
      <c r="Q74" s="263"/>
      <c r="R74" s="263"/>
      <c r="S74" s="263"/>
      <c r="T74" s="263"/>
      <c r="U74" s="263"/>
      <c r="V74" s="263"/>
      <c r="W74" s="263"/>
      <c r="X74" s="263"/>
      <c r="Y74" s="263"/>
      <c r="Z74" s="263"/>
      <c r="AA74" s="263"/>
      <c r="AB74" s="263"/>
      <c r="AC74" s="263"/>
      <c r="AD74" s="263"/>
      <c r="AE74" s="263"/>
      <c r="AF74" s="263"/>
      <c r="AG74" s="263"/>
      <c r="AH74" s="263"/>
      <c r="AI74" s="263"/>
      <c r="AJ74" s="263"/>
      <c r="AK74" s="263"/>
      <c r="AL74" s="263"/>
      <c r="AM74" s="263"/>
      <c r="AN74" s="263"/>
      <c r="AO74" s="263"/>
      <c r="AP74" s="263"/>
      <c r="AQ74" s="263"/>
      <c r="AR74" s="263"/>
      <c r="AS74" s="263"/>
      <c r="AT74" s="263"/>
      <c r="AU74" s="263"/>
      <c r="AV74" s="263"/>
      <c r="AW74" s="263"/>
      <c r="AX74" s="263"/>
      <c r="AY74" s="263"/>
      <c r="AZ74" s="263"/>
      <c r="BA74" s="263"/>
      <c r="BB74" s="263"/>
      <c r="BC74" s="263"/>
      <c r="BD74" s="263"/>
      <c r="BE74" s="263"/>
      <c r="BF74" s="263"/>
      <c r="BG74" s="263"/>
      <c r="BH74" s="263"/>
      <c r="BI74" s="263"/>
      <c r="BJ74" s="263"/>
      <c r="BK74" s="263"/>
      <c r="BL74" s="263"/>
      <c r="BM74" s="263"/>
      <c r="BN74" s="263"/>
      <c r="BO74" s="263"/>
      <c r="BP74" s="263"/>
      <c r="BQ74" s="263"/>
      <c r="BR74" s="263"/>
      <c r="BS74" s="263"/>
      <c r="BT74" s="263"/>
      <c r="BU74" s="263"/>
      <c r="BV74" s="263"/>
      <c r="BW74" s="263"/>
      <c r="BX74" s="263"/>
      <c r="BY74" s="263"/>
      <c r="BZ74" s="263"/>
      <c r="CA74" s="263"/>
      <c r="CB74" s="263"/>
      <c r="CC74" s="263"/>
      <c r="CD74" s="263"/>
      <c r="CE74" s="263"/>
      <c r="CF74" s="263"/>
      <c r="CG74" s="263"/>
      <c r="CH74" s="263"/>
      <c r="CI74" s="263"/>
      <c r="CJ74" s="263"/>
      <c r="CK74" s="263"/>
      <c r="CL74" s="263"/>
      <c r="CM74" s="263"/>
      <c r="CN74" s="263"/>
      <c r="CO74" s="263"/>
      <c r="CP74" s="263"/>
      <c r="CQ74" s="263"/>
      <c r="CR74" s="263"/>
      <c r="CS74" s="263"/>
      <c r="CT74" s="263"/>
      <c r="CU74" s="263"/>
      <c r="CV74" s="263"/>
      <c r="CW74" s="263"/>
      <c r="CX74" s="263"/>
      <c r="CY74" s="263"/>
      <c r="CZ74" s="263"/>
      <c r="DA74" s="263"/>
      <c r="DB74" s="263"/>
      <c r="DC74" s="263"/>
      <c r="DD74" s="263"/>
      <c r="DE74" s="263"/>
      <c r="DF74" s="263"/>
      <c r="DG74" s="263"/>
      <c r="DH74" s="263"/>
      <c r="DI74" s="263"/>
      <c r="DJ74" s="263"/>
      <c r="DK74" s="263"/>
      <c r="DL74" s="263"/>
    </row>
    <row r="75" spans="1:116" ht="13.2" x14ac:dyDescent="0.2">
      <c r="A75" s="263"/>
      <c r="B75" s="263"/>
      <c r="C75" s="263"/>
      <c r="D75" s="263"/>
      <c r="E75" s="263"/>
      <c r="F75" s="263"/>
      <c r="G75" s="263"/>
      <c r="H75" s="263"/>
      <c r="I75" s="263"/>
      <c r="J75" s="263"/>
      <c r="K75" s="263"/>
      <c r="L75" s="263"/>
      <c r="M75" s="263"/>
      <c r="N75" s="263"/>
      <c r="O75" s="263"/>
      <c r="P75" s="263"/>
      <c r="Q75" s="263"/>
      <c r="R75" s="263"/>
      <c r="S75" s="263"/>
      <c r="T75" s="263"/>
      <c r="U75" s="263"/>
      <c r="V75" s="263"/>
      <c r="W75" s="263"/>
      <c r="X75" s="263"/>
      <c r="Y75" s="263"/>
      <c r="Z75" s="263"/>
      <c r="AA75" s="263"/>
      <c r="AB75" s="263"/>
      <c r="AC75" s="263"/>
      <c r="AD75" s="263"/>
      <c r="AE75" s="263"/>
      <c r="AF75" s="263"/>
      <c r="AG75" s="263"/>
      <c r="AH75" s="263"/>
      <c r="AI75" s="263"/>
      <c r="AJ75" s="263"/>
      <c r="AK75" s="263"/>
      <c r="AL75" s="263"/>
      <c r="AM75" s="263"/>
      <c r="AN75" s="263"/>
      <c r="AO75" s="263"/>
      <c r="AP75" s="263"/>
      <c r="AQ75" s="263"/>
      <c r="AR75" s="263"/>
      <c r="AS75" s="263"/>
      <c r="AT75" s="263"/>
      <c r="AU75" s="263"/>
      <c r="AV75" s="263"/>
      <c r="AW75" s="263"/>
      <c r="AX75" s="263"/>
      <c r="AY75" s="263"/>
      <c r="AZ75" s="263"/>
      <c r="BA75" s="263"/>
      <c r="BB75" s="263"/>
      <c r="BC75" s="263"/>
      <c r="BD75" s="263"/>
      <c r="BE75" s="263"/>
      <c r="BF75" s="263"/>
      <c r="BG75" s="263"/>
      <c r="BH75" s="263"/>
      <c r="BI75" s="263"/>
      <c r="BJ75" s="263"/>
      <c r="BK75" s="263"/>
      <c r="BL75" s="263"/>
      <c r="BM75" s="263"/>
      <c r="BN75" s="263"/>
      <c r="BO75" s="263"/>
      <c r="BP75" s="263"/>
      <c r="BQ75" s="263"/>
      <c r="BR75" s="263"/>
      <c r="BS75" s="263"/>
      <c r="BT75" s="263"/>
      <c r="BU75" s="263"/>
      <c r="BV75" s="263"/>
      <c r="BW75" s="263"/>
      <c r="BX75" s="263"/>
      <c r="BY75" s="263"/>
      <c r="BZ75" s="263"/>
      <c r="CA75" s="263"/>
      <c r="CB75" s="263"/>
      <c r="CC75" s="263"/>
      <c r="CD75" s="263"/>
      <c r="CE75" s="263"/>
      <c r="CF75" s="263"/>
      <c r="CG75" s="263"/>
      <c r="CH75" s="263"/>
      <c r="CI75" s="263"/>
      <c r="CJ75" s="263"/>
      <c r="CK75" s="263"/>
      <c r="CL75" s="263"/>
      <c r="CM75" s="263"/>
      <c r="CN75" s="263"/>
      <c r="CO75" s="263"/>
      <c r="CP75" s="263"/>
      <c r="CQ75" s="263"/>
      <c r="CR75" s="263"/>
      <c r="CS75" s="263"/>
      <c r="CT75" s="263"/>
      <c r="CU75" s="263"/>
      <c r="CV75" s="263"/>
      <c r="CW75" s="263"/>
      <c r="CX75" s="263"/>
      <c r="CY75" s="263"/>
      <c r="CZ75" s="263"/>
      <c r="DA75" s="263"/>
      <c r="DB75" s="263"/>
      <c r="DC75" s="263"/>
      <c r="DD75" s="263"/>
      <c r="DE75" s="263"/>
      <c r="DF75" s="263"/>
      <c r="DG75" s="263"/>
      <c r="DH75" s="263"/>
      <c r="DI75" s="263"/>
      <c r="DJ75" s="263"/>
      <c r="DK75" s="263"/>
      <c r="DL75" s="263"/>
    </row>
    <row r="76" spans="1:116" ht="13.2" x14ac:dyDescent="0.2">
      <c r="A76" s="263"/>
      <c r="B76" s="263"/>
      <c r="C76" s="263"/>
      <c r="D76" s="263"/>
      <c r="E76" s="263"/>
      <c r="F76" s="263"/>
      <c r="G76" s="263"/>
      <c r="H76" s="263"/>
      <c r="I76" s="263"/>
      <c r="J76" s="263"/>
      <c r="K76" s="263"/>
      <c r="L76" s="263"/>
      <c r="M76" s="263"/>
      <c r="N76" s="263"/>
      <c r="O76" s="263"/>
      <c r="P76" s="263"/>
      <c r="Q76" s="263"/>
      <c r="R76" s="263"/>
      <c r="S76" s="263"/>
      <c r="T76" s="263"/>
      <c r="U76" s="263"/>
      <c r="V76" s="263"/>
      <c r="W76" s="263"/>
      <c r="X76" s="263"/>
      <c r="Y76" s="263"/>
      <c r="Z76" s="263"/>
      <c r="AA76" s="263"/>
      <c r="AB76" s="263"/>
      <c r="AC76" s="263"/>
      <c r="AD76" s="263"/>
      <c r="AE76" s="263"/>
      <c r="AF76" s="263"/>
      <c r="AG76" s="263"/>
      <c r="AH76" s="263"/>
      <c r="AI76" s="263"/>
      <c r="AJ76" s="263"/>
      <c r="AK76" s="263"/>
      <c r="AL76" s="263"/>
      <c r="AM76" s="263"/>
      <c r="AN76" s="263"/>
      <c r="AO76" s="263"/>
      <c r="AP76" s="263"/>
      <c r="AQ76" s="263"/>
      <c r="AR76" s="263"/>
      <c r="AS76" s="263"/>
      <c r="AT76" s="263"/>
      <c r="AU76" s="263"/>
      <c r="AV76" s="263"/>
      <c r="AW76" s="263"/>
      <c r="AX76" s="263"/>
      <c r="AY76" s="263"/>
      <c r="AZ76" s="263"/>
      <c r="BA76" s="263"/>
      <c r="BB76" s="263"/>
      <c r="BC76" s="263"/>
      <c r="BD76" s="263"/>
      <c r="BE76" s="263"/>
      <c r="BF76" s="263"/>
      <c r="BG76" s="263"/>
      <c r="BH76" s="263"/>
      <c r="BI76" s="263"/>
      <c r="BJ76" s="263"/>
      <c r="BK76" s="263"/>
      <c r="BL76" s="263"/>
      <c r="BM76" s="263"/>
      <c r="BN76" s="263"/>
      <c r="BO76" s="263"/>
      <c r="BP76" s="263"/>
      <c r="BQ76" s="263"/>
      <c r="BR76" s="263"/>
      <c r="BS76" s="263"/>
      <c r="BT76" s="263"/>
      <c r="BU76" s="263"/>
      <c r="BV76" s="263"/>
      <c r="BW76" s="263"/>
      <c r="BX76" s="263"/>
      <c r="BY76" s="263"/>
      <c r="BZ76" s="263"/>
      <c r="CA76" s="263"/>
      <c r="CB76" s="263"/>
      <c r="CC76" s="263"/>
      <c r="CD76" s="263"/>
      <c r="CE76" s="263"/>
      <c r="CF76" s="263"/>
      <c r="CG76" s="263"/>
      <c r="CH76" s="263"/>
      <c r="CI76" s="263"/>
      <c r="CJ76" s="263"/>
      <c r="CK76" s="263"/>
      <c r="CL76" s="263"/>
      <c r="CM76" s="263"/>
      <c r="CN76" s="263"/>
      <c r="CO76" s="263"/>
      <c r="CP76" s="263"/>
      <c r="CQ76" s="263"/>
      <c r="CR76" s="263"/>
      <c r="CS76" s="263"/>
      <c r="CT76" s="263"/>
      <c r="CU76" s="263"/>
      <c r="CV76" s="263"/>
      <c r="CW76" s="263"/>
      <c r="CX76" s="263"/>
      <c r="CY76" s="263"/>
      <c r="CZ76" s="263"/>
      <c r="DA76" s="263"/>
      <c r="DB76" s="263"/>
      <c r="DC76" s="263"/>
      <c r="DD76" s="263"/>
      <c r="DE76" s="263"/>
      <c r="DF76" s="263"/>
      <c r="DG76" s="263"/>
      <c r="DH76" s="263"/>
      <c r="DI76" s="263"/>
      <c r="DJ76" s="263"/>
      <c r="DK76" s="263"/>
      <c r="DL76" s="263"/>
    </row>
    <row r="77" spans="1:116" ht="13.2" x14ac:dyDescent="0.2">
      <c r="A77" s="263"/>
      <c r="B77" s="263"/>
      <c r="C77" s="263"/>
      <c r="D77" s="263"/>
      <c r="E77" s="263"/>
      <c r="F77" s="263"/>
      <c r="G77" s="263"/>
      <c r="H77" s="263"/>
      <c r="I77" s="263"/>
      <c r="J77" s="263"/>
      <c r="K77" s="263"/>
      <c r="L77" s="263"/>
      <c r="M77" s="263"/>
      <c r="N77" s="263"/>
      <c r="O77" s="263"/>
      <c r="P77" s="263"/>
      <c r="Q77" s="263"/>
      <c r="R77" s="263"/>
      <c r="S77" s="263"/>
      <c r="T77" s="263"/>
      <c r="U77" s="263"/>
      <c r="V77" s="263"/>
      <c r="W77" s="263"/>
      <c r="X77" s="263"/>
      <c r="Y77" s="263"/>
      <c r="Z77" s="263"/>
      <c r="AA77" s="263"/>
      <c r="AB77" s="263"/>
      <c r="AC77" s="263"/>
      <c r="AD77" s="263"/>
      <c r="AE77" s="263"/>
      <c r="AF77" s="263"/>
      <c r="AG77" s="263"/>
      <c r="AH77" s="263"/>
      <c r="AI77" s="263"/>
      <c r="AJ77" s="263"/>
      <c r="AK77" s="263"/>
      <c r="AL77" s="263"/>
      <c r="AM77" s="263"/>
      <c r="AN77" s="263"/>
      <c r="AO77" s="263"/>
      <c r="AP77" s="263"/>
      <c r="AQ77" s="263"/>
      <c r="AR77" s="263"/>
      <c r="AS77" s="263"/>
      <c r="AT77" s="263"/>
      <c r="AU77" s="263"/>
      <c r="AV77" s="263"/>
      <c r="AW77" s="263"/>
      <c r="AX77" s="263"/>
      <c r="AY77" s="263"/>
      <c r="AZ77" s="263"/>
      <c r="BA77" s="263"/>
      <c r="BB77" s="263"/>
      <c r="BC77" s="263"/>
      <c r="BD77" s="263"/>
      <c r="BE77" s="263"/>
      <c r="BF77" s="263"/>
      <c r="BG77" s="263"/>
      <c r="BH77" s="263"/>
      <c r="BI77" s="263"/>
      <c r="BJ77" s="263"/>
      <c r="BK77" s="263"/>
      <c r="BL77" s="263"/>
      <c r="BM77" s="263"/>
      <c r="BN77" s="263"/>
      <c r="BO77" s="263"/>
      <c r="BP77" s="263"/>
      <c r="BQ77" s="263"/>
      <c r="BR77" s="263"/>
      <c r="BS77" s="263"/>
      <c r="BT77" s="263"/>
      <c r="BU77" s="263"/>
      <c r="BV77" s="263"/>
      <c r="BW77" s="263"/>
      <c r="BX77" s="263"/>
      <c r="BY77" s="263"/>
      <c r="BZ77" s="263"/>
      <c r="CA77" s="263"/>
      <c r="CB77" s="263"/>
      <c r="CC77" s="263"/>
      <c r="CD77" s="263"/>
      <c r="CE77" s="263"/>
      <c r="CF77" s="263"/>
      <c r="CG77" s="263"/>
      <c r="CH77" s="263"/>
      <c r="CI77" s="263"/>
      <c r="CJ77" s="263"/>
      <c r="CK77" s="263"/>
      <c r="CL77" s="263"/>
      <c r="CM77" s="263"/>
      <c r="CN77" s="263"/>
      <c r="CO77" s="263"/>
      <c r="CP77" s="263"/>
      <c r="CQ77" s="263"/>
      <c r="CR77" s="263"/>
      <c r="CS77" s="263"/>
      <c r="CT77" s="263"/>
      <c r="CU77" s="263"/>
      <c r="CV77" s="263"/>
      <c r="CW77" s="263"/>
      <c r="CX77" s="263"/>
      <c r="CY77" s="263"/>
      <c r="CZ77" s="263"/>
      <c r="DA77" s="263"/>
      <c r="DB77" s="263"/>
      <c r="DC77" s="263"/>
      <c r="DD77" s="263"/>
      <c r="DE77" s="263"/>
      <c r="DF77" s="263"/>
      <c r="DG77" s="263"/>
      <c r="DH77" s="263"/>
      <c r="DI77" s="263"/>
      <c r="DJ77" s="263"/>
      <c r="DK77" s="263"/>
      <c r="DL77" s="263"/>
    </row>
    <row r="78" spans="1:116" ht="13.2" x14ac:dyDescent="0.2">
      <c r="A78" s="263"/>
      <c r="B78" s="263"/>
      <c r="C78" s="263"/>
      <c r="D78" s="263"/>
      <c r="E78" s="263"/>
      <c r="F78" s="263"/>
      <c r="G78" s="263"/>
      <c r="H78" s="263"/>
      <c r="I78" s="263"/>
      <c r="J78" s="263"/>
      <c r="K78" s="263"/>
      <c r="L78" s="263"/>
      <c r="M78" s="263"/>
      <c r="N78" s="263"/>
      <c r="O78" s="263"/>
      <c r="P78" s="263"/>
      <c r="Q78" s="263"/>
      <c r="R78" s="263"/>
      <c r="S78" s="263"/>
      <c r="T78" s="263"/>
      <c r="U78" s="263"/>
      <c r="V78" s="263"/>
      <c r="W78" s="263"/>
      <c r="X78" s="263"/>
      <c r="Y78" s="263"/>
      <c r="Z78" s="263"/>
      <c r="AA78" s="263"/>
      <c r="AB78" s="263"/>
      <c r="AC78" s="263"/>
      <c r="AD78" s="263"/>
      <c r="AE78" s="263"/>
      <c r="AF78" s="263"/>
      <c r="AG78" s="263"/>
      <c r="AH78" s="263"/>
      <c r="AI78" s="263"/>
      <c r="AJ78" s="263"/>
      <c r="AK78" s="263"/>
      <c r="AL78" s="263"/>
      <c r="AM78" s="263"/>
      <c r="AN78" s="263"/>
      <c r="AO78" s="263"/>
      <c r="AP78" s="263"/>
      <c r="AQ78" s="263"/>
      <c r="AR78" s="263"/>
      <c r="AS78" s="263"/>
      <c r="AT78" s="263"/>
      <c r="AU78" s="263"/>
      <c r="AV78" s="263"/>
      <c r="AW78" s="263"/>
      <c r="AX78" s="263"/>
      <c r="AY78" s="263"/>
      <c r="AZ78" s="263"/>
      <c r="BA78" s="263"/>
      <c r="BB78" s="263"/>
      <c r="BC78" s="263"/>
      <c r="BD78" s="263"/>
      <c r="BE78" s="263"/>
      <c r="BF78" s="263"/>
      <c r="BG78" s="263"/>
      <c r="BH78" s="263"/>
      <c r="BI78" s="263"/>
      <c r="BJ78" s="263"/>
      <c r="BK78" s="263"/>
      <c r="BL78" s="263"/>
      <c r="BM78" s="263"/>
      <c r="BN78" s="263"/>
      <c r="BO78" s="263"/>
      <c r="BP78" s="263"/>
      <c r="BQ78" s="263"/>
      <c r="BR78" s="263"/>
      <c r="BS78" s="263"/>
      <c r="BT78" s="263"/>
      <c r="BU78" s="263"/>
      <c r="BV78" s="263"/>
      <c r="BW78" s="263"/>
      <c r="BX78" s="263"/>
      <c r="BY78" s="263"/>
      <c r="BZ78" s="263"/>
      <c r="CA78" s="263"/>
      <c r="CB78" s="263"/>
      <c r="CC78" s="263"/>
      <c r="CD78" s="263"/>
      <c r="CE78" s="263"/>
      <c r="CF78" s="263"/>
      <c r="CG78" s="263"/>
      <c r="CH78" s="263"/>
      <c r="CI78" s="263"/>
      <c r="CJ78" s="263"/>
      <c r="CK78" s="263"/>
      <c r="CL78" s="263"/>
      <c r="CM78" s="263"/>
      <c r="CN78" s="263"/>
      <c r="CO78" s="263"/>
      <c r="CP78" s="263"/>
      <c r="CQ78" s="263"/>
      <c r="CR78" s="263"/>
      <c r="CS78" s="263"/>
      <c r="CT78" s="263"/>
      <c r="CU78" s="263"/>
      <c r="CV78" s="263"/>
      <c r="CW78" s="263"/>
      <c r="CX78" s="263"/>
      <c r="CY78" s="263"/>
      <c r="CZ78" s="263"/>
      <c r="DA78" s="263"/>
      <c r="DB78" s="263"/>
      <c r="DC78" s="263"/>
      <c r="DD78" s="263"/>
      <c r="DE78" s="263"/>
      <c r="DF78" s="263"/>
      <c r="DG78" s="263"/>
      <c r="DH78" s="263"/>
      <c r="DI78" s="263"/>
      <c r="DJ78" s="263"/>
      <c r="DK78" s="263"/>
      <c r="DL78" s="263"/>
    </row>
    <row r="79" spans="1:116" ht="13.2" x14ac:dyDescent="0.2">
      <c r="A79" s="263"/>
      <c r="B79" s="263"/>
      <c r="C79" s="263"/>
      <c r="D79" s="263"/>
      <c r="E79" s="263"/>
      <c r="F79" s="263"/>
      <c r="G79" s="263"/>
      <c r="H79" s="263"/>
      <c r="I79" s="263"/>
      <c r="J79" s="263"/>
      <c r="K79" s="263"/>
      <c r="L79" s="263"/>
      <c r="M79" s="263"/>
      <c r="N79" s="263"/>
      <c r="O79" s="263"/>
      <c r="P79" s="263"/>
      <c r="Q79" s="263"/>
      <c r="R79" s="263"/>
      <c r="S79" s="263"/>
      <c r="T79" s="263"/>
      <c r="U79" s="263"/>
      <c r="V79" s="263"/>
      <c r="W79" s="263"/>
      <c r="X79" s="263"/>
      <c r="Y79" s="263"/>
      <c r="Z79" s="263"/>
      <c r="AA79" s="263"/>
      <c r="AB79" s="263"/>
      <c r="AC79" s="263"/>
      <c r="AD79" s="263"/>
      <c r="AE79" s="263"/>
      <c r="AF79" s="263"/>
      <c r="AG79" s="263"/>
      <c r="AH79" s="263"/>
      <c r="AI79" s="263"/>
      <c r="AJ79" s="263"/>
      <c r="AK79" s="263"/>
      <c r="AL79" s="263"/>
      <c r="AM79" s="263"/>
      <c r="AN79" s="263"/>
      <c r="AO79" s="263"/>
      <c r="AP79" s="263"/>
      <c r="AQ79" s="263"/>
      <c r="AR79" s="263"/>
      <c r="AS79" s="263"/>
      <c r="AT79" s="263"/>
      <c r="AU79" s="263"/>
      <c r="AV79" s="263"/>
      <c r="AW79" s="263"/>
      <c r="AX79" s="263"/>
      <c r="AY79" s="263"/>
      <c r="AZ79" s="263"/>
      <c r="BA79" s="263"/>
      <c r="BB79" s="263"/>
      <c r="BC79" s="263"/>
      <c r="BD79" s="263"/>
      <c r="BE79" s="263"/>
      <c r="BF79" s="263"/>
      <c r="BG79" s="263"/>
      <c r="BH79" s="263"/>
      <c r="BI79" s="263"/>
      <c r="BJ79" s="263"/>
      <c r="BK79" s="263"/>
      <c r="BL79" s="263"/>
      <c r="BM79" s="263"/>
      <c r="BN79" s="263"/>
      <c r="BO79" s="263"/>
      <c r="BP79" s="263"/>
      <c r="BQ79" s="263"/>
      <c r="BR79" s="263"/>
      <c r="BS79" s="263"/>
      <c r="BT79" s="263"/>
      <c r="BU79" s="263"/>
      <c r="BV79" s="263"/>
      <c r="BW79" s="263"/>
      <c r="BX79" s="263"/>
      <c r="BY79" s="263"/>
      <c r="BZ79" s="263"/>
      <c r="CA79" s="263"/>
      <c r="CB79" s="263"/>
      <c r="CC79" s="263"/>
      <c r="CD79" s="263"/>
      <c r="CE79" s="263"/>
      <c r="CF79" s="263"/>
      <c r="CG79" s="263"/>
      <c r="CH79" s="263"/>
      <c r="CI79" s="263"/>
      <c r="CJ79" s="263"/>
      <c r="CK79" s="263"/>
      <c r="CL79" s="263"/>
      <c r="CM79" s="263"/>
      <c r="CN79" s="263"/>
      <c r="CO79" s="263"/>
      <c r="CP79" s="263"/>
      <c r="CQ79" s="263"/>
      <c r="CR79" s="263"/>
      <c r="CS79" s="263"/>
      <c r="CT79" s="263"/>
      <c r="CU79" s="263"/>
      <c r="CV79" s="263"/>
      <c r="CW79" s="263"/>
      <c r="CX79" s="263"/>
      <c r="CY79" s="263"/>
      <c r="CZ79" s="263"/>
      <c r="DA79" s="263"/>
      <c r="DB79" s="263"/>
      <c r="DC79" s="263"/>
      <c r="DD79" s="263"/>
      <c r="DE79" s="263"/>
      <c r="DF79" s="263"/>
      <c r="DG79" s="263"/>
      <c r="DH79" s="263"/>
      <c r="DI79" s="263"/>
      <c r="DJ79" s="263"/>
      <c r="DK79" s="263"/>
      <c r="DL79" s="263"/>
    </row>
    <row r="80" spans="1:116" ht="13.2" x14ac:dyDescent="0.2">
      <c r="A80" s="263"/>
      <c r="B80" s="263"/>
      <c r="C80" s="263"/>
      <c r="D80" s="263"/>
      <c r="E80" s="263"/>
      <c r="F80" s="263"/>
      <c r="G80" s="263"/>
      <c r="H80" s="263"/>
      <c r="I80" s="263"/>
      <c r="J80" s="263"/>
      <c r="K80" s="263"/>
      <c r="L80" s="263"/>
      <c r="M80" s="263"/>
      <c r="N80" s="263"/>
      <c r="O80" s="263"/>
      <c r="P80" s="263"/>
      <c r="Q80" s="263"/>
      <c r="R80" s="263"/>
      <c r="S80" s="263"/>
      <c r="T80" s="263"/>
      <c r="U80" s="263"/>
      <c r="V80" s="263"/>
      <c r="W80" s="263"/>
      <c r="X80" s="263"/>
      <c r="Y80" s="263"/>
      <c r="Z80" s="263"/>
      <c r="AA80" s="263"/>
      <c r="AB80" s="263"/>
      <c r="AC80" s="263"/>
      <c r="AD80" s="263"/>
      <c r="AE80" s="263"/>
      <c r="AF80" s="263"/>
      <c r="AG80" s="263"/>
      <c r="AH80" s="263"/>
      <c r="AI80" s="263"/>
      <c r="AJ80" s="263"/>
      <c r="AK80" s="263"/>
      <c r="AL80" s="263"/>
      <c r="AM80" s="263"/>
      <c r="AN80" s="263"/>
      <c r="AO80" s="263"/>
      <c r="AP80" s="263"/>
      <c r="AQ80" s="263"/>
      <c r="AR80" s="263"/>
      <c r="AS80" s="263"/>
      <c r="AT80" s="263"/>
      <c r="AU80" s="263"/>
      <c r="AV80" s="263"/>
      <c r="AW80" s="263"/>
      <c r="AX80" s="263"/>
      <c r="AY80" s="263"/>
      <c r="AZ80" s="263"/>
      <c r="BA80" s="263"/>
      <c r="BB80" s="263"/>
      <c r="BC80" s="263"/>
      <c r="BD80" s="263"/>
      <c r="BE80" s="263"/>
      <c r="BF80" s="263"/>
      <c r="BG80" s="263"/>
      <c r="BH80" s="263"/>
      <c r="BI80" s="263"/>
      <c r="BJ80" s="263"/>
      <c r="BK80" s="263"/>
      <c r="BL80" s="263"/>
      <c r="BM80" s="263"/>
      <c r="BN80" s="263"/>
      <c r="BO80" s="263"/>
      <c r="BP80" s="263"/>
      <c r="BQ80" s="263"/>
      <c r="BR80" s="263"/>
      <c r="BS80" s="263"/>
      <c r="BT80" s="263"/>
      <c r="BU80" s="263"/>
      <c r="BV80" s="263"/>
      <c r="BW80" s="263"/>
      <c r="BX80" s="263"/>
      <c r="BY80" s="263"/>
      <c r="BZ80" s="263"/>
      <c r="CA80" s="263"/>
      <c r="CB80" s="263"/>
      <c r="CC80" s="263"/>
      <c r="CD80" s="263"/>
      <c r="CE80" s="263"/>
      <c r="CF80" s="263"/>
      <c r="CG80" s="263"/>
      <c r="CH80" s="263"/>
      <c r="CI80" s="263"/>
      <c r="CJ80" s="263"/>
      <c r="CK80" s="263"/>
      <c r="CL80" s="263"/>
      <c r="CM80" s="263"/>
      <c r="CN80" s="263"/>
      <c r="CO80" s="263"/>
      <c r="CP80" s="263"/>
      <c r="CQ80" s="263"/>
      <c r="CR80" s="263"/>
      <c r="CS80" s="263"/>
      <c r="CT80" s="263"/>
      <c r="CU80" s="263"/>
      <c r="CV80" s="263"/>
      <c r="CW80" s="263"/>
      <c r="CX80" s="263"/>
      <c r="CY80" s="263"/>
      <c r="CZ80" s="263"/>
      <c r="DA80" s="263"/>
      <c r="DB80" s="263"/>
      <c r="DC80" s="263"/>
      <c r="DD80" s="263"/>
      <c r="DE80" s="263"/>
      <c r="DF80" s="263"/>
      <c r="DG80" s="263"/>
      <c r="DH80" s="263"/>
      <c r="DI80" s="263"/>
      <c r="DJ80" s="263"/>
      <c r="DK80" s="263"/>
      <c r="DL80" s="263"/>
    </row>
    <row r="81" spans="1:116" ht="13.2" x14ac:dyDescent="0.2">
      <c r="A81" s="263"/>
      <c r="B81" s="263"/>
      <c r="C81" s="263"/>
      <c r="D81" s="263"/>
      <c r="E81" s="263"/>
      <c r="F81" s="263"/>
      <c r="G81" s="263"/>
      <c r="H81" s="263"/>
      <c r="I81" s="263"/>
      <c r="J81" s="263"/>
      <c r="K81" s="263"/>
      <c r="L81" s="263"/>
      <c r="M81" s="263"/>
      <c r="N81" s="263"/>
      <c r="O81" s="263"/>
      <c r="P81" s="263"/>
      <c r="Q81" s="263"/>
      <c r="R81" s="263"/>
      <c r="S81" s="263"/>
      <c r="T81" s="263"/>
      <c r="U81" s="263"/>
      <c r="V81" s="263"/>
      <c r="W81" s="263"/>
      <c r="X81" s="263"/>
      <c r="Y81" s="263"/>
      <c r="Z81" s="263"/>
      <c r="AA81" s="263"/>
      <c r="AB81" s="263"/>
      <c r="AC81" s="263"/>
      <c r="AD81" s="263"/>
      <c r="AE81" s="263"/>
      <c r="AF81" s="263"/>
      <c r="AG81" s="263"/>
      <c r="AH81" s="263"/>
      <c r="AI81" s="263"/>
      <c r="AJ81" s="263"/>
      <c r="AK81" s="263"/>
      <c r="AL81" s="263"/>
      <c r="AM81" s="263"/>
      <c r="AN81" s="263"/>
      <c r="AO81" s="263"/>
      <c r="AP81" s="263"/>
      <c r="AQ81" s="263"/>
      <c r="AR81" s="263"/>
      <c r="AS81" s="263"/>
      <c r="AT81" s="263"/>
      <c r="AU81" s="263"/>
      <c r="AV81" s="263"/>
      <c r="AW81" s="263"/>
      <c r="AX81" s="263"/>
      <c r="AY81" s="263"/>
      <c r="AZ81" s="263"/>
      <c r="BA81" s="263"/>
      <c r="BB81" s="263"/>
      <c r="BC81" s="263"/>
      <c r="BD81" s="263"/>
      <c r="BE81" s="263"/>
      <c r="BF81" s="263"/>
      <c r="BG81" s="263"/>
      <c r="BH81" s="263"/>
      <c r="BI81" s="263"/>
      <c r="BJ81" s="263"/>
      <c r="BK81" s="263"/>
      <c r="BL81" s="263"/>
      <c r="BM81" s="263"/>
      <c r="BN81" s="263"/>
      <c r="BO81" s="263"/>
      <c r="BP81" s="263"/>
      <c r="BQ81" s="263"/>
      <c r="BR81" s="263"/>
      <c r="BS81" s="263"/>
      <c r="BT81" s="263"/>
      <c r="BU81" s="263"/>
      <c r="BV81" s="263"/>
      <c r="BW81" s="263"/>
      <c r="BX81" s="263"/>
      <c r="BY81" s="263"/>
      <c r="BZ81" s="263"/>
      <c r="CA81" s="263"/>
      <c r="CB81" s="263"/>
      <c r="CC81" s="263"/>
      <c r="CD81" s="263"/>
      <c r="CE81" s="263"/>
      <c r="CF81" s="263"/>
      <c r="CG81" s="263"/>
      <c r="CH81" s="263"/>
      <c r="CI81" s="263"/>
      <c r="CJ81" s="263"/>
      <c r="CK81" s="263"/>
      <c r="CL81" s="263"/>
      <c r="CM81" s="263"/>
      <c r="CN81" s="263"/>
      <c r="CO81" s="263"/>
      <c r="CP81" s="263"/>
      <c r="CQ81" s="263"/>
      <c r="CR81" s="263"/>
      <c r="CS81" s="263"/>
      <c r="CT81" s="263"/>
      <c r="CU81" s="263"/>
      <c r="CV81" s="263"/>
      <c r="CW81" s="263"/>
      <c r="CX81" s="263"/>
      <c r="CY81" s="263"/>
      <c r="CZ81" s="263"/>
      <c r="DA81" s="263"/>
      <c r="DB81" s="263"/>
      <c r="DC81" s="263"/>
      <c r="DD81" s="263"/>
      <c r="DE81" s="263"/>
      <c r="DF81" s="263"/>
      <c r="DG81" s="263"/>
      <c r="DH81" s="263"/>
      <c r="DI81" s="263"/>
      <c r="DJ81" s="263"/>
      <c r="DK81" s="263"/>
      <c r="DL81" s="263"/>
    </row>
    <row r="82" spans="1:116" ht="13.2" x14ac:dyDescent="0.2">
      <c r="A82" s="263"/>
      <c r="B82" s="263"/>
      <c r="C82" s="263"/>
      <c r="D82" s="263"/>
      <c r="E82" s="263"/>
      <c r="F82" s="263"/>
      <c r="G82" s="263"/>
      <c r="H82" s="263"/>
      <c r="I82" s="263"/>
      <c r="J82" s="263"/>
      <c r="K82" s="263"/>
      <c r="L82" s="263"/>
      <c r="M82" s="263"/>
      <c r="N82" s="263"/>
      <c r="O82" s="263"/>
      <c r="P82" s="263"/>
      <c r="Q82" s="263"/>
      <c r="R82" s="263"/>
      <c r="S82" s="263"/>
      <c r="T82" s="263"/>
      <c r="U82" s="263"/>
      <c r="V82" s="263"/>
      <c r="W82" s="263"/>
      <c r="X82" s="263"/>
      <c r="Y82" s="263"/>
      <c r="Z82" s="263"/>
      <c r="AA82" s="263"/>
      <c r="AB82" s="263"/>
      <c r="AC82" s="263"/>
      <c r="AD82" s="263"/>
      <c r="AE82" s="263"/>
      <c r="AF82" s="263"/>
      <c r="AG82" s="263"/>
      <c r="AH82" s="263"/>
      <c r="AI82" s="263"/>
      <c r="AJ82" s="263"/>
      <c r="AK82" s="263"/>
      <c r="AL82" s="263"/>
      <c r="AM82" s="263"/>
      <c r="AN82" s="263"/>
      <c r="AO82" s="263"/>
      <c r="AP82" s="263"/>
      <c r="AQ82" s="263"/>
      <c r="AR82" s="263"/>
      <c r="AS82" s="263"/>
      <c r="AT82" s="263"/>
      <c r="AU82" s="263"/>
      <c r="AV82" s="263"/>
      <c r="AW82" s="263"/>
      <c r="AX82" s="263"/>
      <c r="AY82" s="263"/>
      <c r="AZ82" s="263"/>
      <c r="BA82" s="263"/>
      <c r="BB82" s="263"/>
      <c r="BC82" s="263"/>
      <c r="BD82" s="263"/>
      <c r="BE82" s="263"/>
      <c r="BF82" s="263"/>
      <c r="BG82" s="263"/>
      <c r="BH82" s="263"/>
      <c r="BI82" s="263"/>
      <c r="BJ82" s="263"/>
      <c r="BK82" s="263"/>
      <c r="BL82" s="263"/>
      <c r="BM82" s="263"/>
      <c r="BN82" s="263"/>
      <c r="BO82" s="263"/>
      <c r="BP82" s="263"/>
      <c r="BQ82" s="263"/>
      <c r="BR82" s="263"/>
      <c r="BS82" s="263"/>
      <c r="BT82" s="263"/>
      <c r="BU82" s="263"/>
      <c r="BV82" s="263"/>
      <c r="BW82" s="263"/>
      <c r="BX82" s="263"/>
      <c r="BY82" s="263"/>
      <c r="BZ82" s="263"/>
      <c r="CA82" s="263"/>
      <c r="CB82" s="263"/>
      <c r="CC82" s="263"/>
      <c r="CD82" s="263"/>
      <c r="CE82" s="263"/>
      <c r="CF82" s="263"/>
      <c r="CG82" s="263"/>
      <c r="CH82" s="263"/>
      <c r="CI82" s="263"/>
      <c r="CJ82" s="263"/>
      <c r="CK82" s="263"/>
      <c r="CL82" s="263"/>
      <c r="CM82" s="263"/>
      <c r="CN82" s="263"/>
      <c r="CO82" s="263"/>
      <c r="CP82" s="263"/>
      <c r="CQ82" s="263"/>
      <c r="CR82" s="263"/>
      <c r="CS82" s="263"/>
      <c r="CT82" s="263"/>
      <c r="CU82" s="263"/>
      <c r="CV82" s="263"/>
      <c r="CW82" s="263"/>
      <c r="CX82" s="263"/>
      <c r="CY82" s="263"/>
      <c r="CZ82" s="263"/>
      <c r="DA82" s="263"/>
      <c r="DB82" s="263"/>
      <c r="DC82" s="263"/>
      <c r="DD82" s="263"/>
      <c r="DE82" s="263"/>
      <c r="DF82" s="263"/>
      <c r="DG82" s="263"/>
      <c r="DH82" s="263"/>
      <c r="DI82" s="263"/>
      <c r="DJ82" s="263"/>
      <c r="DK82" s="263"/>
      <c r="DL82" s="263"/>
    </row>
    <row r="83" spans="1:116" ht="13.2" x14ac:dyDescent="0.2">
      <c r="A83" s="263"/>
      <c r="B83" s="263"/>
      <c r="C83" s="263"/>
      <c r="D83" s="263"/>
      <c r="E83" s="263"/>
      <c r="F83" s="263"/>
      <c r="G83" s="263"/>
      <c r="H83" s="263"/>
      <c r="I83" s="263"/>
      <c r="J83" s="263"/>
      <c r="K83" s="263"/>
      <c r="L83" s="263"/>
      <c r="M83" s="263"/>
      <c r="N83" s="263"/>
      <c r="O83" s="263"/>
      <c r="P83" s="263"/>
      <c r="Q83" s="263"/>
      <c r="R83" s="263"/>
      <c r="S83" s="263"/>
      <c r="T83" s="263"/>
      <c r="U83" s="263"/>
      <c r="V83" s="263"/>
      <c r="W83" s="263"/>
      <c r="X83" s="263"/>
      <c r="Y83" s="263"/>
      <c r="Z83" s="263"/>
      <c r="AA83" s="263"/>
      <c r="AB83" s="263"/>
      <c r="AC83" s="263"/>
      <c r="AD83" s="263"/>
      <c r="AE83" s="263"/>
      <c r="AF83" s="263"/>
      <c r="AG83" s="263"/>
      <c r="AH83" s="263"/>
      <c r="AI83" s="263"/>
      <c r="AJ83" s="263"/>
      <c r="AK83" s="263"/>
      <c r="AL83" s="263"/>
      <c r="AM83" s="263"/>
      <c r="AN83" s="263"/>
      <c r="AO83" s="263"/>
      <c r="AP83" s="263"/>
      <c r="AQ83" s="263"/>
      <c r="AR83" s="263"/>
      <c r="AS83" s="263"/>
      <c r="AT83" s="263"/>
      <c r="AU83" s="263"/>
      <c r="AV83" s="263"/>
      <c r="AW83" s="263"/>
      <c r="AX83" s="263"/>
      <c r="AY83" s="263"/>
      <c r="AZ83" s="263"/>
      <c r="BA83" s="263"/>
      <c r="BB83" s="263"/>
      <c r="BC83" s="263"/>
      <c r="BD83" s="263"/>
      <c r="BE83" s="263"/>
      <c r="BF83" s="263"/>
      <c r="BG83" s="263"/>
      <c r="BH83" s="263"/>
      <c r="BI83" s="263"/>
      <c r="BJ83" s="263"/>
      <c r="BK83" s="263"/>
      <c r="BL83" s="263"/>
      <c r="BM83" s="263"/>
      <c r="BN83" s="263"/>
      <c r="BO83" s="263"/>
      <c r="BP83" s="263"/>
      <c r="BQ83" s="263"/>
      <c r="BR83" s="263"/>
      <c r="BS83" s="263"/>
      <c r="BT83" s="263"/>
      <c r="BU83" s="263"/>
      <c r="BV83" s="263"/>
      <c r="BW83" s="263"/>
      <c r="BX83" s="263"/>
      <c r="BY83" s="263"/>
      <c r="BZ83" s="263"/>
      <c r="CA83" s="263"/>
      <c r="CB83" s="263"/>
      <c r="CC83" s="263"/>
      <c r="CD83" s="263"/>
      <c r="CE83" s="263"/>
      <c r="CF83" s="263"/>
      <c r="CG83" s="263"/>
      <c r="CH83" s="263"/>
      <c r="CI83" s="263"/>
      <c r="CJ83" s="263"/>
      <c r="CK83" s="263"/>
      <c r="CL83" s="263"/>
      <c r="CM83" s="263"/>
      <c r="CN83" s="263"/>
      <c r="CO83" s="263"/>
      <c r="CP83" s="263"/>
      <c r="CQ83" s="263"/>
      <c r="CR83" s="263"/>
      <c r="CS83" s="263"/>
      <c r="CT83" s="263"/>
      <c r="CU83" s="263"/>
      <c r="CV83" s="263"/>
      <c r="CW83" s="263"/>
      <c r="CX83" s="263"/>
      <c r="CY83" s="263"/>
      <c r="CZ83" s="263"/>
      <c r="DA83" s="263"/>
      <c r="DB83" s="263"/>
      <c r="DC83" s="263"/>
      <c r="DD83" s="263"/>
      <c r="DE83" s="263"/>
      <c r="DF83" s="263"/>
      <c r="DG83" s="263"/>
      <c r="DH83" s="263"/>
      <c r="DI83" s="263"/>
      <c r="DJ83" s="263"/>
      <c r="DK83" s="263"/>
      <c r="DL83" s="263"/>
    </row>
    <row r="84" spans="1:116" ht="13.2" x14ac:dyDescent="0.2">
      <c r="A84" s="263"/>
      <c r="B84" s="263"/>
      <c r="C84" s="263"/>
      <c r="D84" s="263"/>
      <c r="E84" s="263"/>
      <c r="F84" s="263"/>
      <c r="G84" s="263"/>
      <c r="H84" s="263"/>
      <c r="I84" s="263"/>
      <c r="J84" s="263"/>
      <c r="K84" s="263"/>
      <c r="L84" s="263"/>
      <c r="M84" s="263"/>
      <c r="N84" s="263"/>
      <c r="O84" s="263"/>
      <c r="P84" s="263"/>
      <c r="Q84" s="263"/>
      <c r="R84" s="263"/>
      <c r="S84" s="263"/>
      <c r="T84" s="263"/>
      <c r="U84" s="263"/>
      <c r="V84" s="263"/>
      <c r="W84" s="263"/>
      <c r="X84" s="263"/>
      <c r="Y84" s="263"/>
      <c r="Z84" s="263"/>
      <c r="AA84" s="263"/>
      <c r="AB84" s="263"/>
      <c r="AC84" s="263"/>
      <c r="AD84" s="263"/>
      <c r="AE84" s="263"/>
      <c r="AF84" s="263"/>
      <c r="AG84" s="263"/>
      <c r="AH84" s="263"/>
      <c r="AI84" s="263"/>
      <c r="AJ84" s="263"/>
      <c r="AK84" s="263"/>
      <c r="AL84" s="263"/>
      <c r="AM84" s="263"/>
      <c r="AN84" s="263"/>
      <c r="AO84" s="263"/>
      <c r="AP84" s="263"/>
      <c r="AQ84" s="263"/>
      <c r="AR84" s="263"/>
      <c r="AS84" s="263"/>
      <c r="AT84" s="263"/>
      <c r="AU84" s="263"/>
      <c r="AV84" s="263"/>
      <c r="AW84" s="263"/>
      <c r="AX84" s="263"/>
      <c r="AY84" s="263"/>
      <c r="AZ84" s="263"/>
      <c r="BA84" s="263"/>
      <c r="BB84" s="263"/>
      <c r="BC84" s="263"/>
      <c r="BD84" s="263"/>
      <c r="BE84" s="263"/>
      <c r="BF84" s="263"/>
      <c r="BG84" s="263"/>
      <c r="BH84" s="263"/>
      <c r="BI84" s="263"/>
      <c r="BJ84" s="263"/>
      <c r="BK84" s="263"/>
      <c r="BL84" s="263"/>
      <c r="BM84" s="263"/>
      <c r="BN84" s="263"/>
      <c r="BO84" s="263"/>
      <c r="BP84" s="263"/>
      <c r="BQ84" s="263"/>
      <c r="BR84" s="263"/>
      <c r="BS84" s="263"/>
      <c r="BT84" s="263"/>
      <c r="BU84" s="263"/>
      <c r="BV84" s="263"/>
      <c r="BW84" s="263"/>
      <c r="BX84" s="263"/>
      <c r="BY84" s="263"/>
      <c r="BZ84" s="263"/>
      <c r="CA84" s="263"/>
      <c r="CB84" s="263"/>
      <c r="CC84" s="263"/>
      <c r="CD84" s="263"/>
      <c r="CE84" s="263"/>
      <c r="CF84" s="263"/>
      <c r="CG84" s="263"/>
      <c r="CH84" s="263"/>
      <c r="CI84" s="263"/>
      <c r="CJ84" s="263"/>
      <c r="CK84" s="263"/>
      <c r="CL84" s="263"/>
      <c r="CM84" s="263"/>
      <c r="CN84" s="263"/>
      <c r="CO84" s="263"/>
      <c r="CP84" s="263"/>
      <c r="CQ84" s="263"/>
      <c r="CR84" s="263"/>
      <c r="CS84" s="263"/>
      <c r="CT84" s="263"/>
      <c r="CU84" s="263"/>
      <c r="CV84" s="263"/>
      <c r="CW84" s="263"/>
      <c r="CX84" s="263"/>
      <c r="CY84" s="263"/>
      <c r="CZ84" s="263"/>
      <c r="DA84" s="263"/>
      <c r="DB84" s="263"/>
      <c r="DC84" s="263"/>
      <c r="DD84" s="263"/>
      <c r="DE84" s="263"/>
      <c r="DF84" s="263"/>
      <c r="DG84" s="263"/>
      <c r="DH84" s="263"/>
      <c r="DI84" s="263"/>
      <c r="DJ84" s="263"/>
      <c r="DK84" s="263"/>
      <c r="DL84" s="263"/>
    </row>
    <row r="85" spans="1:116" ht="13.2" x14ac:dyDescent="0.2">
      <c r="A85" s="263"/>
      <c r="B85" s="263"/>
      <c r="C85" s="263"/>
      <c r="D85" s="263"/>
      <c r="E85" s="263"/>
      <c r="F85" s="263"/>
      <c r="G85" s="263"/>
      <c r="H85" s="263"/>
      <c r="I85" s="263"/>
      <c r="J85" s="263"/>
      <c r="K85" s="263"/>
      <c r="L85" s="263"/>
      <c r="M85" s="263"/>
      <c r="N85" s="263"/>
      <c r="O85" s="263"/>
      <c r="P85" s="263"/>
      <c r="Q85" s="263"/>
      <c r="R85" s="263"/>
      <c r="S85" s="263"/>
      <c r="T85" s="263"/>
      <c r="U85" s="263"/>
      <c r="V85" s="263"/>
      <c r="W85" s="263"/>
      <c r="X85" s="263"/>
      <c r="Y85" s="263"/>
      <c r="Z85" s="263"/>
      <c r="AA85" s="263"/>
      <c r="AB85" s="263"/>
      <c r="AC85" s="263"/>
      <c r="AD85" s="263"/>
      <c r="AE85" s="263"/>
      <c r="AF85" s="263"/>
      <c r="AG85" s="263"/>
      <c r="AH85" s="263"/>
      <c r="AI85" s="263"/>
      <c r="AJ85" s="263"/>
      <c r="AK85" s="263"/>
      <c r="AL85" s="263"/>
      <c r="AM85" s="263"/>
      <c r="AN85" s="263"/>
      <c r="AO85" s="263"/>
      <c r="AP85" s="263"/>
      <c r="AQ85" s="263"/>
      <c r="AR85" s="263"/>
      <c r="AS85" s="263"/>
      <c r="AT85" s="263"/>
      <c r="AU85" s="263"/>
      <c r="AV85" s="263"/>
      <c r="AW85" s="263"/>
      <c r="AX85" s="263"/>
      <c r="AY85" s="263"/>
      <c r="AZ85" s="263"/>
      <c r="BA85" s="263"/>
      <c r="BB85" s="263"/>
      <c r="BC85" s="263"/>
      <c r="BD85" s="263"/>
      <c r="BE85" s="263"/>
      <c r="BF85" s="263"/>
      <c r="BG85" s="263"/>
      <c r="BH85" s="263"/>
      <c r="BI85" s="263"/>
      <c r="BJ85" s="263"/>
      <c r="BK85" s="263"/>
      <c r="BL85" s="263"/>
      <c r="BM85" s="263"/>
      <c r="BN85" s="263"/>
      <c r="BO85" s="263"/>
      <c r="BP85" s="263"/>
      <c r="BQ85" s="263"/>
      <c r="BR85" s="263"/>
      <c r="BS85" s="263"/>
      <c r="BT85" s="263"/>
      <c r="BU85" s="263"/>
      <c r="BV85" s="263"/>
      <c r="BW85" s="263"/>
      <c r="BX85" s="263"/>
      <c r="BY85" s="263"/>
      <c r="BZ85" s="263"/>
      <c r="CA85" s="263"/>
      <c r="CB85" s="263"/>
      <c r="CC85" s="263"/>
      <c r="CD85" s="263"/>
      <c r="CE85" s="263"/>
      <c r="CF85" s="263"/>
      <c r="CG85" s="263"/>
      <c r="CH85" s="263"/>
      <c r="CI85" s="263"/>
      <c r="CJ85" s="263"/>
      <c r="CK85" s="263"/>
      <c r="CL85" s="263"/>
      <c r="CM85" s="263"/>
      <c r="CN85" s="263"/>
      <c r="CO85" s="263"/>
      <c r="CP85" s="263"/>
      <c r="CQ85" s="263"/>
      <c r="CR85" s="263"/>
      <c r="CS85" s="263"/>
      <c r="CT85" s="263"/>
      <c r="CU85" s="263"/>
      <c r="CV85" s="263"/>
      <c r="CW85" s="263"/>
      <c r="CX85" s="263"/>
      <c r="CY85" s="263"/>
      <c r="CZ85" s="263"/>
      <c r="DA85" s="263"/>
      <c r="DB85" s="263"/>
      <c r="DC85" s="263"/>
      <c r="DD85" s="263"/>
      <c r="DE85" s="263"/>
      <c r="DF85" s="263"/>
      <c r="DG85" s="263"/>
      <c r="DH85" s="263"/>
      <c r="DI85" s="263"/>
      <c r="DJ85" s="263"/>
      <c r="DK85" s="263"/>
      <c r="DL85" s="263"/>
    </row>
    <row r="86" spans="1:116" ht="13.2" x14ac:dyDescent="0.2">
      <c r="A86" s="263"/>
      <c r="B86" s="263"/>
      <c r="C86" s="263"/>
      <c r="D86" s="263"/>
      <c r="E86" s="263"/>
      <c r="F86" s="263"/>
      <c r="G86" s="263"/>
      <c r="H86" s="263"/>
      <c r="I86" s="263"/>
      <c r="J86" s="263"/>
      <c r="K86" s="263"/>
      <c r="L86" s="263"/>
      <c r="M86" s="263"/>
      <c r="N86" s="263"/>
      <c r="O86" s="263"/>
      <c r="P86" s="263"/>
      <c r="Q86" s="263"/>
      <c r="R86" s="263"/>
      <c r="S86" s="263"/>
      <c r="T86" s="263"/>
      <c r="U86" s="263"/>
      <c r="V86" s="263"/>
      <c r="W86" s="263"/>
      <c r="X86" s="263"/>
      <c r="Y86" s="263"/>
      <c r="Z86" s="263"/>
      <c r="AA86" s="263"/>
      <c r="AB86" s="263"/>
      <c r="AC86" s="263"/>
      <c r="AD86" s="263"/>
      <c r="AE86" s="263"/>
      <c r="AF86" s="263"/>
      <c r="AG86" s="263"/>
      <c r="AH86" s="263"/>
      <c r="AI86" s="263"/>
      <c r="AJ86" s="263"/>
      <c r="AK86" s="263"/>
      <c r="AL86" s="263"/>
      <c r="AM86" s="263"/>
      <c r="AN86" s="263"/>
      <c r="AO86" s="263"/>
      <c r="AP86" s="263"/>
      <c r="AQ86" s="263"/>
      <c r="AR86" s="263"/>
      <c r="AS86" s="263"/>
      <c r="AT86" s="263"/>
      <c r="AU86" s="263"/>
      <c r="AV86" s="263"/>
      <c r="AW86" s="263"/>
      <c r="AX86" s="263"/>
      <c r="AY86" s="263"/>
      <c r="AZ86" s="263"/>
      <c r="BA86" s="263"/>
      <c r="BB86" s="263"/>
      <c r="BC86" s="263"/>
      <c r="BD86" s="263"/>
      <c r="BE86" s="263"/>
      <c r="BF86" s="263"/>
      <c r="BG86" s="263"/>
      <c r="BH86" s="263"/>
      <c r="BI86" s="263"/>
      <c r="BJ86" s="263"/>
      <c r="BK86" s="263"/>
      <c r="BL86" s="263"/>
      <c r="BM86" s="263"/>
      <c r="BN86" s="263"/>
      <c r="BO86" s="263"/>
      <c r="BP86" s="263"/>
      <c r="BQ86" s="263"/>
      <c r="BR86" s="263"/>
      <c r="BS86" s="263"/>
      <c r="BT86" s="263"/>
      <c r="BU86" s="263"/>
      <c r="BV86" s="263"/>
      <c r="BW86" s="263"/>
      <c r="BX86" s="263"/>
      <c r="BY86" s="263"/>
      <c r="BZ86" s="263"/>
      <c r="CA86" s="263"/>
      <c r="CB86" s="263"/>
      <c r="CC86" s="263"/>
      <c r="CD86" s="263"/>
      <c r="CE86" s="263"/>
      <c r="CF86" s="263"/>
      <c r="CG86" s="263"/>
      <c r="CH86" s="263"/>
      <c r="CI86" s="263"/>
      <c r="CJ86" s="263"/>
      <c r="CK86" s="263"/>
      <c r="CL86" s="263"/>
      <c r="CM86" s="263"/>
      <c r="CN86" s="263"/>
      <c r="CO86" s="263"/>
      <c r="CP86" s="263"/>
      <c r="CQ86" s="263"/>
      <c r="CR86" s="263"/>
      <c r="CS86" s="263"/>
      <c r="CT86" s="263"/>
      <c r="CU86" s="263"/>
      <c r="CV86" s="263"/>
      <c r="CW86" s="263"/>
      <c r="CX86" s="263"/>
      <c r="CY86" s="263"/>
      <c r="CZ86" s="263"/>
      <c r="DA86" s="263"/>
      <c r="DB86" s="263"/>
      <c r="DC86" s="263"/>
      <c r="DD86" s="263"/>
      <c r="DE86" s="263"/>
      <c r="DF86" s="263"/>
      <c r="DG86" s="263"/>
      <c r="DH86" s="263"/>
      <c r="DI86" s="263"/>
      <c r="DJ86" s="263"/>
      <c r="DK86" s="263"/>
      <c r="DL86" s="263"/>
    </row>
    <row r="87" spans="1:116" ht="13.2" x14ac:dyDescent="0.2">
      <c r="A87" s="263"/>
      <c r="B87" s="263"/>
      <c r="C87" s="263"/>
      <c r="D87" s="263"/>
      <c r="E87" s="263"/>
      <c r="F87" s="263"/>
      <c r="G87" s="263"/>
      <c r="H87" s="263"/>
      <c r="I87" s="263"/>
      <c r="J87" s="263"/>
      <c r="K87" s="263"/>
      <c r="L87" s="263"/>
      <c r="M87" s="263"/>
      <c r="N87" s="263"/>
      <c r="O87" s="263"/>
      <c r="P87" s="263"/>
      <c r="Q87" s="263"/>
      <c r="R87" s="263"/>
      <c r="S87" s="263"/>
      <c r="T87" s="263"/>
      <c r="U87" s="263"/>
      <c r="V87" s="263"/>
      <c r="W87" s="263"/>
      <c r="X87" s="263"/>
      <c r="Y87" s="263"/>
      <c r="Z87" s="263"/>
      <c r="AA87" s="263"/>
      <c r="AB87" s="263"/>
      <c r="AC87" s="263"/>
      <c r="AD87" s="263"/>
      <c r="AE87" s="263"/>
      <c r="AF87" s="263"/>
      <c r="AG87" s="263"/>
      <c r="AH87" s="263"/>
      <c r="AI87" s="263"/>
      <c r="AJ87" s="263"/>
      <c r="AK87" s="263"/>
      <c r="AL87" s="263"/>
      <c r="AM87" s="263"/>
      <c r="AN87" s="263"/>
      <c r="AO87" s="263"/>
      <c r="AP87" s="263"/>
      <c r="AQ87" s="263"/>
      <c r="AR87" s="263"/>
      <c r="AS87" s="263"/>
      <c r="AT87" s="263"/>
      <c r="AU87" s="263"/>
      <c r="AV87" s="263"/>
      <c r="AW87" s="263"/>
      <c r="AX87" s="263"/>
      <c r="AY87" s="263"/>
      <c r="AZ87" s="263"/>
      <c r="BA87" s="263"/>
      <c r="BB87" s="263"/>
      <c r="BC87" s="263"/>
      <c r="BD87" s="263"/>
      <c r="BE87" s="263"/>
      <c r="BF87" s="263"/>
      <c r="BG87" s="263"/>
      <c r="BH87" s="263"/>
      <c r="BI87" s="263"/>
      <c r="BJ87" s="263"/>
      <c r="BK87" s="263"/>
      <c r="BL87" s="263"/>
      <c r="BM87" s="263"/>
      <c r="BN87" s="263"/>
      <c r="BO87" s="263"/>
      <c r="BP87" s="263"/>
      <c r="BQ87" s="263"/>
      <c r="BR87" s="263"/>
      <c r="BS87" s="263"/>
      <c r="BT87" s="263"/>
      <c r="BU87" s="263"/>
      <c r="BV87" s="263"/>
      <c r="BW87" s="263"/>
      <c r="BX87" s="263"/>
      <c r="BY87" s="263"/>
      <c r="BZ87" s="263"/>
      <c r="CA87" s="263"/>
      <c r="CB87" s="263"/>
      <c r="CC87" s="263"/>
      <c r="CD87" s="263"/>
      <c r="CE87" s="263"/>
      <c r="CF87" s="263"/>
      <c r="CG87" s="263"/>
      <c r="CH87" s="263"/>
      <c r="CI87" s="263"/>
      <c r="CJ87" s="263"/>
      <c r="CK87" s="263"/>
      <c r="CL87" s="263"/>
      <c r="CM87" s="263"/>
      <c r="CN87" s="263"/>
      <c r="CO87" s="263"/>
      <c r="CP87" s="263"/>
      <c r="CQ87" s="263"/>
      <c r="CR87" s="263"/>
      <c r="CS87" s="263"/>
      <c r="CT87" s="263"/>
      <c r="CU87" s="263"/>
      <c r="CV87" s="263"/>
      <c r="CW87" s="263"/>
      <c r="CX87" s="263"/>
      <c r="CY87" s="263"/>
      <c r="CZ87" s="263"/>
      <c r="DA87" s="263"/>
      <c r="DB87" s="263"/>
      <c r="DC87" s="263"/>
      <c r="DD87" s="263"/>
      <c r="DE87" s="263"/>
      <c r="DF87" s="263"/>
      <c r="DG87" s="263"/>
      <c r="DH87" s="263"/>
      <c r="DI87" s="263"/>
      <c r="DJ87" s="263"/>
      <c r="DK87" s="263"/>
      <c r="DL87" s="263"/>
    </row>
    <row r="88" spans="1:116" ht="13.2" x14ac:dyDescent="0.2">
      <c r="A88" s="263"/>
      <c r="B88" s="263"/>
      <c r="C88" s="263"/>
      <c r="D88" s="263"/>
      <c r="E88" s="263"/>
      <c r="F88" s="263"/>
      <c r="G88" s="263"/>
      <c r="H88" s="263"/>
      <c r="I88" s="263"/>
      <c r="J88" s="263"/>
      <c r="K88" s="263"/>
      <c r="L88" s="263"/>
      <c r="M88" s="263"/>
      <c r="N88" s="263"/>
      <c r="O88" s="263"/>
      <c r="P88" s="263"/>
      <c r="Q88" s="263"/>
      <c r="R88" s="263"/>
      <c r="S88" s="263"/>
      <c r="T88" s="263"/>
      <c r="U88" s="263"/>
      <c r="V88" s="263"/>
      <c r="W88" s="263"/>
      <c r="X88" s="263"/>
      <c r="Y88" s="263"/>
      <c r="Z88" s="263"/>
      <c r="AA88" s="263"/>
      <c r="AB88" s="263"/>
      <c r="AC88" s="263"/>
      <c r="AD88" s="263"/>
      <c r="AE88" s="263"/>
      <c r="AF88" s="263"/>
      <c r="AG88" s="263"/>
      <c r="AH88" s="263"/>
      <c r="AI88" s="263"/>
      <c r="AJ88" s="263"/>
      <c r="AK88" s="263"/>
      <c r="AL88" s="263"/>
      <c r="AM88" s="263"/>
      <c r="AN88" s="263"/>
      <c r="AO88" s="263"/>
      <c r="AP88" s="263"/>
      <c r="AQ88" s="263"/>
      <c r="AR88" s="263"/>
      <c r="AS88" s="263"/>
      <c r="AT88" s="263"/>
      <c r="AU88" s="263"/>
      <c r="AV88" s="263"/>
      <c r="AW88" s="263"/>
      <c r="AX88" s="263"/>
      <c r="AY88" s="263"/>
      <c r="AZ88" s="263"/>
      <c r="BA88" s="263"/>
      <c r="BB88" s="263"/>
      <c r="BC88" s="263"/>
      <c r="BD88" s="263"/>
      <c r="BE88" s="263"/>
      <c r="BF88" s="263"/>
      <c r="BG88" s="263"/>
      <c r="BH88" s="263"/>
      <c r="BI88" s="263"/>
      <c r="BJ88" s="263"/>
      <c r="BK88" s="263"/>
      <c r="BL88" s="263"/>
      <c r="BM88" s="263"/>
      <c r="BN88" s="263"/>
      <c r="BO88" s="263"/>
      <c r="BP88" s="263"/>
      <c r="BQ88" s="263"/>
      <c r="BR88" s="263"/>
      <c r="BS88" s="263"/>
      <c r="BT88" s="263"/>
      <c r="BU88" s="263"/>
      <c r="BV88" s="263"/>
      <c r="BW88" s="263"/>
      <c r="BX88" s="263"/>
      <c r="BY88" s="263"/>
      <c r="BZ88" s="263"/>
      <c r="CA88" s="263"/>
      <c r="CB88" s="263"/>
      <c r="CC88" s="263"/>
      <c r="CD88" s="263"/>
      <c r="CE88" s="263"/>
      <c r="CF88" s="263"/>
      <c r="CG88" s="263"/>
      <c r="CH88" s="263"/>
      <c r="CI88" s="263"/>
      <c r="CJ88" s="263"/>
      <c r="CK88" s="263"/>
      <c r="CL88" s="263"/>
      <c r="CM88" s="263"/>
      <c r="CN88" s="263"/>
      <c r="CO88" s="263"/>
      <c r="CP88" s="263"/>
      <c r="CQ88" s="263"/>
      <c r="CR88" s="263"/>
      <c r="CS88" s="263"/>
      <c r="CT88" s="263"/>
      <c r="CU88" s="263"/>
      <c r="CV88" s="263"/>
      <c r="CW88" s="263"/>
      <c r="CX88" s="263"/>
      <c r="CY88" s="263"/>
      <c r="CZ88" s="263"/>
      <c r="DA88" s="263"/>
      <c r="DB88" s="263"/>
      <c r="DC88" s="263"/>
      <c r="DD88" s="263"/>
      <c r="DE88" s="263"/>
      <c r="DF88" s="263"/>
      <c r="DG88" s="263"/>
      <c r="DH88" s="263"/>
      <c r="DI88" s="263"/>
      <c r="DJ88" s="263"/>
      <c r="DK88" s="263"/>
      <c r="DL88" s="263"/>
    </row>
    <row r="89" spans="1:116" ht="13.2" x14ac:dyDescent="0.2">
      <c r="B89" s="263"/>
      <c r="C89" s="263"/>
      <c r="D89" s="263"/>
      <c r="E89" s="263"/>
      <c r="F89" s="263"/>
      <c r="G89" s="263"/>
      <c r="H89" s="263"/>
      <c r="I89" s="263"/>
      <c r="J89" s="263"/>
      <c r="K89" s="263"/>
      <c r="L89" s="263"/>
      <c r="M89" s="263"/>
      <c r="N89" s="263"/>
      <c r="O89" s="263"/>
      <c r="P89" s="263"/>
      <c r="Q89" s="263"/>
      <c r="R89" s="263"/>
      <c r="S89" s="263"/>
      <c r="T89" s="263"/>
      <c r="U89" s="263"/>
      <c r="V89" s="263"/>
      <c r="W89" s="263"/>
      <c r="X89" s="263"/>
      <c r="Y89" s="263"/>
      <c r="Z89" s="263"/>
      <c r="AA89" s="263"/>
      <c r="AB89" s="263"/>
      <c r="AC89" s="263"/>
      <c r="AD89" s="263"/>
      <c r="AE89" s="263"/>
      <c r="AF89" s="263"/>
      <c r="AG89" s="263"/>
      <c r="AH89" s="263"/>
      <c r="AI89" s="263"/>
      <c r="AJ89" s="263"/>
      <c r="AK89" s="263"/>
      <c r="AL89" s="263"/>
      <c r="AM89" s="263"/>
      <c r="AN89" s="263"/>
      <c r="AO89" s="263"/>
      <c r="AP89" s="263"/>
      <c r="AQ89" s="263"/>
      <c r="AR89" s="263"/>
      <c r="AS89" s="263"/>
      <c r="AT89" s="263"/>
      <c r="AU89" s="263"/>
      <c r="AV89" s="263"/>
      <c r="AW89" s="263"/>
      <c r="AX89" s="263"/>
      <c r="AY89" s="263"/>
      <c r="AZ89" s="263"/>
      <c r="BA89" s="263"/>
      <c r="BB89" s="263"/>
      <c r="BC89" s="263"/>
      <c r="BD89" s="263"/>
      <c r="BE89" s="263"/>
      <c r="BF89" s="263"/>
      <c r="BG89" s="263"/>
      <c r="BH89" s="263"/>
      <c r="BI89" s="263"/>
      <c r="BJ89" s="263"/>
      <c r="BK89" s="263"/>
      <c r="BL89" s="263"/>
      <c r="BM89" s="263"/>
      <c r="BN89" s="263"/>
      <c r="BO89" s="263"/>
      <c r="BP89" s="263"/>
      <c r="BQ89" s="263"/>
      <c r="BR89" s="263"/>
      <c r="BS89" s="263"/>
      <c r="BT89" s="263"/>
      <c r="BU89" s="263"/>
      <c r="BV89" s="263"/>
      <c r="BW89" s="263"/>
      <c r="BX89" s="263"/>
      <c r="BY89" s="263"/>
      <c r="BZ89" s="263"/>
      <c r="CA89" s="263"/>
      <c r="CB89" s="263"/>
      <c r="CC89" s="263"/>
      <c r="CD89" s="263"/>
      <c r="CE89" s="263"/>
      <c r="CF89" s="263"/>
      <c r="CG89" s="263"/>
      <c r="CH89" s="263"/>
      <c r="CI89" s="263"/>
      <c r="CJ89" s="263"/>
      <c r="CK89" s="263"/>
      <c r="CL89" s="263"/>
      <c r="CM89" s="263"/>
      <c r="CN89" s="263"/>
      <c r="CO89" s="263"/>
      <c r="CP89" s="263"/>
      <c r="CQ89" s="263"/>
      <c r="CR89" s="263"/>
      <c r="CS89" s="263"/>
      <c r="CT89" s="263"/>
      <c r="CU89" s="263"/>
      <c r="CV89" s="263"/>
      <c r="CW89" s="263"/>
      <c r="CX89" s="263"/>
      <c r="CY89" s="263"/>
      <c r="CZ89" s="263"/>
      <c r="DA89" s="263"/>
      <c r="DB89" s="263"/>
      <c r="DC89" s="263"/>
      <c r="DD89" s="263"/>
      <c r="DE89" s="263"/>
      <c r="DF89" s="263"/>
      <c r="DG89" s="263"/>
      <c r="DH89" s="263"/>
      <c r="DI89" s="263"/>
      <c r="DJ89" s="263"/>
      <c r="DK89" s="263"/>
      <c r="DL89" s="263" t="s">
        <v>448</v>
      </c>
    </row>
    <row r="90" spans="1:116" ht="13.5" hidden="1" customHeight="1" x14ac:dyDescent="0.2"/>
    <row r="91" spans="1:116" ht="13.5" hidden="1" customHeight="1" x14ac:dyDescent="0.2"/>
    <row r="92" spans="1:116" ht="13.5" hidden="1" customHeight="1" x14ac:dyDescent="0.2"/>
    <row r="93" spans="1:116" ht="13.5" hidden="1" customHeight="1" x14ac:dyDescent="0.2"/>
    <row r="94" spans="1:116" ht="13.5" hidden="1" customHeight="1" x14ac:dyDescent="0.2"/>
    <row r="95" spans="1:116" ht="13.5" hidden="1" customHeight="1" x14ac:dyDescent="0.2"/>
    <row r="96" spans="1:11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WXuYJYyxaMT3cIyHTqBPku3vLlK5ZPyN67NmQBKqEc8kJRUYWa7aukjOEXQOKYLo6B+NP2Ldh2CVkeNLubR/7w==" saltValue="8C6hzTE9du90eLfOqAXv5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65" customWidth="1"/>
    <col min="37" max="44" width="17" style="265" customWidth="1"/>
    <col min="45" max="45" width="6.109375" style="272" customWidth="1"/>
    <col min="46" max="46" width="3" style="270" customWidth="1"/>
    <col min="47" max="47" width="19.109375" style="265" hidden="1" customWidth="1"/>
    <col min="48" max="52" width="12.6640625" style="265" hidden="1" customWidth="1"/>
    <col min="53" max="16384" width="8.6640625" style="265" hidden="1"/>
  </cols>
  <sheetData>
    <row r="1" spans="1:46" ht="13.2" x14ac:dyDescent="0.2">
      <c r="AS1" s="266"/>
      <c r="AT1" s="266"/>
    </row>
    <row r="2" spans="1:46" ht="13.2" x14ac:dyDescent="0.2">
      <c r="AS2" s="266"/>
      <c r="AT2" s="266"/>
    </row>
    <row r="3" spans="1:46" ht="13.2" x14ac:dyDescent="0.2">
      <c r="AS3" s="266"/>
      <c r="AT3" s="266"/>
    </row>
    <row r="4" spans="1:46" ht="13.2" x14ac:dyDescent="0.2">
      <c r="AS4" s="266"/>
      <c r="AT4" s="266"/>
    </row>
    <row r="5" spans="1:46" ht="16.2" x14ac:dyDescent="0.2">
      <c r="A5" s="267" t="s">
        <v>449</v>
      </c>
      <c r="B5" s="268"/>
      <c r="C5" s="268"/>
      <c r="D5" s="268"/>
      <c r="E5" s="268"/>
      <c r="F5" s="268"/>
      <c r="G5" s="268"/>
      <c r="H5" s="268"/>
      <c r="I5" s="268"/>
      <c r="J5" s="268"/>
      <c r="K5" s="268"/>
      <c r="L5" s="268"/>
      <c r="M5" s="268"/>
      <c r="N5" s="268"/>
      <c r="O5" s="268"/>
      <c r="P5" s="268"/>
      <c r="Q5" s="268"/>
      <c r="R5" s="268"/>
      <c r="S5" s="268"/>
      <c r="T5" s="268"/>
      <c r="U5" s="268"/>
      <c r="V5" s="268"/>
      <c r="W5" s="268"/>
      <c r="X5" s="268"/>
      <c r="Y5" s="268"/>
      <c r="Z5" s="268"/>
      <c r="AA5" s="268"/>
      <c r="AB5" s="268"/>
      <c r="AC5" s="268"/>
      <c r="AD5" s="268"/>
      <c r="AE5" s="268"/>
      <c r="AF5" s="268"/>
      <c r="AG5" s="268"/>
      <c r="AH5" s="268"/>
      <c r="AI5" s="268"/>
      <c r="AJ5" s="268"/>
      <c r="AK5" s="268"/>
      <c r="AL5" s="268"/>
      <c r="AM5" s="268"/>
      <c r="AN5" s="268"/>
      <c r="AO5" s="268"/>
      <c r="AP5" s="268"/>
      <c r="AQ5" s="268"/>
      <c r="AR5" s="268"/>
      <c r="AS5" s="269"/>
    </row>
    <row r="6" spans="1:46" ht="13.2" x14ac:dyDescent="0.2">
      <c r="A6" s="270"/>
      <c r="B6" s="266"/>
      <c r="C6" s="266"/>
      <c r="D6" s="266"/>
      <c r="E6" s="266"/>
      <c r="F6" s="266"/>
      <c r="G6" s="266"/>
      <c r="H6" s="266"/>
      <c r="I6" s="266"/>
      <c r="J6" s="266"/>
      <c r="K6" s="266"/>
      <c r="L6" s="266"/>
      <c r="M6" s="266"/>
      <c r="N6" s="266"/>
      <c r="O6" s="266"/>
      <c r="P6" s="266"/>
      <c r="Q6" s="266"/>
      <c r="R6" s="266"/>
      <c r="S6" s="266"/>
      <c r="T6" s="266"/>
      <c r="U6" s="266"/>
      <c r="V6" s="266"/>
      <c r="W6" s="266"/>
      <c r="X6" s="266"/>
      <c r="Y6" s="266"/>
      <c r="Z6" s="266"/>
      <c r="AA6" s="266"/>
      <c r="AB6" s="266"/>
      <c r="AC6" s="266"/>
      <c r="AD6" s="266"/>
      <c r="AE6" s="266"/>
      <c r="AF6" s="266"/>
      <c r="AG6" s="266"/>
      <c r="AH6" s="266"/>
      <c r="AI6" s="266"/>
      <c r="AJ6" s="266"/>
      <c r="AK6" s="271" t="s">
        <v>450</v>
      </c>
      <c r="AL6" s="271"/>
      <c r="AM6" s="271"/>
      <c r="AN6" s="271"/>
      <c r="AO6" s="266"/>
      <c r="AP6" s="266"/>
      <c r="AQ6" s="266"/>
      <c r="AR6" s="266"/>
    </row>
    <row r="7" spans="1:46" ht="13.2" x14ac:dyDescent="0.2">
      <c r="A7" s="270"/>
      <c r="B7" s="266"/>
      <c r="C7" s="266"/>
      <c r="D7" s="266"/>
      <c r="E7" s="266"/>
      <c r="F7" s="266"/>
      <c r="G7" s="266"/>
      <c r="H7" s="266"/>
      <c r="I7" s="266"/>
      <c r="J7" s="266"/>
      <c r="K7" s="266"/>
      <c r="L7" s="266"/>
      <c r="M7" s="266"/>
      <c r="N7" s="266"/>
      <c r="O7" s="266"/>
      <c r="P7" s="266"/>
      <c r="Q7" s="266"/>
      <c r="R7" s="266"/>
      <c r="S7" s="266"/>
      <c r="T7" s="266"/>
      <c r="U7" s="266"/>
      <c r="V7" s="266"/>
      <c r="W7" s="266"/>
      <c r="X7" s="266"/>
      <c r="Y7" s="266"/>
      <c r="Z7" s="266"/>
      <c r="AA7" s="266"/>
      <c r="AB7" s="266"/>
      <c r="AC7" s="266"/>
      <c r="AD7" s="266"/>
      <c r="AE7" s="266"/>
      <c r="AF7" s="266"/>
      <c r="AG7" s="266"/>
      <c r="AH7" s="266"/>
      <c r="AI7" s="266"/>
      <c r="AJ7" s="266"/>
      <c r="AK7" s="273"/>
      <c r="AL7" s="274"/>
      <c r="AM7" s="274"/>
      <c r="AN7" s="275"/>
      <c r="AO7" s="1102" t="s">
        <v>451</v>
      </c>
      <c r="AP7" s="276"/>
      <c r="AQ7" s="277" t="s">
        <v>452</v>
      </c>
      <c r="AR7" s="278"/>
    </row>
    <row r="8" spans="1:46" ht="13.2" x14ac:dyDescent="0.2">
      <c r="A8" s="270"/>
      <c r="B8" s="266"/>
      <c r="C8" s="266"/>
      <c r="D8" s="266"/>
      <c r="E8" s="266"/>
      <c r="F8" s="266"/>
      <c r="G8" s="266"/>
      <c r="H8" s="266"/>
      <c r="I8" s="266"/>
      <c r="J8" s="266"/>
      <c r="K8" s="266"/>
      <c r="L8" s="266"/>
      <c r="M8" s="266"/>
      <c r="N8" s="266"/>
      <c r="O8" s="266"/>
      <c r="P8" s="266"/>
      <c r="Q8" s="266"/>
      <c r="R8" s="266"/>
      <c r="S8" s="266"/>
      <c r="T8" s="266"/>
      <c r="U8" s="266"/>
      <c r="V8" s="266"/>
      <c r="W8" s="266"/>
      <c r="X8" s="266"/>
      <c r="Y8" s="266"/>
      <c r="Z8" s="266"/>
      <c r="AA8" s="266"/>
      <c r="AB8" s="266"/>
      <c r="AC8" s="266"/>
      <c r="AD8" s="266"/>
      <c r="AE8" s="266"/>
      <c r="AF8" s="266"/>
      <c r="AG8" s="266"/>
      <c r="AH8" s="266"/>
      <c r="AI8" s="266"/>
      <c r="AJ8" s="266"/>
      <c r="AK8" s="279"/>
      <c r="AL8" s="280"/>
      <c r="AM8" s="280"/>
      <c r="AN8" s="281"/>
      <c r="AO8" s="1103"/>
      <c r="AP8" s="282" t="s">
        <v>453</v>
      </c>
      <c r="AQ8" s="283" t="s">
        <v>454</v>
      </c>
      <c r="AR8" s="284" t="s">
        <v>455</v>
      </c>
    </row>
    <row r="9" spans="1:46" ht="13.2" x14ac:dyDescent="0.2">
      <c r="A9" s="270"/>
      <c r="B9" s="266"/>
      <c r="C9" s="266"/>
      <c r="D9" s="266"/>
      <c r="E9" s="266"/>
      <c r="F9" s="266"/>
      <c r="G9" s="266"/>
      <c r="H9" s="266"/>
      <c r="I9" s="266"/>
      <c r="J9" s="266"/>
      <c r="K9" s="266"/>
      <c r="L9" s="266"/>
      <c r="M9" s="266"/>
      <c r="N9" s="266"/>
      <c r="O9" s="266"/>
      <c r="P9" s="266"/>
      <c r="Q9" s="266"/>
      <c r="R9" s="266"/>
      <c r="S9" s="266"/>
      <c r="T9" s="266"/>
      <c r="U9" s="266"/>
      <c r="V9" s="266"/>
      <c r="W9" s="266"/>
      <c r="X9" s="266"/>
      <c r="Y9" s="266"/>
      <c r="Z9" s="266"/>
      <c r="AA9" s="266"/>
      <c r="AB9" s="266"/>
      <c r="AC9" s="266"/>
      <c r="AD9" s="266"/>
      <c r="AE9" s="266"/>
      <c r="AF9" s="266"/>
      <c r="AG9" s="266"/>
      <c r="AH9" s="266"/>
      <c r="AI9" s="266"/>
      <c r="AJ9" s="266"/>
      <c r="AK9" s="1104" t="s">
        <v>456</v>
      </c>
      <c r="AL9" s="1105"/>
      <c r="AM9" s="1105"/>
      <c r="AN9" s="1106"/>
      <c r="AO9" s="285">
        <v>512365638</v>
      </c>
      <c r="AP9" s="285">
        <v>55866</v>
      </c>
      <c r="AQ9" s="286">
        <v>85513</v>
      </c>
      <c r="AR9" s="287">
        <v>-34.700000000000003</v>
      </c>
    </row>
    <row r="10" spans="1:46" ht="13.2" x14ac:dyDescent="0.2">
      <c r="A10" s="270"/>
      <c r="B10" s="266"/>
      <c r="C10" s="266"/>
      <c r="D10" s="266"/>
      <c r="E10" s="266"/>
      <c r="F10" s="266"/>
      <c r="G10" s="266"/>
      <c r="H10" s="266"/>
      <c r="I10" s="266"/>
      <c r="J10" s="266"/>
      <c r="K10" s="266"/>
      <c r="L10" s="266"/>
      <c r="M10" s="266"/>
      <c r="N10" s="266"/>
      <c r="O10" s="266"/>
      <c r="P10" s="266"/>
      <c r="Q10" s="266"/>
      <c r="R10" s="266"/>
      <c r="S10" s="266"/>
      <c r="T10" s="266"/>
      <c r="U10" s="266"/>
      <c r="V10" s="266"/>
      <c r="W10" s="266"/>
      <c r="X10" s="266"/>
      <c r="Y10" s="266"/>
      <c r="Z10" s="266"/>
      <c r="AA10" s="266"/>
      <c r="AB10" s="266"/>
      <c r="AC10" s="266"/>
      <c r="AD10" s="266"/>
      <c r="AE10" s="266"/>
      <c r="AF10" s="266"/>
      <c r="AG10" s="266"/>
      <c r="AH10" s="266"/>
      <c r="AI10" s="266"/>
      <c r="AJ10" s="266"/>
      <c r="AK10" s="1104" t="s">
        <v>457</v>
      </c>
      <c r="AL10" s="1105"/>
      <c r="AM10" s="1105"/>
      <c r="AN10" s="1106"/>
      <c r="AO10" s="285">
        <v>377456</v>
      </c>
      <c r="AP10" s="285">
        <v>41</v>
      </c>
      <c r="AQ10" s="286">
        <v>186</v>
      </c>
      <c r="AR10" s="287">
        <v>-78</v>
      </c>
    </row>
    <row r="11" spans="1:46" ht="13.5" customHeight="1" x14ac:dyDescent="0.2">
      <c r="A11" s="270"/>
      <c r="B11" s="266"/>
      <c r="C11" s="266"/>
      <c r="D11" s="266"/>
      <c r="E11" s="266"/>
      <c r="F11" s="266"/>
      <c r="G11" s="266"/>
      <c r="H11" s="266"/>
      <c r="I11" s="266"/>
      <c r="J11" s="266"/>
      <c r="K11" s="266"/>
      <c r="L11" s="266"/>
      <c r="M11" s="266"/>
      <c r="N11" s="266"/>
      <c r="O11" s="266"/>
      <c r="P11" s="266"/>
      <c r="Q11" s="266"/>
      <c r="R11" s="266"/>
      <c r="S11" s="266"/>
      <c r="T11" s="266"/>
      <c r="U11" s="266"/>
      <c r="V11" s="266"/>
      <c r="W11" s="266"/>
      <c r="X11" s="266"/>
      <c r="Y11" s="266"/>
      <c r="Z11" s="266"/>
      <c r="AA11" s="266"/>
      <c r="AB11" s="266"/>
      <c r="AC11" s="266"/>
      <c r="AD11" s="266"/>
      <c r="AE11" s="266"/>
      <c r="AF11" s="266"/>
      <c r="AG11" s="266"/>
      <c r="AH11" s="266"/>
      <c r="AI11" s="266"/>
      <c r="AJ11" s="266"/>
      <c r="AK11" s="1104" t="s">
        <v>458</v>
      </c>
      <c r="AL11" s="1105"/>
      <c r="AM11" s="1105"/>
      <c r="AN11" s="1106"/>
      <c r="AO11" s="285" t="s">
        <v>459</v>
      </c>
      <c r="AP11" s="285" t="s">
        <v>459</v>
      </c>
      <c r="AQ11" s="286">
        <v>524</v>
      </c>
      <c r="AR11" s="287" t="s">
        <v>459</v>
      </c>
    </row>
    <row r="12" spans="1:46" ht="13.5" customHeight="1" x14ac:dyDescent="0.2">
      <c r="A12" s="270"/>
      <c r="B12" s="266"/>
      <c r="C12" s="266"/>
      <c r="D12" s="266"/>
      <c r="E12" s="266"/>
      <c r="F12" s="266"/>
      <c r="G12" s="266"/>
      <c r="H12" s="266"/>
      <c r="I12" s="266"/>
      <c r="J12" s="266"/>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1104" t="s">
        <v>460</v>
      </c>
      <c r="AL12" s="1105"/>
      <c r="AM12" s="1105"/>
      <c r="AN12" s="1106"/>
      <c r="AO12" s="285" t="s">
        <v>459</v>
      </c>
      <c r="AP12" s="285" t="s">
        <v>459</v>
      </c>
      <c r="AQ12" s="286" t="s">
        <v>459</v>
      </c>
      <c r="AR12" s="287" t="s">
        <v>459</v>
      </c>
    </row>
    <row r="13" spans="1:46" ht="13.5" customHeight="1" x14ac:dyDescent="0.2">
      <c r="A13" s="270"/>
      <c r="B13" s="266"/>
      <c r="C13" s="266"/>
      <c r="D13" s="266"/>
      <c r="E13" s="266"/>
      <c r="F13" s="266"/>
      <c r="G13" s="266"/>
      <c r="H13" s="266"/>
      <c r="I13" s="266"/>
      <c r="J13" s="266"/>
      <c r="K13" s="266"/>
      <c r="L13" s="266"/>
      <c r="M13" s="266"/>
      <c r="N13" s="266"/>
      <c r="O13" s="266"/>
      <c r="P13" s="266"/>
      <c r="Q13" s="266"/>
      <c r="R13" s="266"/>
      <c r="S13" s="266"/>
      <c r="T13" s="266"/>
      <c r="U13" s="266"/>
      <c r="V13" s="266"/>
      <c r="W13" s="266"/>
      <c r="X13" s="266"/>
      <c r="Y13" s="266"/>
      <c r="Z13" s="266"/>
      <c r="AA13" s="266"/>
      <c r="AB13" s="266"/>
      <c r="AC13" s="266"/>
      <c r="AD13" s="266"/>
      <c r="AE13" s="266"/>
      <c r="AF13" s="266"/>
      <c r="AG13" s="266"/>
      <c r="AH13" s="266"/>
      <c r="AI13" s="266"/>
      <c r="AJ13" s="266"/>
      <c r="AK13" s="1104" t="s">
        <v>461</v>
      </c>
      <c r="AL13" s="1105"/>
      <c r="AM13" s="1105"/>
      <c r="AN13" s="1106"/>
      <c r="AO13" s="285" t="s">
        <v>459</v>
      </c>
      <c r="AP13" s="285" t="s">
        <v>459</v>
      </c>
      <c r="AQ13" s="286">
        <v>34</v>
      </c>
      <c r="AR13" s="287" t="s">
        <v>459</v>
      </c>
    </row>
    <row r="14" spans="1:46" ht="13.5" customHeight="1" x14ac:dyDescent="0.2">
      <c r="A14" s="270"/>
      <c r="B14" s="266"/>
      <c r="C14" s="266"/>
      <c r="D14" s="266"/>
      <c r="E14" s="266"/>
      <c r="F14" s="266"/>
      <c r="G14" s="266"/>
      <c r="H14" s="266"/>
      <c r="I14" s="266"/>
      <c r="J14" s="266"/>
      <c r="K14" s="266"/>
      <c r="L14" s="266"/>
      <c r="M14" s="266"/>
      <c r="N14" s="266"/>
      <c r="O14" s="266"/>
      <c r="P14" s="266"/>
      <c r="Q14" s="266"/>
      <c r="R14" s="266"/>
      <c r="S14" s="266"/>
      <c r="T14" s="266"/>
      <c r="U14" s="266"/>
      <c r="V14" s="266"/>
      <c r="W14" s="266"/>
      <c r="X14" s="266"/>
      <c r="Y14" s="266"/>
      <c r="Z14" s="266"/>
      <c r="AA14" s="266"/>
      <c r="AB14" s="266"/>
      <c r="AC14" s="266"/>
      <c r="AD14" s="266"/>
      <c r="AE14" s="266"/>
      <c r="AF14" s="266"/>
      <c r="AG14" s="266"/>
      <c r="AH14" s="266"/>
      <c r="AI14" s="266"/>
      <c r="AJ14" s="266"/>
      <c r="AK14" s="1104" t="s">
        <v>462</v>
      </c>
      <c r="AL14" s="1105"/>
      <c r="AM14" s="1105"/>
      <c r="AN14" s="1106"/>
      <c r="AO14" s="285">
        <v>3939949</v>
      </c>
      <c r="AP14" s="285">
        <v>430</v>
      </c>
      <c r="AQ14" s="286">
        <v>949</v>
      </c>
      <c r="AR14" s="287">
        <v>-54.7</v>
      </c>
    </row>
    <row r="15" spans="1:46" ht="13.2" x14ac:dyDescent="0.2">
      <c r="A15" s="270"/>
      <c r="B15" s="266"/>
      <c r="C15" s="266"/>
      <c r="D15" s="266"/>
      <c r="E15" s="266"/>
      <c r="F15" s="266"/>
      <c r="G15" s="266"/>
      <c r="H15" s="266"/>
      <c r="I15" s="266"/>
      <c r="J15" s="266"/>
      <c r="K15" s="266"/>
      <c r="L15" s="266"/>
      <c r="M15" s="266"/>
      <c r="N15" s="266"/>
      <c r="O15" s="266"/>
      <c r="P15" s="266"/>
      <c r="Q15" s="266"/>
      <c r="R15" s="266"/>
      <c r="S15" s="266"/>
      <c r="T15" s="266"/>
      <c r="U15" s="266"/>
      <c r="V15" s="266"/>
      <c r="W15" s="266"/>
      <c r="X15" s="266"/>
      <c r="Y15" s="266"/>
      <c r="Z15" s="266"/>
      <c r="AA15" s="266"/>
      <c r="AB15" s="266"/>
      <c r="AC15" s="266"/>
      <c r="AD15" s="266"/>
      <c r="AE15" s="266"/>
      <c r="AF15" s="266"/>
      <c r="AG15" s="266"/>
      <c r="AH15" s="266"/>
      <c r="AI15" s="266"/>
      <c r="AJ15" s="266"/>
      <c r="AK15" s="1104" t="s">
        <v>463</v>
      </c>
      <c r="AL15" s="1105"/>
      <c r="AM15" s="1105"/>
      <c r="AN15" s="1106"/>
      <c r="AO15" s="285">
        <v>-42718054</v>
      </c>
      <c r="AP15" s="285">
        <v>-4658</v>
      </c>
      <c r="AQ15" s="286">
        <v>-7291</v>
      </c>
      <c r="AR15" s="287">
        <v>-36.1</v>
      </c>
    </row>
    <row r="16" spans="1:46" ht="13.2" x14ac:dyDescent="0.2">
      <c r="A16" s="270"/>
      <c r="B16" s="266"/>
      <c r="C16" s="266"/>
      <c r="D16" s="266"/>
      <c r="E16" s="266"/>
      <c r="F16" s="266"/>
      <c r="G16" s="266"/>
      <c r="H16" s="266"/>
      <c r="I16" s="266"/>
      <c r="J16" s="266"/>
      <c r="K16" s="266"/>
      <c r="L16" s="266"/>
      <c r="M16" s="266"/>
      <c r="N16" s="266"/>
      <c r="O16" s="266"/>
      <c r="P16" s="266"/>
      <c r="Q16" s="266"/>
      <c r="R16" s="266"/>
      <c r="S16" s="266"/>
      <c r="T16" s="266"/>
      <c r="U16" s="266"/>
      <c r="V16" s="266"/>
      <c r="W16" s="266"/>
      <c r="X16" s="266"/>
      <c r="Y16" s="266"/>
      <c r="Z16" s="266"/>
      <c r="AA16" s="266"/>
      <c r="AB16" s="266"/>
      <c r="AC16" s="266"/>
      <c r="AD16" s="266"/>
      <c r="AE16" s="266"/>
      <c r="AF16" s="266"/>
      <c r="AG16" s="266"/>
      <c r="AH16" s="266"/>
      <c r="AI16" s="266"/>
      <c r="AJ16" s="266"/>
      <c r="AK16" s="1110" t="s">
        <v>149</v>
      </c>
      <c r="AL16" s="1111"/>
      <c r="AM16" s="1111"/>
      <c r="AN16" s="1112"/>
      <c r="AO16" s="285">
        <v>473964989</v>
      </c>
      <c r="AP16" s="285">
        <v>51679</v>
      </c>
      <c r="AQ16" s="286">
        <v>79916</v>
      </c>
      <c r="AR16" s="287">
        <v>-35.299999999999997</v>
      </c>
    </row>
    <row r="17" spans="1:46" ht="13.2" x14ac:dyDescent="0.2">
      <c r="A17" s="270"/>
      <c r="B17" s="266"/>
      <c r="C17" s="266"/>
      <c r="D17" s="266"/>
      <c r="E17" s="266"/>
      <c r="F17" s="266"/>
      <c r="G17" s="266"/>
      <c r="H17" s="266"/>
      <c r="I17" s="266"/>
      <c r="J17" s="266"/>
      <c r="K17" s="266"/>
      <c r="L17" s="266"/>
      <c r="M17" s="266"/>
      <c r="N17" s="266"/>
      <c r="O17" s="266"/>
      <c r="P17" s="266"/>
      <c r="Q17" s="266"/>
      <c r="R17" s="266"/>
      <c r="S17" s="266"/>
      <c r="T17" s="266"/>
      <c r="U17" s="266"/>
      <c r="V17" s="266"/>
      <c r="W17" s="266"/>
      <c r="X17" s="266"/>
      <c r="Y17" s="266"/>
      <c r="Z17" s="266"/>
      <c r="AA17" s="266"/>
      <c r="AB17" s="266"/>
      <c r="AC17" s="266"/>
      <c r="AD17" s="266"/>
      <c r="AE17" s="266"/>
      <c r="AF17" s="266"/>
      <c r="AG17" s="266"/>
      <c r="AH17" s="266"/>
      <c r="AI17" s="266"/>
      <c r="AJ17" s="266"/>
      <c r="AK17" s="288"/>
      <c r="AL17" s="288"/>
      <c r="AM17" s="288"/>
      <c r="AN17" s="288"/>
      <c r="AO17" s="289"/>
      <c r="AP17" s="289"/>
      <c r="AQ17" s="289"/>
      <c r="AR17" s="290"/>
    </row>
    <row r="18" spans="1:46" ht="13.2" x14ac:dyDescent="0.2">
      <c r="A18" s="270"/>
      <c r="B18" s="266"/>
      <c r="C18" s="266"/>
      <c r="D18" s="266"/>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91"/>
      <c r="AR18" s="291"/>
    </row>
    <row r="19" spans="1:46" ht="13.2" x14ac:dyDescent="0.2">
      <c r="A19" s="270"/>
      <c r="B19" s="266"/>
      <c r="C19" s="266"/>
      <c r="D19" s="266"/>
      <c r="E19" s="266"/>
      <c r="F19" s="266"/>
      <c r="G19" s="266"/>
      <c r="H19" s="266"/>
      <c r="I19" s="266"/>
      <c r="J19" s="266"/>
      <c r="K19" s="266"/>
      <c r="L19" s="266"/>
      <c r="M19" s="266"/>
      <c r="N19" s="266"/>
      <c r="O19" s="266"/>
      <c r="P19" s="266"/>
      <c r="Q19" s="266"/>
      <c r="R19" s="266"/>
      <c r="S19" s="266"/>
      <c r="T19" s="266"/>
      <c r="U19" s="266"/>
      <c r="V19" s="266"/>
      <c r="W19" s="266"/>
      <c r="X19" s="266"/>
      <c r="Y19" s="266"/>
      <c r="Z19" s="266"/>
      <c r="AA19" s="266"/>
      <c r="AB19" s="266"/>
      <c r="AC19" s="266"/>
      <c r="AD19" s="266"/>
      <c r="AE19" s="266"/>
      <c r="AF19" s="266"/>
      <c r="AG19" s="266"/>
      <c r="AH19" s="266"/>
      <c r="AI19" s="266"/>
      <c r="AJ19" s="266"/>
      <c r="AK19" s="266" t="s">
        <v>464</v>
      </c>
      <c r="AL19" s="266"/>
      <c r="AM19" s="266"/>
      <c r="AN19" s="266"/>
      <c r="AO19" s="266"/>
      <c r="AP19" s="266"/>
      <c r="AQ19" s="266"/>
      <c r="AR19" s="266"/>
    </row>
    <row r="20" spans="1:46" ht="13.2" x14ac:dyDescent="0.2">
      <c r="A20" s="270"/>
      <c r="B20" s="266"/>
      <c r="C20" s="266"/>
      <c r="D20" s="266"/>
      <c r="E20" s="266"/>
      <c r="F20" s="266"/>
      <c r="G20" s="266"/>
      <c r="H20" s="266"/>
      <c r="I20" s="266"/>
      <c r="J20" s="266"/>
      <c r="K20" s="266"/>
      <c r="L20" s="266"/>
      <c r="M20" s="266"/>
      <c r="N20" s="266"/>
      <c r="O20" s="266"/>
      <c r="P20" s="266"/>
      <c r="Q20" s="266"/>
      <c r="R20" s="266"/>
      <c r="S20" s="266"/>
      <c r="T20" s="266"/>
      <c r="U20" s="266"/>
      <c r="V20" s="266"/>
      <c r="W20" s="266"/>
      <c r="X20" s="266"/>
      <c r="Y20" s="266"/>
      <c r="Z20" s="266"/>
      <c r="AA20" s="266"/>
      <c r="AB20" s="266"/>
      <c r="AC20" s="266"/>
      <c r="AD20" s="266"/>
      <c r="AE20" s="266"/>
      <c r="AF20" s="266"/>
      <c r="AG20" s="266"/>
      <c r="AH20" s="266"/>
      <c r="AI20" s="266"/>
      <c r="AJ20" s="266"/>
      <c r="AK20" s="292"/>
      <c r="AL20" s="293"/>
      <c r="AM20" s="293"/>
      <c r="AN20" s="294"/>
      <c r="AO20" s="295" t="s">
        <v>465</v>
      </c>
      <c r="AP20" s="296" t="s">
        <v>466</v>
      </c>
      <c r="AQ20" s="297" t="s">
        <v>467</v>
      </c>
      <c r="AR20" s="298"/>
    </row>
    <row r="21" spans="1:46" s="304" customFormat="1" ht="13.2" x14ac:dyDescent="0.2">
      <c r="A21" s="299"/>
      <c r="B21" s="271"/>
      <c r="C21" s="271"/>
      <c r="D21" s="271"/>
      <c r="E21" s="271"/>
      <c r="F21" s="271"/>
      <c r="G21" s="271"/>
      <c r="H21" s="271"/>
      <c r="I21" s="271"/>
      <c r="J21" s="271"/>
      <c r="K21" s="271"/>
      <c r="L21" s="271"/>
      <c r="M21" s="271"/>
      <c r="N21" s="271"/>
      <c r="O21" s="271"/>
      <c r="P21" s="271"/>
      <c r="Q21" s="271"/>
      <c r="R21" s="271"/>
      <c r="S21" s="271"/>
      <c r="T21" s="271"/>
      <c r="U21" s="271"/>
      <c r="V21" s="271"/>
      <c r="W21" s="271"/>
      <c r="X21" s="271"/>
      <c r="Y21" s="271"/>
      <c r="Z21" s="271"/>
      <c r="AA21" s="271"/>
      <c r="AB21" s="271"/>
      <c r="AC21" s="271"/>
      <c r="AD21" s="271"/>
      <c r="AE21" s="271"/>
      <c r="AF21" s="271"/>
      <c r="AG21" s="271"/>
      <c r="AH21" s="271"/>
      <c r="AI21" s="271"/>
      <c r="AJ21" s="271"/>
      <c r="AK21" s="1113" t="s">
        <v>468</v>
      </c>
      <c r="AL21" s="1114"/>
      <c r="AM21" s="1114"/>
      <c r="AN21" s="1115"/>
      <c r="AO21" s="300">
        <v>541.62</v>
      </c>
      <c r="AP21" s="301">
        <v>875.35</v>
      </c>
      <c r="AQ21" s="302">
        <v>-333.73</v>
      </c>
      <c r="AR21" s="271"/>
      <c r="AS21" s="303"/>
      <c r="AT21" s="299"/>
    </row>
    <row r="22" spans="1:46" s="304" customFormat="1" ht="13.2" x14ac:dyDescent="0.2">
      <c r="A22" s="299"/>
      <c r="B22" s="271"/>
      <c r="C22" s="271"/>
      <c r="D22" s="271"/>
      <c r="E22" s="271"/>
      <c r="F22" s="271"/>
      <c r="G22" s="271"/>
      <c r="H22" s="271"/>
      <c r="I22" s="271"/>
      <c r="J22" s="271"/>
      <c r="K22" s="271"/>
      <c r="L22" s="271"/>
      <c r="M22" s="271"/>
      <c r="N22" s="271"/>
      <c r="O22" s="271"/>
      <c r="P22" s="271"/>
      <c r="Q22" s="271"/>
      <c r="R22" s="271"/>
      <c r="S22" s="271"/>
      <c r="T22" s="271"/>
      <c r="U22" s="271"/>
      <c r="V22" s="271"/>
      <c r="W22" s="271"/>
      <c r="X22" s="271"/>
      <c r="Y22" s="271"/>
      <c r="Z22" s="271"/>
      <c r="AA22" s="271"/>
      <c r="AB22" s="271"/>
      <c r="AC22" s="271"/>
      <c r="AD22" s="271"/>
      <c r="AE22" s="271"/>
      <c r="AF22" s="271"/>
      <c r="AG22" s="271"/>
      <c r="AH22" s="271"/>
      <c r="AI22" s="271"/>
      <c r="AJ22" s="271"/>
      <c r="AK22" s="1113" t="s">
        <v>469</v>
      </c>
      <c r="AL22" s="1114"/>
      <c r="AM22" s="1114"/>
      <c r="AN22" s="1115"/>
      <c r="AO22" s="305">
        <v>102.9</v>
      </c>
      <c r="AP22" s="306">
        <v>100.9</v>
      </c>
      <c r="AQ22" s="307">
        <v>2</v>
      </c>
      <c r="AR22" s="291"/>
      <c r="AS22" s="303"/>
      <c r="AT22" s="299"/>
    </row>
    <row r="23" spans="1:46" s="304" customFormat="1" ht="13.2" x14ac:dyDescent="0.2">
      <c r="A23" s="299"/>
      <c r="B23" s="271"/>
      <c r="C23" s="271"/>
      <c r="D23" s="271"/>
      <c r="E23" s="271"/>
      <c r="F23" s="271"/>
      <c r="G23" s="271"/>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71"/>
      <c r="AM23" s="271"/>
      <c r="AN23" s="271"/>
      <c r="AO23" s="271"/>
      <c r="AP23" s="291"/>
      <c r="AQ23" s="291"/>
      <c r="AR23" s="291"/>
      <c r="AS23" s="303"/>
      <c r="AT23" s="299"/>
    </row>
    <row r="24" spans="1:46" s="304" customFormat="1" ht="13.2" x14ac:dyDescent="0.2">
      <c r="A24" s="299"/>
      <c r="B24" s="271"/>
      <c r="C24" s="271"/>
      <c r="D24" s="271"/>
      <c r="E24" s="271"/>
      <c r="F24" s="271"/>
      <c r="G24" s="271"/>
      <c r="H24" s="271"/>
      <c r="I24" s="271"/>
      <c r="J24" s="271"/>
      <c r="K24" s="271"/>
      <c r="L24" s="271"/>
      <c r="M24" s="271"/>
      <c r="N24" s="271"/>
      <c r="O24" s="271"/>
      <c r="P24" s="271"/>
      <c r="Q24" s="271"/>
      <c r="R24" s="271"/>
      <c r="S24" s="271"/>
      <c r="T24" s="271"/>
      <c r="U24" s="271"/>
      <c r="V24" s="271"/>
      <c r="W24" s="271"/>
      <c r="X24" s="271"/>
      <c r="Y24" s="271"/>
      <c r="Z24" s="271"/>
      <c r="AA24" s="271"/>
      <c r="AB24" s="271"/>
      <c r="AC24" s="271"/>
      <c r="AD24" s="271"/>
      <c r="AE24" s="271"/>
      <c r="AF24" s="271"/>
      <c r="AG24" s="271"/>
      <c r="AH24" s="271"/>
      <c r="AI24" s="271"/>
      <c r="AJ24" s="271"/>
      <c r="AK24" s="271"/>
      <c r="AL24" s="271"/>
      <c r="AM24" s="271"/>
      <c r="AN24" s="271"/>
      <c r="AO24" s="271"/>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271" t="s">
        <v>470</v>
      </c>
      <c r="B26" s="271"/>
      <c r="C26" s="271"/>
      <c r="D26" s="271"/>
      <c r="E26" s="271"/>
      <c r="F26" s="271"/>
      <c r="G26" s="271"/>
      <c r="H26" s="271"/>
      <c r="I26" s="271"/>
      <c r="J26" s="271"/>
      <c r="K26" s="271"/>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c r="AI26" s="271"/>
      <c r="AJ26" s="271"/>
      <c r="AK26" s="271"/>
      <c r="AL26" s="271"/>
      <c r="AM26" s="271"/>
      <c r="AN26" s="271"/>
      <c r="AO26" s="271"/>
      <c r="AP26" s="291"/>
      <c r="AQ26" s="291"/>
      <c r="AR26" s="291"/>
      <c r="AS26" s="271"/>
      <c r="AT26" s="271"/>
    </row>
    <row r="27" spans="1:46" ht="13.2" x14ac:dyDescent="0.2">
      <c r="A27" s="312" t="s">
        <v>471</v>
      </c>
      <c r="AO27" s="266"/>
      <c r="AP27" s="266"/>
      <c r="AQ27" s="266"/>
      <c r="AR27" s="266"/>
      <c r="AS27" s="266"/>
      <c r="AT27" s="266"/>
    </row>
    <row r="28" spans="1:46" ht="16.2" x14ac:dyDescent="0.2">
      <c r="A28" s="267" t="s">
        <v>472</v>
      </c>
      <c r="B28" s="268"/>
      <c r="C28" s="268"/>
      <c r="D28" s="268"/>
      <c r="E28" s="268"/>
      <c r="F28" s="268"/>
      <c r="G28" s="268"/>
      <c r="H28" s="268"/>
      <c r="I28" s="268"/>
      <c r="J28" s="268"/>
      <c r="K28" s="268"/>
      <c r="L28" s="268"/>
      <c r="M28" s="268"/>
      <c r="N28" s="268"/>
      <c r="O28" s="268"/>
      <c r="P28" s="268"/>
      <c r="Q28" s="268"/>
      <c r="R28" s="268"/>
      <c r="S28" s="268"/>
      <c r="T28" s="268"/>
      <c r="U28" s="268"/>
      <c r="V28" s="268"/>
      <c r="W28" s="268"/>
      <c r="X28" s="268"/>
      <c r="Y28" s="268"/>
      <c r="Z28" s="268"/>
      <c r="AA28" s="268"/>
      <c r="AB28" s="268"/>
      <c r="AC28" s="268"/>
      <c r="AD28" s="268"/>
      <c r="AE28" s="268"/>
      <c r="AF28" s="268"/>
      <c r="AG28" s="268"/>
      <c r="AH28" s="268"/>
      <c r="AI28" s="268"/>
      <c r="AJ28" s="268"/>
      <c r="AK28" s="268"/>
      <c r="AL28" s="268"/>
      <c r="AM28" s="268"/>
      <c r="AN28" s="268"/>
      <c r="AO28" s="268"/>
      <c r="AP28" s="268"/>
      <c r="AQ28" s="268"/>
      <c r="AR28" s="268"/>
      <c r="AS28" s="313"/>
    </row>
    <row r="29" spans="1:46" ht="13.2" x14ac:dyDescent="0.2">
      <c r="A29" s="270"/>
      <c r="B29" s="266"/>
      <c r="C29" s="266"/>
      <c r="D29" s="266"/>
      <c r="E29" s="266"/>
      <c r="F29" s="266"/>
      <c r="G29" s="266"/>
      <c r="H29" s="266"/>
      <c r="I29" s="266"/>
      <c r="J29" s="266"/>
      <c r="K29" s="266"/>
      <c r="L29" s="266"/>
      <c r="M29" s="266"/>
      <c r="N29" s="266"/>
      <c r="O29" s="266"/>
      <c r="P29" s="266"/>
      <c r="Q29" s="266"/>
      <c r="R29" s="266"/>
      <c r="S29" s="266"/>
      <c r="T29" s="266"/>
      <c r="U29" s="266"/>
      <c r="V29" s="266"/>
      <c r="W29" s="266"/>
      <c r="X29" s="266"/>
      <c r="Y29" s="266"/>
      <c r="Z29" s="266"/>
      <c r="AA29" s="266"/>
      <c r="AB29" s="266"/>
      <c r="AC29" s="266"/>
      <c r="AD29" s="266"/>
      <c r="AE29" s="266"/>
      <c r="AF29" s="266"/>
      <c r="AG29" s="266"/>
      <c r="AH29" s="266"/>
      <c r="AI29" s="266"/>
      <c r="AJ29" s="266"/>
      <c r="AK29" s="271" t="s">
        <v>473</v>
      </c>
      <c r="AL29" s="271"/>
      <c r="AM29" s="271"/>
      <c r="AN29" s="271"/>
      <c r="AO29" s="266"/>
      <c r="AP29" s="266"/>
      <c r="AQ29" s="266"/>
      <c r="AR29" s="266"/>
      <c r="AS29" s="314"/>
    </row>
    <row r="30" spans="1:46" ht="13.2" x14ac:dyDescent="0.2">
      <c r="A30" s="270"/>
      <c r="B30" s="266"/>
      <c r="C30" s="266"/>
      <c r="D30" s="266"/>
      <c r="E30" s="266"/>
      <c r="F30" s="266"/>
      <c r="G30" s="266"/>
      <c r="H30" s="266"/>
      <c r="I30" s="266"/>
      <c r="J30" s="266"/>
      <c r="K30" s="266"/>
      <c r="L30" s="266"/>
      <c r="M30" s="266"/>
      <c r="N30" s="266"/>
      <c r="O30" s="266"/>
      <c r="P30" s="266"/>
      <c r="Q30" s="266"/>
      <c r="R30" s="266"/>
      <c r="S30" s="266"/>
      <c r="T30" s="266"/>
      <c r="U30" s="266"/>
      <c r="V30" s="266"/>
      <c r="W30" s="266"/>
      <c r="X30" s="266"/>
      <c r="Y30" s="266"/>
      <c r="Z30" s="266"/>
      <c r="AA30" s="266"/>
      <c r="AB30" s="266"/>
      <c r="AC30" s="266"/>
      <c r="AD30" s="266"/>
      <c r="AE30" s="266"/>
      <c r="AF30" s="266"/>
      <c r="AG30" s="266"/>
      <c r="AH30" s="266"/>
      <c r="AI30" s="266"/>
      <c r="AJ30" s="266"/>
      <c r="AK30" s="273"/>
      <c r="AL30" s="274"/>
      <c r="AM30" s="274"/>
      <c r="AN30" s="275"/>
      <c r="AO30" s="1102" t="s">
        <v>451</v>
      </c>
      <c r="AP30" s="276"/>
      <c r="AQ30" s="277" t="s">
        <v>452</v>
      </c>
      <c r="AR30" s="278"/>
    </row>
    <row r="31" spans="1:46" ht="13.2" x14ac:dyDescent="0.2">
      <c r="A31" s="270"/>
      <c r="B31" s="266"/>
      <c r="C31" s="266"/>
      <c r="D31" s="266"/>
      <c r="E31" s="266"/>
      <c r="F31" s="266"/>
      <c r="G31" s="266"/>
      <c r="H31" s="266"/>
      <c r="I31" s="266"/>
      <c r="J31" s="266"/>
      <c r="K31" s="266"/>
      <c r="L31" s="266"/>
      <c r="M31" s="266"/>
      <c r="N31" s="266"/>
      <c r="O31" s="266"/>
      <c r="P31" s="266"/>
      <c r="Q31" s="266"/>
      <c r="R31" s="266"/>
      <c r="S31" s="266"/>
      <c r="T31" s="266"/>
      <c r="U31" s="266"/>
      <c r="V31" s="266"/>
      <c r="W31" s="266"/>
      <c r="X31" s="266"/>
      <c r="Y31" s="266"/>
      <c r="Z31" s="266"/>
      <c r="AA31" s="266"/>
      <c r="AB31" s="266"/>
      <c r="AC31" s="266"/>
      <c r="AD31" s="266"/>
      <c r="AE31" s="266"/>
      <c r="AF31" s="266"/>
      <c r="AG31" s="266"/>
      <c r="AH31" s="266"/>
      <c r="AI31" s="266"/>
      <c r="AJ31" s="266"/>
      <c r="AK31" s="279"/>
      <c r="AL31" s="280"/>
      <c r="AM31" s="280"/>
      <c r="AN31" s="281"/>
      <c r="AO31" s="1103"/>
      <c r="AP31" s="282" t="s">
        <v>453</v>
      </c>
      <c r="AQ31" s="283" t="s">
        <v>454</v>
      </c>
      <c r="AR31" s="284" t="s">
        <v>455</v>
      </c>
    </row>
    <row r="32" spans="1:46" ht="27" customHeight="1" x14ac:dyDescent="0.2">
      <c r="A32" s="270"/>
      <c r="B32" s="266"/>
      <c r="C32" s="266"/>
      <c r="D32" s="266"/>
      <c r="E32" s="266"/>
      <c r="F32" s="266"/>
      <c r="G32" s="266"/>
      <c r="H32" s="266"/>
      <c r="I32" s="266"/>
      <c r="J32" s="266"/>
      <c r="K32" s="266"/>
      <c r="L32" s="266"/>
      <c r="M32" s="266"/>
      <c r="N32" s="266"/>
      <c r="O32" s="266"/>
      <c r="P32" s="266"/>
      <c r="Q32" s="266"/>
      <c r="R32" s="266"/>
      <c r="S32" s="266"/>
      <c r="T32" s="266"/>
      <c r="U32" s="266"/>
      <c r="V32" s="266"/>
      <c r="W32" s="266"/>
      <c r="X32" s="266"/>
      <c r="Y32" s="266"/>
      <c r="Z32" s="266"/>
      <c r="AA32" s="266"/>
      <c r="AB32" s="266"/>
      <c r="AC32" s="266"/>
      <c r="AD32" s="266"/>
      <c r="AE32" s="266"/>
      <c r="AF32" s="266"/>
      <c r="AG32" s="266"/>
      <c r="AH32" s="266"/>
      <c r="AI32" s="266"/>
      <c r="AJ32" s="266"/>
      <c r="AK32" s="1107" t="s">
        <v>474</v>
      </c>
      <c r="AL32" s="1108"/>
      <c r="AM32" s="1108"/>
      <c r="AN32" s="1109"/>
      <c r="AO32" s="285">
        <v>118519008</v>
      </c>
      <c r="AP32" s="285">
        <v>12923</v>
      </c>
      <c r="AQ32" s="286">
        <v>28123</v>
      </c>
      <c r="AR32" s="287">
        <v>-54</v>
      </c>
    </row>
    <row r="33" spans="1:46" ht="13.5" customHeight="1" x14ac:dyDescent="0.2">
      <c r="A33" s="270"/>
      <c r="B33" s="266"/>
      <c r="C33" s="266"/>
      <c r="D33" s="266"/>
      <c r="E33" s="266"/>
      <c r="F33" s="266"/>
      <c r="G33" s="266"/>
      <c r="H33" s="266"/>
      <c r="I33" s="266"/>
      <c r="J33" s="266"/>
      <c r="K33" s="266"/>
      <c r="L33" s="266"/>
      <c r="M33" s="266"/>
      <c r="N33" s="266"/>
      <c r="O33" s="266"/>
      <c r="P33" s="266"/>
      <c r="Q33" s="266"/>
      <c r="R33" s="266"/>
      <c r="S33" s="266"/>
      <c r="T33" s="266"/>
      <c r="U33" s="266"/>
      <c r="V33" s="266"/>
      <c r="W33" s="266"/>
      <c r="X33" s="266"/>
      <c r="Y33" s="266"/>
      <c r="Z33" s="266"/>
      <c r="AA33" s="266"/>
      <c r="AB33" s="266"/>
      <c r="AC33" s="266"/>
      <c r="AD33" s="266"/>
      <c r="AE33" s="266"/>
      <c r="AF33" s="266"/>
      <c r="AG33" s="266"/>
      <c r="AH33" s="266"/>
      <c r="AI33" s="266"/>
      <c r="AJ33" s="266"/>
      <c r="AK33" s="1107" t="s">
        <v>475</v>
      </c>
      <c r="AL33" s="1108"/>
      <c r="AM33" s="1108"/>
      <c r="AN33" s="1109"/>
      <c r="AO33" s="285">
        <v>18641336</v>
      </c>
      <c r="AP33" s="285">
        <v>2033</v>
      </c>
      <c r="AQ33" s="286">
        <v>2469</v>
      </c>
      <c r="AR33" s="287">
        <v>-17.7</v>
      </c>
    </row>
    <row r="34" spans="1:46" ht="27" customHeight="1" x14ac:dyDescent="0.2">
      <c r="A34" s="270"/>
      <c r="B34" s="266"/>
      <c r="C34" s="266"/>
      <c r="D34" s="266"/>
      <c r="E34" s="266"/>
      <c r="F34" s="266"/>
      <c r="G34" s="266"/>
      <c r="H34" s="266"/>
      <c r="I34" s="266"/>
      <c r="J34" s="266"/>
      <c r="K34" s="266"/>
      <c r="L34" s="266"/>
      <c r="M34" s="266"/>
      <c r="N34" s="266"/>
      <c r="O34" s="266"/>
      <c r="P34" s="266"/>
      <c r="Q34" s="266"/>
      <c r="R34" s="266"/>
      <c r="S34" s="266"/>
      <c r="T34" s="266"/>
      <c r="U34" s="266"/>
      <c r="V34" s="266"/>
      <c r="W34" s="266"/>
      <c r="X34" s="266"/>
      <c r="Y34" s="266"/>
      <c r="Z34" s="266"/>
      <c r="AA34" s="266"/>
      <c r="AB34" s="266"/>
      <c r="AC34" s="266"/>
      <c r="AD34" s="266"/>
      <c r="AE34" s="266"/>
      <c r="AF34" s="266"/>
      <c r="AG34" s="266"/>
      <c r="AH34" s="266"/>
      <c r="AI34" s="266"/>
      <c r="AJ34" s="266"/>
      <c r="AK34" s="1107" t="s">
        <v>476</v>
      </c>
      <c r="AL34" s="1108"/>
      <c r="AM34" s="1108"/>
      <c r="AN34" s="1109"/>
      <c r="AO34" s="285">
        <v>155807439</v>
      </c>
      <c r="AP34" s="285">
        <v>16989</v>
      </c>
      <c r="AQ34" s="286">
        <v>18092</v>
      </c>
      <c r="AR34" s="287">
        <v>-6.1</v>
      </c>
    </row>
    <row r="35" spans="1:46" ht="27" customHeight="1" x14ac:dyDescent="0.2">
      <c r="A35" s="270"/>
      <c r="B35" s="266"/>
      <c r="C35" s="266"/>
      <c r="D35" s="266"/>
      <c r="E35" s="266"/>
      <c r="F35" s="266"/>
      <c r="G35" s="266"/>
      <c r="H35" s="266"/>
      <c r="I35" s="266"/>
      <c r="J35" s="266"/>
      <c r="K35" s="266"/>
      <c r="L35" s="266"/>
      <c r="M35" s="266"/>
      <c r="N35" s="266"/>
      <c r="O35" s="266"/>
      <c r="P35" s="266"/>
      <c r="Q35" s="266"/>
      <c r="R35" s="266"/>
      <c r="S35" s="266"/>
      <c r="T35" s="266"/>
      <c r="U35" s="266"/>
      <c r="V35" s="266"/>
      <c r="W35" s="266"/>
      <c r="X35" s="266"/>
      <c r="Y35" s="266"/>
      <c r="Z35" s="266"/>
      <c r="AA35" s="266"/>
      <c r="AB35" s="266"/>
      <c r="AC35" s="266"/>
      <c r="AD35" s="266"/>
      <c r="AE35" s="266"/>
      <c r="AF35" s="266"/>
      <c r="AG35" s="266"/>
      <c r="AH35" s="266"/>
      <c r="AI35" s="266"/>
      <c r="AJ35" s="266"/>
      <c r="AK35" s="1107" t="s">
        <v>477</v>
      </c>
      <c r="AL35" s="1108"/>
      <c r="AM35" s="1108"/>
      <c r="AN35" s="1109"/>
      <c r="AO35" s="285">
        <v>3266965</v>
      </c>
      <c r="AP35" s="285">
        <v>356</v>
      </c>
      <c r="AQ35" s="286">
        <v>953</v>
      </c>
      <c r="AR35" s="287">
        <v>-62.6</v>
      </c>
    </row>
    <row r="36" spans="1:46" ht="27" customHeight="1" x14ac:dyDescent="0.2">
      <c r="A36" s="270"/>
      <c r="B36" s="266"/>
      <c r="C36" s="266"/>
      <c r="D36" s="266"/>
      <c r="E36" s="266"/>
      <c r="F36" s="266"/>
      <c r="G36" s="266"/>
      <c r="H36" s="266"/>
      <c r="I36" s="266"/>
      <c r="J36" s="266"/>
      <c r="K36" s="266"/>
      <c r="L36" s="266"/>
      <c r="M36" s="266"/>
      <c r="N36" s="266"/>
      <c r="O36" s="266"/>
      <c r="P36" s="266"/>
      <c r="Q36" s="266"/>
      <c r="R36" s="266"/>
      <c r="S36" s="266"/>
      <c r="T36" s="266"/>
      <c r="U36" s="266"/>
      <c r="V36" s="266"/>
      <c r="W36" s="266"/>
      <c r="X36" s="266"/>
      <c r="Y36" s="266"/>
      <c r="Z36" s="266"/>
      <c r="AA36" s="266"/>
      <c r="AB36" s="266"/>
      <c r="AC36" s="266"/>
      <c r="AD36" s="266"/>
      <c r="AE36" s="266"/>
      <c r="AF36" s="266"/>
      <c r="AG36" s="266"/>
      <c r="AH36" s="266"/>
      <c r="AI36" s="266"/>
      <c r="AJ36" s="266"/>
      <c r="AK36" s="1107" t="s">
        <v>478</v>
      </c>
      <c r="AL36" s="1108"/>
      <c r="AM36" s="1108"/>
      <c r="AN36" s="1109"/>
      <c r="AO36" s="285">
        <v>410000</v>
      </c>
      <c r="AP36" s="285">
        <v>45</v>
      </c>
      <c r="AQ36" s="286">
        <v>63</v>
      </c>
      <c r="AR36" s="287">
        <v>-28.6</v>
      </c>
    </row>
    <row r="37" spans="1:46" ht="13.5" customHeight="1" x14ac:dyDescent="0.2">
      <c r="A37" s="270"/>
      <c r="B37" s="266"/>
      <c r="C37" s="266"/>
      <c r="D37" s="266"/>
      <c r="E37" s="266"/>
      <c r="F37" s="266"/>
      <c r="G37" s="266"/>
      <c r="H37" s="266"/>
      <c r="I37" s="266"/>
      <c r="J37" s="266"/>
      <c r="K37" s="266"/>
      <c r="L37" s="266"/>
      <c r="M37" s="266"/>
      <c r="N37" s="266"/>
      <c r="O37" s="266"/>
      <c r="P37" s="266"/>
      <c r="Q37" s="266"/>
      <c r="R37" s="266"/>
      <c r="S37" s="266"/>
      <c r="T37" s="266"/>
      <c r="U37" s="266"/>
      <c r="V37" s="266"/>
      <c r="W37" s="266"/>
      <c r="X37" s="266"/>
      <c r="Y37" s="266"/>
      <c r="Z37" s="266"/>
      <c r="AA37" s="266"/>
      <c r="AB37" s="266"/>
      <c r="AC37" s="266"/>
      <c r="AD37" s="266"/>
      <c r="AE37" s="266"/>
      <c r="AF37" s="266"/>
      <c r="AG37" s="266"/>
      <c r="AH37" s="266"/>
      <c r="AI37" s="266"/>
      <c r="AJ37" s="266"/>
      <c r="AK37" s="1107" t="s">
        <v>479</v>
      </c>
      <c r="AL37" s="1108"/>
      <c r="AM37" s="1108"/>
      <c r="AN37" s="1109"/>
      <c r="AO37" s="285">
        <v>2315009</v>
      </c>
      <c r="AP37" s="285">
        <v>252</v>
      </c>
      <c r="AQ37" s="286">
        <v>584</v>
      </c>
      <c r="AR37" s="287">
        <v>-56.8</v>
      </c>
    </row>
    <row r="38" spans="1:46" ht="27" customHeight="1" x14ac:dyDescent="0.2">
      <c r="A38" s="270"/>
      <c r="B38" s="266"/>
      <c r="C38" s="266"/>
      <c r="D38" s="266"/>
      <c r="E38" s="266"/>
      <c r="F38" s="266"/>
      <c r="G38" s="266"/>
      <c r="H38" s="266"/>
      <c r="I38" s="266"/>
      <c r="J38" s="266"/>
      <c r="K38" s="266"/>
      <c r="L38" s="266"/>
      <c r="M38" s="266"/>
      <c r="N38" s="266"/>
      <c r="O38" s="266"/>
      <c r="P38" s="266"/>
      <c r="Q38" s="266"/>
      <c r="R38" s="266"/>
      <c r="S38" s="266"/>
      <c r="T38" s="266"/>
      <c r="U38" s="266"/>
      <c r="V38" s="266"/>
      <c r="W38" s="266"/>
      <c r="X38" s="266"/>
      <c r="Y38" s="266"/>
      <c r="Z38" s="266"/>
      <c r="AA38" s="266"/>
      <c r="AB38" s="266"/>
      <c r="AC38" s="266"/>
      <c r="AD38" s="266"/>
      <c r="AE38" s="266"/>
      <c r="AF38" s="266"/>
      <c r="AG38" s="266"/>
      <c r="AH38" s="266"/>
      <c r="AI38" s="266"/>
      <c r="AJ38" s="266"/>
      <c r="AK38" s="1116" t="s">
        <v>480</v>
      </c>
      <c r="AL38" s="1117"/>
      <c r="AM38" s="1117"/>
      <c r="AN38" s="1118"/>
      <c r="AO38" s="315" t="s">
        <v>459</v>
      </c>
      <c r="AP38" s="315" t="s">
        <v>459</v>
      </c>
      <c r="AQ38" s="316">
        <v>0</v>
      </c>
      <c r="AR38" s="307" t="s">
        <v>459</v>
      </c>
      <c r="AS38" s="314"/>
    </row>
    <row r="39" spans="1:46" ht="13.2" x14ac:dyDescent="0.2">
      <c r="A39" s="270"/>
      <c r="B39" s="266"/>
      <c r="C39" s="266"/>
      <c r="D39" s="266"/>
      <c r="E39" s="266"/>
      <c r="F39" s="266"/>
      <c r="G39" s="266"/>
      <c r="H39" s="266"/>
      <c r="I39" s="266"/>
      <c r="J39" s="266"/>
      <c r="K39" s="266"/>
      <c r="L39" s="266"/>
      <c r="M39" s="266"/>
      <c r="N39" s="266"/>
      <c r="O39" s="266"/>
      <c r="P39" s="266"/>
      <c r="Q39" s="266"/>
      <c r="R39" s="266"/>
      <c r="S39" s="266"/>
      <c r="T39" s="266"/>
      <c r="U39" s="266"/>
      <c r="V39" s="266"/>
      <c r="W39" s="266"/>
      <c r="X39" s="266"/>
      <c r="Y39" s="266"/>
      <c r="Z39" s="266"/>
      <c r="AA39" s="266"/>
      <c r="AB39" s="266"/>
      <c r="AC39" s="266"/>
      <c r="AD39" s="266"/>
      <c r="AE39" s="266"/>
      <c r="AF39" s="266"/>
      <c r="AG39" s="266"/>
      <c r="AH39" s="266"/>
      <c r="AI39" s="266"/>
      <c r="AJ39" s="266"/>
      <c r="AK39" s="1116" t="s">
        <v>481</v>
      </c>
      <c r="AL39" s="1117"/>
      <c r="AM39" s="1117"/>
      <c r="AN39" s="1118"/>
      <c r="AO39" s="285">
        <v>-7812165</v>
      </c>
      <c r="AP39" s="285">
        <v>-852</v>
      </c>
      <c r="AQ39" s="286">
        <v>-2302</v>
      </c>
      <c r="AR39" s="287">
        <v>-63</v>
      </c>
      <c r="AS39" s="314"/>
    </row>
    <row r="40" spans="1:46" ht="27" customHeight="1" x14ac:dyDescent="0.2">
      <c r="A40" s="270"/>
      <c r="B40" s="266"/>
      <c r="C40" s="266"/>
      <c r="D40" s="266"/>
      <c r="E40" s="266"/>
      <c r="F40" s="266"/>
      <c r="G40" s="266"/>
      <c r="H40" s="266"/>
      <c r="I40" s="266"/>
      <c r="J40" s="266"/>
      <c r="K40" s="266"/>
      <c r="L40" s="266"/>
      <c r="M40" s="266"/>
      <c r="N40" s="266"/>
      <c r="O40" s="266"/>
      <c r="P40" s="266"/>
      <c r="Q40" s="266"/>
      <c r="R40" s="266"/>
      <c r="S40" s="266"/>
      <c r="T40" s="266"/>
      <c r="U40" s="266"/>
      <c r="V40" s="266"/>
      <c r="W40" s="266"/>
      <c r="X40" s="266"/>
      <c r="Y40" s="266"/>
      <c r="Z40" s="266"/>
      <c r="AA40" s="266"/>
      <c r="AB40" s="266"/>
      <c r="AC40" s="266"/>
      <c r="AD40" s="266"/>
      <c r="AE40" s="266"/>
      <c r="AF40" s="266"/>
      <c r="AG40" s="266"/>
      <c r="AH40" s="266"/>
      <c r="AI40" s="266"/>
      <c r="AJ40" s="266"/>
      <c r="AK40" s="1107" t="s">
        <v>482</v>
      </c>
      <c r="AL40" s="1108"/>
      <c r="AM40" s="1108"/>
      <c r="AN40" s="1109"/>
      <c r="AO40" s="285">
        <v>-175648366</v>
      </c>
      <c r="AP40" s="285">
        <v>-19152</v>
      </c>
      <c r="AQ40" s="286">
        <v>-28195</v>
      </c>
      <c r="AR40" s="287">
        <v>-32.1</v>
      </c>
      <c r="AS40" s="314"/>
    </row>
    <row r="41" spans="1:46" ht="13.2" x14ac:dyDescent="0.2">
      <c r="A41" s="270"/>
      <c r="B41" s="266"/>
      <c r="C41" s="266"/>
      <c r="D41" s="266"/>
      <c r="E41" s="266"/>
      <c r="F41" s="266"/>
      <c r="G41" s="266"/>
      <c r="H41" s="266"/>
      <c r="I41" s="266"/>
      <c r="J41" s="266"/>
      <c r="K41" s="266"/>
      <c r="L41" s="266"/>
      <c r="M41" s="266"/>
      <c r="N41" s="266"/>
      <c r="O41" s="266"/>
      <c r="P41" s="266"/>
      <c r="Q41" s="266"/>
      <c r="R41" s="266"/>
      <c r="S41" s="266"/>
      <c r="T41" s="266"/>
      <c r="U41" s="266"/>
      <c r="V41" s="266"/>
      <c r="W41" s="266"/>
      <c r="X41" s="266"/>
      <c r="Y41" s="266"/>
      <c r="Z41" s="266"/>
      <c r="AA41" s="266"/>
      <c r="AB41" s="266"/>
      <c r="AC41" s="266"/>
      <c r="AD41" s="266"/>
      <c r="AE41" s="266"/>
      <c r="AF41" s="266"/>
      <c r="AG41" s="266"/>
      <c r="AH41" s="266"/>
      <c r="AI41" s="266"/>
      <c r="AJ41" s="266"/>
      <c r="AK41" s="1110" t="s">
        <v>483</v>
      </c>
      <c r="AL41" s="1111"/>
      <c r="AM41" s="1111"/>
      <c r="AN41" s="1112"/>
      <c r="AO41" s="285">
        <v>115499226</v>
      </c>
      <c r="AP41" s="285">
        <v>12594</v>
      </c>
      <c r="AQ41" s="286">
        <v>19786</v>
      </c>
      <c r="AR41" s="287">
        <v>-36.299999999999997</v>
      </c>
      <c r="AS41" s="314"/>
    </row>
    <row r="42" spans="1:46" ht="13.2" x14ac:dyDescent="0.2">
      <c r="A42" s="270"/>
      <c r="B42" s="266"/>
      <c r="C42" s="266"/>
      <c r="D42" s="266"/>
      <c r="E42" s="266"/>
      <c r="F42" s="266"/>
      <c r="G42" s="266"/>
      <c r="H42" s="266"/>
      <c r="I42" s="266"/>
      <c r="J42" s="266"/>
      <c r="K42" s="266"/>
      <c r="L42" s="266"/>
      <c r="M42" s="266"/>
      <c r="N42" s="266"/>
      <c r="O42" s="266"/>
      <c r="P42" s="266"/>
      <c r="Q42" s="266"/>
      <c r="R42" s="266"/>
      <c r="S42" s="266"/>
      <c r="T42" s="266"/>
      <c r="U42" s="266"/>
      <c r="V42" s="266"/>
      <c r="W42" s="266"/>
      <c r="X42" s="266"/>
      <c r="Y42" s="266"/>
      <c r="Z42" s="266"/>
      <c r="AA42" s="266"/>
      <c r="AB42" s="266"/>
      <c r="AC42" s="266"/>
      <c r="AD42" s="266"/>
      <c r="AE42" s="266"/>
      <c r="AF42" s="266"/>
      <c r="AG42" s="266"/>
      <c r="AH42" s="266"/>
      <c r="AI42" s="266"/>
      <c r="AJ42" s="266"/>
      <c r="AK42" s="266"/>
      <c r="AL42" s="266"/>
      <c r="AM42" s="266"/>
      <c r="AN42" s="266"/>
      <c r="AO42" s="266"/>
      <c r="AP42" s="266"/>
      <c r="AQ42" s="291"/>
      <c r="AR42" s="291"/>
      <c r="AS42" s="314"/>
    </row>
    <row r="43" spans="1:46" ht="13.2" x14ac:dyDescent="0.2">
      <c r="A43" s="270"/>
      <c r="B43" s="266"/>
      <c r="C43" s="266"/>
      <c r="D43" s="266"/>
      <c r="E43" s="266"/>
      <c r="F43" s="266"/>
      <c r="G43" s="266"/>
      <c r="H43" s="266"/>
      <c r="I43" s="266"/>
      <c r="J43" s="266"/>
      <c r="K43" s="266"/>
      <c r="L43" s="266"/>
      <c r="M43" s="266"/>
      <c r="N43" s="266"/>
      <c r="O43" s="266"/>
      <c r="P43" s="266"/>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317"/>
      <c r="AQ43" s="291"/>
      <c r="AR43" s="266"/>
      <c r="AS43" s="314"/>
    </row>
    <row r="44" spans="1:46" ht="13.2" x14ac:dyDescent="0.2">
      <c r="A44" s="270"/>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AP44" s="266"/>
      <c r="AQ44" s="291"/>
      <c r="AR44" s="266"/>
    </row>
    <row r="45" spans="1:46" ht="13.2" x14ac:dyDescent="0.2">
      <c r="A45" s="268"/>
      <c r="B45" s="268"/>
      <c r="C45" s="268"/>
      <c r="D45" s="268"/>
      <c r="E45" s="268"/>
      <c r="F45" s="268"/>
      <c r="G45" s="268"/>
      <c r="H45" s="268"/>
      <c r="I45" s="268"/>
      <c r="J45" s="268"/>
      <c r="K45" s="268"/>
      <c r="L45" s="268"/>
      <c r="M45" s="268"/>
      <c r="N45" s="268"/>
      <c r="O45" s="268"/>
      <c r="P45" s="268"/>
      <c r="Q45" s="268"/>
      <c r="R45" s="268"/>
      <c r="S45" s="268"/>
      <c r="T45" s="268"/>
      <c r="U45" s="268"/>
      <c r="V45" s="268"/>
      <c r="W45" s="268"/>
      <c r="X45" s="268"/>
      <c r="Y45" s="268"/>
      <c r="Z45" s="268"/>
      <c r="AA45" s="268"/>
      <c r="AB45" s="268"/>
      <c r="AC45" s="268"/>
      <c r="AD45" s="268"/>
      <c r="AE45" s="268"/>
      <c r="AF45" s="268"/>
      <c r="AG45" s="268"/>
      <c r="AH45" s="268"/>
      <c r="AI45" s="268"/>
      <c r="AJ45" s="268"/>
      <c r="AK45" s="268"/>
      <c r="AL45" s="268"/>
      <c r="AM45" s="268"/>
      <c r="AN45" s="268"/>
      <c r="AO45" s="268"/>
      <c r="AP45" s="268"/>
      <c r="AQ45" s="318"/>
      <c r="AR45" s="268"/>
      <c r="AS45" s="268"/>
      <c r="AT45" s="266"/>
    </row>
    <row r="46" spans="1:46" ht="13.2" x14ac:dyDescent="0.2">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6"/>
    </row>
    <row r="47" spans="1:46" ht="17.25" customHeight="1" x14ac:dyDescent="0.2">
      <c r="A47" s="320" t="s">
        <v>484</v>
      </c>
      <c r="B47" s="266"/>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AP47" s="266"/>
      <c r="AQ47" s="266"/>
      <c r="AR47" s="266"/>
    </row>
    <row r="48" spans="1:46" ht="13.2" x14ac:dyDescent="0.2">
      <c r="A48" s="270"/>
      <c r="B48" s="266"/>
      <c r="C48" s="266"/>
      <c r="D48" s="266"/>
      <c r="E48" s="266"/>
      <c r="F48" s="266"/>
      <c r="G48" s="266"/>
      <c r="H48" s="266"/>
      <c r="I48" s="266"/>
      <c r="J48" s="266"/>
      <c r="K48" s="266"/>
      <c r="L48" s="266"/>
      <c r="M48" s="266"/>
      <c r="N48" s="266"/>
      <c r="O48" s="266"/>
      <c r="P48" s="266"/>
      <c r="Q48" s="266"/>
      <c r="R48" s="266"/>
      <c r="S48" s="266"/>
      <c r="T48" s="266"/>
      <c r="U48" s="266"/>
      <c r="V48" s="266"/>
      <c r="W48" s="266"/>
      <c r="X48" s="266"/>
      <c r="Y48" s="266"/>
      <c r="Z48" s="266"/>
      <c r="AA48" s="266"/>
      <c r="AB48" s="266"/>
      <c r="AC48" s="266"/>
      <c r="AD48" s="266"/>
      <c r="AE48" s="266"/>
      <c r="AF48" s="266"/>
      <c r="AG48" s="266"/>
      <c r="AH48" s="266"/>
      <c r="AI48" s="266"/>
      <c r="AJ48" s="266"/>
      <c r="AK48" s="321" t="s">
        <v>485</v>
      </c>
      <c r="AL48" s="321"/>
      <c r="AM48" s="321"/>
      <c r="AN48" s="321"/>
      <c r="AO48" s="321"/>
      <c r="AP48" s="321"/>
      <c r="AQ48" s="322"/>
      <c r="AR48" s="321"/>
    </row>
    <row r="49" spans="1:44" ht="13.5" customHeight="1" x14ac:dyDescent="0.2">
      <c r="A49" s="270"/>
      <c r="B49" s="266"/>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323"/>
      <c r="AL49" s="324"/>
      <c r="AM49" s="1119" t="s">
        <v>451</v>
      </c>
      <c r="AN49" s="1121" t="s">
        <v>486</v>
      </c>
      <c r="AO49" s="1122"/>
      <c r="AP49" s="1122"/>
      <c r="AQ49" s="1122"/>
      <c r="AR49" s="1123"/>
    </row>
    <row r="50" spans="1:44" ht="13.2" x14ac:dyDescent="0.2">
      <c r="A50" s="270"/>
      <c r="B50" s="266"/>
      <c r="C50" s="266"/>
      <c r="D50" s="266"/>
      <c r="E50" s="266"/>
      <c r="F50" s="266"/>
      <c r="G50" s="266"/>
      <c r="H50" s="266"/>
      <c r="I50" s="266"/>
      <c r="J50" s="266"/>
      <c r="K50" s="266"/>
      <c r="L50" s="266"/>
      <c r="M50" s="266"/>
      <c r="N50" s="266"/>
      <c r="O50" s="266"/>
      <c r="P50" s="266"/>
      <c r="Q50" s="266"/>
      <c r="R50" s="266"/>
      <c r="S50" s="266"/>
      <c r="T50" s="266"/>
      <c r="U50" s="266"/>
      <c r="V50" s="266"/>
      <c r="W50" s="266"/>
      <c r="X50" s="266"/>
      <c r="Y50" s="266"/>
      <c r="Z50" s="266"/>
      <c r="AA50" s="266"/>
      <c r="AB50" s="266"/>
      <c r="AC50" s="266"/>
      <c r="AD50" s="266"/>
      <c r="AE50" s="266"/>
      <c r="AF50" s="266"/>
      <c r="AG50" s="266"/>
      <c r="AH50" s="266"/>
      <c r="AI50" s="266"/>
      <c r="AJ50" s="266"/>
      <c r="AK50" s="325"/>
      <c r="AL50" s="326"/>
      <c r="AM50" s="1120"/>
      <c r="AN50" s="327" t="s">
        <v>487</v>
      </c>
      <c r="AO50" s="328" t="s">
        <v>488</v>
      </c>
      <c r="AP50" s="329" t="s">
        <v>489</v>
      </c>
      <c r="AQ50" s="330" t="s">
        <v>490</v>
      </c>
      <c r="AR50" s="331" t="s">
        <v>491</v>
      </c>
    </row>
    <row r="51" spans="1:44" ht="13.2" x14ac:dyDescent="0.2">
      <c r="A51" s="270"/>
      <c r="B51" s="266"/>
      <c r="C51" s="266"/>
      <c r="D51" s="266"/>
      <c r="E51" s="266"/>
      <c r="F51" s="266"/>
      <c r="G51" s="266"/>
      <c r="H51" s="266"/>
      <c r="I51" s="266"/>
      <c r="J51" s="266"/>
      <c r="K51" s="266"/>
      <c r="L51" s="266"/>
      <c r="M51" s="266"/>
      <c r="N51" s="266"/>
      <c r="O51" s="266"/>
      <c r="P51" s="266"/>
      <c r="Q51" s="266"/>
      <c r="R51" s="266"/>
      <c r="S51" s="266"/>
      <c r="T51" s="266"/>
      <c r="U51" s="266"/>
      <c r="V51" s="266"/>
      <c r="W51" s="266"/>
      <c r="X51" s="266"/>
      <c r="Y51" s="266"/>
      <c r="Z51" s="266"/>
      <c r="AA51" s="266"/>
      <c r="AB51" s="266"/>
      <c r="AC51" s="266"/>
      <c r="AD51" s="266"/>
      <c r="AE51" s="266"/>
      <c r="AF51" s="266"/>
      <c r="AG51" s="266"/>
      <c r="AH51" s="266"/>
      <c r="AI51" s="266"/>
      <c r="AJ51" s="266"/>
      <c r="AK51" s="323" t="s">
        <v>492</v>
      </c>
      <c r="AL51" s="324"/>
      <c r="AM51" s="332">
        <v>128237595</v>
      </c>
      <c r="AN51" s="333">
        <v>14091</v>
      </c>
      <c r="AO51" s="334">
        <v>-3.5</v>
      </c>
      <c r="AP51" s="335">
        <v>34374</v>
      </c>
      <c r="AQ51" s="336">
        <v>9.1</v>
      </c>
      <c r="AR51" s="337">
        <v>-12.6</v>
      </c>
    </row>
    <row r="52" spans="1:44" ht="13.2" x14ac:dyDescent="0.2">
      <c r="A52" s="270"/>
      <c r="B52" s="266"/>
      <c r="C52" s="266"/>
      <c r="D52" s="266"/>
      <c r="E52" s="266"/>
      <c r="F52" s="266"/>
      <c r="G52" s="266"/>
      <c r="H52" s="266"/>
      <c r="I52" s="266"/>
      <c r="J52" s="266"/>
      <c r="K52" s="266"/>
      <c r="L52" s="266"/>
      <c r="M52" s="266"/>
      <c r="N52" s="266"/>
      <c r="O52" s="266"/>
      <c r="P52" s="266"/>
      <c r="Q52" s="266"/>
      <c r="R52" s="266"/>
      <c r="S52" s="266"/>
      <c r="T52" s="266"/>
      <c r="U52" s="266"/>
      <c r="V52" s="266"/>
      <c r="W52" s="266"/>
      <c r="X52" s="266"/>
      <c r="Y52" s="266"/>
      <c r="Z52" s="266"/>
      <c r="AA52" s="266"/>
      <c r="AB52" s="266"/>
      <c r="AC52" s="266"/>
      <c r="AD52" s="266"/>
      <c r="AE52" s="266"/>
      <c r="AF52" s="266"/>
      <c r="AG52" s="266"/>
      <c r="AH52" s="266"/>
      <c r="AI52" s="266"/>
      <c r="AJ52" s="266"/>
      <c r="AK52" s="338"/>
      <c r="AL52" s="339" t="s">
        <v>493</v>
      </c>
      <c r="AM52" s="340">
        <v>67545099</v>
      </c>
      <c r="AN52" s="341">
        <v>7422</v>
      </c>
      <c r="AO52" s="342">
        <v>8.8000000000000007</v>
      </c>
      <c r="AP52" s="343">
        <v>10917</v>
      </c>
      <c r="AQ52" s="344">
        <v>-0.9</v>
      </c>
      <c r="AR52" s="345">
        <v>9.6999999999999993</v>
      </c>
    </row>
    <row r="53" spans="1:44" ht="13.2" x14ac:dyDescent="0.2">
      <c r="A53" s="270"/>
      <c r="B53" s="266"/>
      <c r="C53" s="266"/>
      <c r="D53" s="266"/>
      <c r="E53" s="266"/>
      <c r="F53" s="266"/>
      <c r="G53" s="266"/>
      <c r="H53" s="266"/>
      <c r="I53" s="266"/>
      <c r="J53" s="266"/>
      <c r="K53" s="266"/>
      <c r="L53" s="266"/>
      <c r="M53" s="266"/>
      <c r="N53" s="266"/>
      <c r="O53" s="266"/>
      <c r="P53" s="266"/>
      <c r="Q53" s="266"/>
      <c r="R53" s="266"/>
      <c r="S53" s="266"/>
      <c r="T53" s="266"/>
      <c r="U53" s="266"/>
      <c r="V53" s="266"/>
      <c r="W53" s="266"/>
      <c r="X53" s="266"/>
      <c r="Y53" s="266"/>
      <c r="Z53" s="266"/>
      <c r="AA53" s="266"/>
      <c r="AB53" s="266"/>
      <c r="AC53" s="266"/>
      <c r="AD53" s="266"/>
      <c r="AE53" s="266"/>
      <c r="AF53" s="266"/>
      <c r="AG53" s="266"/>
      <c r="AH53" s="266"/>
      <c r="AI53" s="266"/>
      <c r="AJ53" s="266"/>
      <c r="AK53" s="323" t="s">
        <v>494</v>
      </c>
      <c r="AL53" s="324"/>
      <c r="AM53" s="332">
        <v>124372755</v>
      </c>
      <c r="AN53" s="333">
        <v>13642</v>
      </c>
      <c r="AO53" s="334">
        <v>-3.2</v>
      </c>
      <c r="AP53" s="335">
        <v>35216</v>
      </c>
      <c r="AQ53" s="336">
        <v>2.4</v>
      </c>
      <c r="AR53" s="337">
        <v>-5.6</v>
      </c>
    </row>
    <row r="54" spans="1:44" ht="13.2" x14ac:dyDescent="0.2">
      <c r="A54" s="270"/>
      <c r="B54" s="266"/>
      <c r="C54" s="266"/>
      <c r="D54" s="266"/>
      <c r="E54" s="266"/>
      <c r="F54" s="266"/>
      <c r="G54" s="266"/>
      <c r="H54" s="266"/>
      <c r="I54" s="266"/>
      <c r="J54" s="266"/>
      <c r="K54" s="266"/>
      <c r="L54" s="266"/>
      <c r="M54" s="266"/>
      <c r="N54" s="266"/>
      <c r="O54" s="266"/>
      <c r="P54" s="266"/>
      <c r="Q54" s="266"/>
      <c r="R54" s="266"/>
      <c r="S54" s="266"/>
      <c r="T54" s="266"/>
      <c r="U54" s="266"/>
      <c r="V54" s="266"/>
      <c r="W54" s="266"/>
      <c r="X54" s="266"/>
      <c r="Y54" s="266"/>
      <c r="Z54" s="266"/>
      <c r="AA54" s="266"/>
      <c r="AB54" s="266"/>
      <c r="AC54" s="266"/>
      <c r="AD54" s="266"/>
      <c r="AE54" s="266"/>
      <c r="AF54" s="266"/>
      <c r="AG54" s="266"/>
      <c r="AH54" s="266"/>
      <c r="AI54" s="266"/>
      <c r="AJ54" s="266"/>
      <c r="AK54" s="338"/>
      <c r="AL54" s="339" t="s">
        <v>493</v>
      </c>
      <c r="AM54" s="340">
        <v>68392672</v>
      </c>
      <c r="AN54" s="341">
        <v>7502</v>
      </c>
      <c r="AO54" s="342">
        <v>1.1000000000000001</v>
      </c>
      <c r="AP54" s="343">
        <v>12644</v>
      </c>
      <c r="AQ54" s="344">
        <v>15.8</v>
      </c>
      <c r="AR54" s="345">
        <v>-14.7</v>
      </c>
    </row>
    <row r="55" spans="1:44" ht="13.2" x14ac:dyDescent="0.2">
      <c r="A55" s="270"/>
      <c r="B55" s="266"/>
      <c r="C55" s="266"/>
      <c r="D55" s="266"/>
      <c r="E55" s="266"/>
      <c r="F55" s="266"/>
      <c r="G55" s="266"/>
      <c r="H55" s="266"/>
      <c r="I55" s="266"/>
      <c r="J55" s="266"/>
      <c r="K55" s="266"/>
      <c r="L55" s="266"/>
      <c r="M55" s="266"/>
      <c r="N55" s="266"/>
      <c r="O55" s="266"/>
      <c r="P55" s="266"/>
      <c r="Q55" s="266"/>
      <c r="R55" s="266"/>
      <c r="S55" s="266"/>
      <c r="T55" s="266"/>
      <c r="U55" s="266"/>
      <c r="V55" s="266"/>
      <c r="W55" s="266"/>
      <c r="X55" s="266"/>
      <c r="Y55" s="266"/>
      <c r="Z55" s="266"/>
      <c r="AA55" s="266"/>
      <c r="AB55" s="266"/>
      <c r="AC55" s="266"/>
      <c r="AD55" s="266"/>
      <c r="AE55" s="266"/>
      <c r="AF55" s="266"/>
      <c r="AG55" s="266"/>
      <c r="AH55" s="266"/>
      <c r="AI55" s="266"/>
      <c r="AJ55" s="266"/>
      <c r="AK55" s="323" t="s">
        <v>495</v>
      </c>
      <c r="AL55" s="324"/>
      <c r="AM55" s="332">
        <v>136454248</v>
      </c>
      <c r="AN55" s="333">
        <v>14936</v>
      </c>
      <c r="AO55" s="334">
        <v>9.5</v>
      </c>
      <c r="AP55" s="335">
        <v>36736</v>
      </c>
      <c r="AQ55" s="336">
        <v>4.3</v>
      </c>
      <c r="AR55" s="337">
        <v>5.2</v>
      </c>
    </row>
    <row r="56" spans="1:44" ht="13.2" x14ac:dyDescent="0.2">
      <c r="A56" s="270"/>
      <c r="B56" s="266"/>
      <c r="C56" s="266"/>
      <c r="D56" s="266"/>
      <c r="E56" s="266"/>
      <c r="F56" s="266"/>
      <c r="G56" s="266"/>
      <c r="H56" s="266"/>
      <c r="I56" s="266"/>
      <c r="J56" s="266"/>
      <c r="K56" s="266"/>
      <c r="L56" s="266"/>
      <c r="M56" s="266"/>
      <c r="N56" s="266"/>
      <c r="O56" s="266"/>
      <c r="P56" s="266"/>
      <c r="Q56" s="266"/>
      <c r="R56" s="266"/>
      <c r="S56" s="266"/>
      <c r="T56" s="266"/>
      <c r="U56" s="266"/>
      <c r="V56" s="266"/>
      <c r="W56" s="266"/>
      <c r="X56" s="266"/>
      <c r="Y56" s="266"/>
      <c r="Z56" s="266"/>
      <c r="AA56" s="266"/>
      <c r="AB56" s="266"/>
      <c r="AC56" s="266"/>
      <c r="AD56" s="266"/>
      <c r="AE56" s="266"/>
      <c r="AF56" s="266"/>
      <c r="AG56" s="266"/>
      <c r="AH56" s="266"/>
      <c r="AI56" s="266"/>
      <c r="AJ56" s="266"/>
      <c r="AK56" s="338"/>
      <c r="AL56" s="339" t="s">
        <v>493</v>
      </c>
      <c r="AM56" s="340">
        <v>73120261</v>
      </c>
      <c r="AN56" s="341">
        <v>8003</v>
      </c>
      <c r="AO56" s="342">
        <v>6.7</v>
      </c>
      <c r="AP56" s="343">
        <v>13410</v>
      </c>
      <c r="AQ56" s="344">
        <v>6.1</v>
      </c>
      <c r="AR56" s="345">
        <v>0.6</v>
      </c>
    </row>
    <row r="57" spans="1:44" ht="13.2" x14ac:dyDescent="0.2">
      <c r="A57" s="270"/>
      <c r="B57" s="266"/>
      <c r="C57" s="266"/>
      <c r="D57" s="266"/>
      <c r="E57" s="266"/>
      <c r="F57" s="266"/>
      <c r="G57" s="266"/>
      <c r="H57" s="266"/>
      <c r="I57" s="266"/>
      <c r="J57" s="266"/>
      <c r="K57" s="266"/>
      <c r="L57" s="266"/>
      <c r="M57" s="266"/>
      <c r="N57" s="266"/>
      <c r="O57" s="266"/>
      <c r="P57" s="266"/>
      <c r="Q57" s="266"/>
      <c r="R57" s="266"/>
      <c r="S57" s="266"/>
      <c r="T57" s="266"/>
      <c r="U57" s="266"/>
      <c r="V57" s="266"/>
      <c r="W57" s="266"/>
      <c r="X57" s="266"/>
      <c r="Y57" s="266"/>
      <c r="Z57" s="266"/>
      <c r="AA57" s="266"/>
      <c r="AB57" s="266"/>
      <c r="AC57" s="266"/>
      <c r="AD57" s="266"/>
      <c r="AE57" s="266"/>
      <c r="AF57" s="266"/>
      <c r="AG57" s="266"/>
      <c r="AH57" s="266"/>
      <c r="AI57" s="266"/>
      <c r="AJ57" s="266"/>
      <c r="AK57" s="323" t="s">
        <v>496</v>
      </c>
      <c r="AL57" s="324"/>
      <c r="AM57" s="332">
        <v>152136177</v>
      </c>
      <c r="AN57" s="333">
        <v>16617</v>
      </c>
      <c r="AO57" s="334">
        <v>11.3</v>
      </c>
      <c r="AP57" s="335">
        <v>38259</v>
      </c>
      <c r="AQ57" s="336">
        <v>4.0999999999999996</v>
      </c>
      <c r="AR57" s="337">
        <v>7.2</v>
      </c>
    </row>
    <row r="58" spans="1:44" ht="13.2" x14ac:dyDescent="0.2">
      <c r="A58" s="270"/>
      <c r="B58" s="266"/>
      <c r="C58" s="266"/>
      <c r="D58" s="266"/>
      <c r="E58" s="266"/>
      <c r="F58" s="266"/>
      <c r="G58" s="266"/>
      <c r="H58" s="266"/>
      <c r="I58" s="266"/>
      <c r="J58" s="266"/>
      <c r="K58" s="266"/>
      <c r="L58" s="266"/>
      <c r="M58" s="266"/>
      <c r="N58" s="266"/>
      <c r="O58" s="266"/>
      <c r="P58" s="266"/>
      <c r="Q58" s="266"/>
      <c r="R58" s="266"/>
      <c r="S58" s="266"/>
      <c r="T58" s="266"/>
      <c r="U58" s="266"/>
      <c r="V58" s="266"/>
      <c r="W58" s="266"/>
      <c r="X58" s="266"/>
      <c r="Y58" s="266"/>
      <c r="Z58" s="266"/>
      <c r="AA58" s="266"/>
      <c r="AB58" s="266"/>
      <c r="AC58" s="266"/>
      <c r="AD58" s="266"/>
      <c r="AE58" s="266"/>
      <c r="AF58" s="266"/>
      <c r="AG58" s="266"/>
      <c r="AH58" s="266"/>
      <c r="AI58" s="266"/>
      <c r="AJ58" s="266"/>
      <c r="AK58" s="338"/>
      <c r="AL58" s="339" t="s">
        <v>493</v>
      </c>
      <c r="AM58" s="340">
        <v>87678493</v>
      </c>
      <c r="AN58" s="341">
        <v>9577</v>
      </c>
      <c r="AO58" s="342">
        <v>19.7</v>
      </c>
      <c r="AP58" s="343">
        <v>13379</v>
      </c>
      <c r="AQ58" s="344">
        <v>-0.2</v>
      </c>
      <c r="AR58" s="345">
        <v>19.899999999999999</v>
      </c>
    </row>
    <row r="59" spans="1:44" ht="13.2" x14ac:dyDescent="0.2">
      <c r="A59" s="270"/>
      <c r="B59" s="266"/>
      <c r="C59" s="266"/>
      <c r="D59" s="266"/>
      <c r="E59" s="266"/>
      <c r="F59" s="266"/>
      <c r="G59" s="266"/>
      <c r="H59" s="266"/>
      <c r="I59" s="266"/>
      <c r="J59" s="266"/>
      <c r="K59" s="266"/>
      <c r="L59" s="266"/>
      <c r="M59" s="266"/>
      <c r="N59" s="266"/>
      <c r="O59" s="266"/>
      <c r="P59" s="266"/>
      <c r="Q59" s="266"/>
      <c r="R59" s="266"/>
      <c r="S59" s="266"/>
      <c r="T59" s="266"/>
      <c r="U59" s="266"/>
      <c r="V59" s="266"/>
      <c r="W59" s="266"/>
      <c r="X59" s="266"/>
      <c r="Y59" s="266"/>
      <c r="Z59" s="266"/>
      <c r="AA59" s="266"/>
      <c r="AB59" s="266"/>
      <c r="AC59" s="266"/>
      <c r="AD59" s="266"/>
      <c r="AE59" s="266"/>
      <c r="AF59" s="266"/>
      <c r="AG59" s="266"/>
      <c r="AH59" s="266"/>
      <c r="AI59" s="266"/>
      <c r="AJ59" s="266"/>
      <c r="AK59" s="323" t="s">
        <v>497</v>
      </c>
      <c r="AL59" s="324"/>
      <c r="AM59" s="332">
        <v>142079856</v>
      </c>
      <c r="AN59" s="333">
        <v>15492</v>
      </c>
      <c r="AO59" s="334">
        <v>-6.8</v>
      </c>
      <c r="AP59" s="335">
        <v>39075</v>
      </c>
      <c r="AQ59" s="336">
        <v>2.1</v>
      </c>
      <c r="AR59" s="337">
        <v>-8.9</v>
      </c>
    </row>
    <row r="60" spans="1:44" ht="13.2" x14ac:dyDescent="0.2">
      <c r="A60" s="270"/>
      <c r="B60" s="266"/>
      <c r="C60" s="266"/>
      <c r="D60" s="266"/>
      <c r="E60" s="266"/>
      <c r="F60" s="266"/>
      <c r="G60" s="266"/>
      <c r="H60" s="266"/>
      <c r="I60" s="266"/>
      <c r="J60" s="266"/>
      <c r="K60" s="266"/>
      <c r="L60" s="266"/>
      <c r="M60" s="266"/>
      <c r="N60" s="266"/>
      <c r="O60" s="266"/>
      <c r="P60" s="266"/>
      <c r="Q60" s="266"/>
      <c r="R60" s="266"/>
      <c r="S60" s="266"/>
      <c r="T60" s="266"/>
      <c r="U60" s="266"/>
      <c r="V60" s="266"/>
      <c r="W60" s="266"/>
      <c r="X60" s="266"/>
      <c r="Y60" s="266"/>
      <c r="Z60" s="266"/>
      <c r="AA60" s="266"/>
      <c r="AB60" s="266"/>
      <c r="AC60" s="266"/>
      <c r="AD60" s="266"/>
      <c r="AE60" s="266"/>
      <c r="AF60" s="266"/>
      <c r="AG60" s="266"/>
      <c r="AH60" s="266"/>
      <c r="AI60" s="266"/>
      <c r="AJ60" s="266"/>
      <c r="AK60" s="338"/>
      <c r="AL60" s="339" t="s">
        <v>493</v>
      </c>
      <c r="AM60" s="340">
        <v>78746369</v>
      </c>
      <c r="AN60" s="341">
        <v>8586</v>
      </c>
      <c r="AO60" s="342">
        <v>-10.3</v>
      </c>
      <c r="AP60" s="343">
        <v>13441</v>
      </c>
      <c r="AQ60" s="344">
        <v>0.5</v>
      </c>
      <c r="AR60" s="345">
        <v>-10.8</v>
      </c>
    </row>
    <row r="61" spans="1:44" ht="13.2" x14ac:dyDescent="0.2">
      <c r="A61" s="270"/>
      <c r="B61" s="266"/>
      <c r="C61" s="266"/>
      <c r="D61" s="266"/>
      <c r="E61" s="266"/>
      <c r="F61" s="266"/>
      <c r="G61" s="266"/>
      <c r="H61" s="266"/>
      <c r="I61" s="266"/>
      <c r="J61" s="266"/>
      <c r="K61" s="266"/>
      <c r="L61" s="266"/>
      <c r="M61" s="266"/>
      <c r="N61" s="266"/>
      <c r="O61" s="266"/>
      <c r="P61" s="266"/>
      <c r="Q61" s="266"/>
      <c r="R61" s="266"/>
      <c r="S61" s="266"/>
      <c r="T61" s="266"/>
      <c r="U61" s="266"/>
      <c r="V61" s="266"/>
      <c r="W61" s="266"/>
      <c r="X61" s="266"/>
      <c r="Y61" s="266"/>
      <c r="Z61" s="266"/>
      <c r="AA61" s="266"/>
      <c r="AB61" s="266"/>
      <c r="AC61" s="266"/>
      <c r="AD61" s="266"/>
      <c r="AE61" s="266"/>
      <c r="AF61" s="266"/>
      <c r="AG61" s="266"/>
      <c r="AH61" s="266"/>
      <c r="AI61" s="266"/>
      <c r="AJ61" s="266"/>
      <c r="AK61" s="323" t="s">
        <v>498</v>
      </c>
      <c r="AL61" s="346"/>
      <c r="AM61" s="347">
        <v>136656126</v>
      </c>
      <c r="AN61" s="348">
        <v>14956</v>
      </c>
      <c r="AO61" s="349">
        <v>1.5</v>
      </c>
      <c r="AP61" s="350">
        <v>36732</v>
      </c>
      <c r="AQ61" s="351">
        <v>4.4000000000000004</v>
      </c>
      <c r="AR61" s="337">
        <v>-2.9</v>
      </c>
    </row>
    <row r="62" spans="1:44" ht="13.2" x14ac:dyDescent="0.2">
      <c r="A62" s="270"/>
      <c r="B62" s="266"/>
      <c r="C62" s="266"/>
      <c r="D62" s="266"/>
      <c r="E62" s="266"/>
      <c r="F62" s="266"/>
      <c r="G62" s="266"/>
      <c r="H62" s="266"/>
      <c r="I62" s="266"/>
      <c r="J62" s="266"/>
      <c r="K62" s="266"/>
      <c r="L62" s="266"/>
      <c r="M62" s="266"/>
      <c r="N62" s="266"/>
      <c r="O62" s="266"/>
      <c r="P62" s="266"/>
      <c r="Q62" s="266"/>
      <c r="R62" s="266"/>
      <c r="S62" s="266"/>
      <c r="T62" s="266"/>
      <c r="U62" s="266"/>
      <c r="V62" s="266"/>
      <c r="W62" s="266"/>
      <c r="X62" s="266"/>
      <c r="Y62" s="266"/>
      <c r="Z62" s="266"/>
      <c r="AA62" s="266"/>
      <c r="AB62" s="266"/>
      <c r="AC62" s="266"/>
      <c r="AD62" s="266"/>
      <c r="AE62" s="266"/>
      <c r="AF62" s="266"/>
      <c r="AG62" s="266"/>
      <c r="AH62" s="266"/>
      <c r="AI62" s="266"/>
      <c r="AJ62" s="266"/>
      <c r="AK62" s="338"/>
      <c r="AL62" s="339" t="s">
        <v>493</v>
      </c>
      <c r="AM62" s="340">
        <v>75096579</v>
      </c>
      <c r="AN62" s="341">
        <v>8218</v>
      </c>
      <c r="AO62" s="342">
        <v>5.2</v>
      </c>
      <c r="AP62" s="343">
        <v>12758</v>
      </c>
      <c r="AQ62" s="344">
        <v>4.3</v>
      </c>
      <c r="AR62" s="345">
        <v>0.9</v>
      </c>
    </row>
    <row r="63" spans="1:44" ht="13.2" x14ac:dyDescent="0.2">
      <c r="A63" s="270"/>
      <c r="B63" s="266"/>
      <c r="C63" s="266"/>
      <c r="D63" s="266"/>
      <c r="E63" s="266"/>
      <c r="F63" s="266"/>
      <c r="G63" s="266"/>
      <c r="H63" s="266"/>
      <c r="I63" s="266"/>
      <c r="J63" s="266"/>
      <c r="K63" s="266"/>
      <c r="L63" s="266"/>
      <c r="M63" s="266"/>
      <c r="N63" s="266"/>
      <c r="O63" s="266"/>
      <c r="P63" s="266"/>
      <c r="Q63" s="266"/>
      <c r="R63" s="266"/>
      <c r="S63" s="266"/>
      <c r="T63" s="266"/>
      <c r="U63" s="266"/>
      <c r="V63" s="266"/>
      <c r="W63" s="266"/>
      <c r="X63" s="266"/>
      <c r="Y63" s="266"/>
      <c r="Z63" s="266"/>
      <c r="AA63" s="266"/>
      <c r="AB63" s="266"/>
      <c r="AC63" s="266"/>
      <c r="AD63" s="266"/>
      <c r="AE63" s="266"/>
      <c r="AF63" s="266"/>
      <c r="AG63" s="266"/>
      <c r="AH63" s="266"/>
      <c r="AI63" s="266"/>
      <c r="AJ63" s="266"/>
      <c r="AK63" s="266"/>
      <c r="AL63" s="266"/>
      <c r="AM63" s="266"/>
      <c r="AN63" s="266"/>
      <c r="AO63" s="266"/>
      <c r="AP63" s="266"/>
      <c r="AQ63" s="266"/>
      <c r="AR63" s="266"/>
    </row>
    <row r="64" spans="1:44" ht="13.2" x14ac:dyDescent="0.2">
      <c r="A64" s="270"/>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row>
    <row r="65" spans="1:46" ht="13.2" x14ac:dyDescent="0.2">
      <c r="A65" s="270"/>
      <c r="B65" s="266"/>
      <c r="C65" s="266"/>
      <c r="D65" s="266"/>
      <c r="E65" s="266"/>
      <c r="F65" s="266"/>
      <c r="G65" s="266"/>
      <c r="H65" s="266"/>
      <c r="I65" s="266"/>
      <c r="J65" s="266"/>
      <c r="K65" s="266"/>
      <c r="L65" s="266"/>
      <c r="M65" s="266"/>
      <c r="N65" s="266"/>
      <c r="O65" s="266"/>
      <c r="P65" s="266"/>
      <c r="Q65" s="266"/>
      <c r="R65" s="266"/>
      <c r="S65" s="266"/>
      <c r="T65" s="266"/>
      <c r="U65" s="266"/>
      <c r="V65" s="266"/>
      <c r="W65" s="266"/>
      <c r="X65" s="266"/>
      <c r="Y65" s="266"/>
      <c r="Z65" s="266"/>
      <c r="AA65" s="266"/>
      <c r="AB65" s="266"/>
      <c r="AC65" s="266"/>
      <c r="AD65" s="266"/>
      <c r="AE65" s="266"/>
      <c r="AF65" s="266"/>
      <c r="AG65" s="266"/>
      <c r="AH65" s="266"/>
      <c r="AI65" s="266"/>
      <c r="AJ65" s="266"/>
      <c r="AK65" s="266"/>
      <c r="AL65" s="266"/>
      <c r="AM65" s="266"/>
      <c r="AN65" s="266"/>
      <c r="AO65" s="266"/>
      <c r="AP65" s="266"/>
      <c r="AQ65" s="266"/>
      <c r="AR65" s="266"/>
    </row>
    <row r="66" spans="1:46" ht="13.2" x14ac:dyDescent="0.2">
      <c r="A66" s="352"/>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53"/>
    </row>
    <row r="67" spans="1:46" ht="13.5" hidden="1" customHeight="1" x14ac:dyDescent="0.2">
      <c r="AK67" s="266"/>
      <c r="AL67" s="266"/>
      <c r="AM67" s="266"/>
      <c r="AN67" s="266"/>
      <c r="AO67" s="266"/>
      <c r="AP67" s="266"/>
      <c r="AQ67" s="266"/>
      <c r="AR67" s="266"/>
      <c r="AS67" s="266"/>
      <c r="AT67" s="266"/>
    </row>
    <row r="68" spans="1:46" ht="13.5" hidden="1" customHeight="1" x14ac:dyDescent="0.2">
      <c r="AK68" s="266"/>
      <c r="AL68" s="266"/>
      <c r="AM68" s="266"/>
      <c r="AN68" s="266"/>
      <c r="AO68" s="266"/>
      <c r="AP68" s="266"/>
      <c r="AQ68" s="266"/>
      <c r="AR68" s="266"/>
    </row>
    <row r="69" spans="1:46" ht="13.5" hidden="1" customHeight="1" x14ac:dyDescent="0.2">
      <c r="AK69" s="266"/>
      <c r="AL69" s="266"/>
      <c r="AM69" s="266"/>
      <c r="AN69" s="266"/>
      <c r="AO69" s="266"/>
      <c r="AP69" s="266"/>
      <c r="AQ69" s="266"/>
      <c r="AR69" s="266"/>
    </row>
    <row r="70" spans="1:46" ht="13.2" hidden="1" x14ac:dyDescent="0.2">
      <c r="AK70" s="266"/>
      <c r="AL70" s="266"/>
      <c r="AM70" s="266"/>
      <c r="AN70" s="266"/>
      <c r="AO70" s="266"/>
      <c r="AP70" s="266"/>
      <c r="AQ70" s="266"/>
      <c r="AR70" s="266"/>
    </row>
    <row r="71" spans="1:46" ht="13.2" hidden="1" x14ac:dyDescent="0.2">
      <c r="AK71" s="266"/>
      <c r="AL71" s="266"/>
      <c r="AM71" s="266"/>
      <c r="AN71" s="266"/>
      <c r="AO71" s="266"/>
      <c r="AP71" s="266"/>
      <c r="AQ71" s="266"/>
      <c r="AR71" s="266"/>
    </row>
    <row r="72" spans="1:46" ht="13.2" hidden="1" x14ac:dyDescent="0.2">
      <c r="AK72" s="266"/>
      <c r="AL72" s="266"/>
      <c r="AM72" s="266"/>
      <c r="AN72" s="266"/>
      <c r="AO72" s="266"/>
      <c r="AP72" s="266"/>
      <c r="AQ72" s="266"/>
      <c r="AR72" s="266"/>
    </row>
    <row r="73" spans="1:46" ht="13.2" hidden="1" x14ac:dyDescent="0.2">
      <c r="AK73" s="266"/>
      <c r="AL73" s="266"/>
      <c r="AM73" s="266"/>
      <c r="AN73" s="266"/>
      <c r="AO73" s="266"/>
      <c r="AP73" s="266"/>
      <c r="AQ73" s="266"/>
      <c r="AR73" s="266"/>
    </row>
    <row r="74" spans="1:46" ht="13.2" hidden="1" x14ac:dyDescent="0.2"/>
  </sheetData>
  <sheetProtection algorithmName="SHA-512" hashValue="RQ6iYuiKnc7N3Wlk5trEFFqqglCQPPfisHBEOiF3+3u69mghDbqj6R/UNb104kZisafktPI4wPVbz6UgiiCZWQ==" saltValue="zbMyVpb/RfHcxROeed3Zf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62" customWidth="1"/>
    <col min="126" max="16384" width="9" style="261" hidden="1"/>
  </cols>
  <sheetData>
    <row r="1" spans="1:125" ht="13.5" customHeight="1"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ht="13.2" x14ac:dyDescent="0.2">
      <c r="B2" s="261"/>
      <c r="DC2" s="261"/>
    </row>
    <row r="3" spans="1:125" ht="13.2" x14ac:dyDescent="0.2">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D3" s="261"/>
      <c r="DE3" s="261"/>
      <c r="DF3" s="261"/>
      <c r="DG3" s="261"/>
      <c r="DH3" s="261"/>
      <c r="DI3" s="261"/>
      <c r="DJ3" s="261"/>
      <c r="DK3" s="261"/>
      <c r="DL3" s="261"/>
      <c r="DM3" s="261"/>
      <c r="DN3" s="261"/>
      <c r="DO3" s="261"/>
      <c r="DP3" s="261"/>
      <c r="DQ3" s="261"/>
      <c r="DR3" s="261"/>
      <c r="DS3" s="261"/>
      <c r="DT3" s="261"/>
      <c r="DU3" s="261"/>
    </row>
    <row r="4" spans="1:125" ht="13.2" x14ac:dyDescent="0.2"/>
    <row r="5" spans="1:125" ht="13.2" x14ac:dyDescent="0.2"/>
    <row r="6" spans="1:125" ht="13.2" x14ac:dyDescent="0.2"/>
    <row r="7" spans="1:125" ht="13.2" x14ac:dyDescent="0.2"/>
    <row r="8" spans="1:125" ht="13.2" x14ac:dyDescent="0.2"/>
    <row r="9" spans="1:125" ht="13.2" x14ac:dyDescent="0.2">
      <c r="DU9" s="261"/>
    </row>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2:125" ht="13.2" x14ac:dyDescent="0.2">
      <c r="DU17" s="261"/>
    </row>
    <row r="18" spans="2:125" ht="13.2" x14ac:dyDescent="0.2"/>
    <row r="19" spans="2:125" ht="13.2" x14ac:dyDescent="0.2"/>
    <row r="20" spans="2:125" ht="13.2" x14ac:dyDescent="0.2">
      <c r="DU20" s="261"/>
    </row>
    <row r="21" spans="2:125" ht="13.2" x14ac:dyDescent="0.2">
      <c r="DU21" s="261"/>
    </row>
    <row r="22" spans="2:125" ht="13.2" x14ac:dyDescent="0.2"/>
    <row r="23" spans="2:125" ht="13.2" x14ac:dyDescent="0.2"/>
    <row r="24" spans="2:125" ht="13.2" x14ac:dyDescent="0.2"/>
    <row r="25" spans="2:125" ht="13.2" x14ac:dyDescent="0.2"/>
    <row r="26" spans="2:125" ht="13.2" x14ac:dyDescent="0.2"/>
    <row r="27" spans="2:125" ht="13.2" x14ac:dyDescent="0.2"/>
    <row r="28" spans="2:125" ht="13.2" x14ac:dyDescent="0.2">
      <c r="DU28" s="261"/>
    </row>
    <row r="29" spans="2:125" ht="13.2" x14ac:dyDescent="0.2"/>
    <row r="30" spans="2:125" ht="13.2" x14ac:dyDescent="0.2">
      <c r="B30" s="261"/>
    </row>
    <row r="31" spans="2:125" ht="13.2" x14ac:dyDescent="0.2"/>
    <row r="32" spans="2:125" ht="13.2" x14ac:dyDescent="0.2"/>
    <row r="33" spans="3:125" ht="13.2" x14ac:dyDescent="0.2">
      <c r="G33" s="261"/>
      <c r="I33" s="261"/>
    </row>
    <row r="34" spans="3:125" ht="13.2" x14ac:dyDescent="0.2">
      <c r="C34" s="261"/>
      <c r="P34" s="261"/>
      <c r="R34" s="261"/>
      <c r="DD34" s="261"/>
    </row>
    <row r="35" spans="3:125" ht="13.2" x14ac:dyDescent="0.2">
      <c r="D35" s="261"/>
      <c r="E35" s="261"/>
      <c r="DC35" s="261"/>
      <c r="DF35" s="261"/>
      <c r="DP35" s="261"/>
      <c r="DQ35" s="261"/>
      <c r="DR35" s="261"/>
      <c r="DS35" s="261"/>
      <c r="DT35" s="261"/>
      <c r="DU35" s="261"/>
    </row>
    <row r="36" spans="3:125" ht="13.2" x14ac:dyDescent="0.2">
      <c r="F36" s="261"/>
      <c r="H36" s="261"/>
      <c r="J36" s="261"/>
      <c r="K36" s="261"/>
      <c r="L36" s="261"/>
      <c r="M36" s="261"/>
      <c r="N36" s="261"/>
      <c r="O36" s="261"/>
      <c r="Q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261"/>
      <c r="BP36" s="261"/>
      <c r="BQ36" s="261"/>
      <c r="BR36" s="261"/>
      <c r="BS36" s="261"/>
      <c r="BT36" s="261"/>
      <c r="BU36" s="261"/>
      <c r="BV36" s="261"/>
      <c r="BW36" s="261"/>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1"/>
      <c r="CW36" s="261"/>
      <c r="CX36" s="261"/>
      <c r="CY36" s="261"/>
      <c r="CZ36" s="261"/>
      <c r="DA36" s="261"/>
      <c r="DB36" s="261"/>
      <c r="DE36" s="261"/>
      <c r="DG36" s="261"/>
      <c r="DH36" s="261"/>
      <c r="DI36" s="261"/>
      <c r="DJ36" s="261"/>
      <c r="DK36" s="261"/>
      <c r="DL36" s="261"/>
      <c r="DM36" s="261"/>
      <c r="DN36" s="261"/>
      <c r="DO36" s="261"/>
      <c r="DP36" s="261"/>
      <c r="DQ36" s="261"/>
      <c r="DR36" s="261"/>
      <c r="DS36" s="261"/>
      <c r="DT36" s="261"/>
      <c r="DU36" s="261"/>
    </row>
    <row r="37" spans="3:125" ht="13.2" x14ac:dyDescent="0.2">
      <c r="DU37" s="261"/>
    </row>
    <row r="38" spans="3:125" ht="13.2" x14ac:dyDescent="0.2">
      <c r="DT38" s="261"/>
      <c r="DU38" s="261"/>
    </row>
    <row r="39" spans="3:125" ht="13.2" x14ac:dyDescent="0.2"/>
    <row r="40" spans="3:125" ht="13.2" x14ac:dyDescent="0.2">
      <c r="DD40" s="261"/>
    </row>
    <row r="41" spans="3:125" ht="13.2" x14ac:dyDescent="0.2">
      <c r="R41" s="261"/>
    </row>
    <row r="42" spans="3:125" ht="13.2" x14ac:dyDescent="0.2">
      <c r="DC42" s="261"/>
      <c r="DF42" s="261"/>
    </row>
    <row r="43" spans="3:125" ht="13.2" x14ac:dyDescent="0.2">
      <c r="Q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E43" s="261"/>
      <c r="DG43" s="261"/>
      <c r="DH43" s="261"/>
      <c r="DI43" s="261"/>
      <c r="DJ43" s="261"/>
      <c r="DK43" s="261"/>
      <c r="DL43" s="261"/>
      <c r="DM43" s="261"/>
      <c r="DN43" s="261"/>
      <c r="DO43" s="261"/>
      <c r="DP43" s="261"/>
      <c r="DQ43" s="261"/>
      <c r="DR43" s="261"/>
      <c r="DS43" s="261"/>
      <c r="DT43" s="261"/>
      <c r="DU43" s="261"/>
    </row>
    <row r="44" spans="3:125" ht="13.2" x14ac:dyDescent="0.2">
      <c r="DU44" s="261"/>
    </row>
    <row r="45" spans="3:125" ht="13.2" x14ac:dyDescent="0.2"/>
    <row r="46" spans="3:125" ht="13.2" x14ac:dyDescent="0.2"/>
    <row r="47" spans="3:125" ht="13.2" x14ac:dyDescent="0.2"/>
    <row r="48" spans="3:125" ht="13.2" x14ac:dyDescent="0.2">
      <c r="DT48" s="261"/>
      <c r="DU48" s="261"/>
    </row>
    <row r="49" spans="120:125" ht="13.2" x14ac:dyDescent="0.2"/>
    <row r="50" spans="120:125" ht="13.2" x14ac:dyDescent="0.2">
      <c r="DU50" s="261"/>
    </row>
    <row r="51" spans="120:125" ht="13.2" x14ac:dyDescent="0.2">
      <c r="DP51" s="261"/>
      <c r="DQ51" s="261"/>
      <c r="DR51" s="261"/>
      <c r="DS51" s="261"/>
      <c r="DT51" s="261"/>
      <c r="DU51" s="261"/>
    </row>
    <row r="52" spans="120:125" ht="13.2" x14ac:dyDescent="0.2"/>
    <row r="53" spans="120:125" ht="13.2" x14ac:dyDescent="0.2"/>
    <row r="54" spans="120:125" ht="13.2" x14ac:dyDescent="0.2">
      <c r="DU54" s="261"/>
    </row>
    <row r="55" spans="120:125" ht="13.2" x14ac:dyDescent="0.2"/>
    <row r="56" spans="120:125" ht="13.2" x14ac:dyDescent="0.2"/>
    <row r="57" spans="120:125" ht="13.2" x14ac:dyDescent="0.2"/>
    <row r="58" spans="120:125" ht="13.2" x14ac:dyDescent="0.2">
      <c r="DU58" s="261"/>
    </row>
    <row r="59" spans="120:125" ht="13.2" x14ac:dyDescent="0.2"/>
    <row r="60" spans="120:125" ht="13.2" x14ac:dyDescent="0.2"/>
    <row r="61" spans="120:125" ht="13.2" x14ac:dyDescent="0.2"/>
    <row r="62" spans="120:125" ht="13.2" x14ac:dyDescent="0.2"/>
    <row r="63" spans="120:125" ht="13.2" x14ac:dyDescent="0.2">
      <c r="DU63" s="261"/>
    </row>
    <row r="64" spans="120:125" ht="13.2" x14ac:dyDescent="0.2">
      <c r="DT64" s="261"/>
      <c r="DU64" s="261"/>
    </row>
    <row r="65" spans="123:125" ht="13.2" x14ac:dyDescent="0.2"/>
    <row r="66" spans="123:125" ht="13.2" x14ac:dyDescent="0.2"/>
    <row r="67" spans="123:125" ht="13.2" x14ac:dyDescent="0.2"/>
    <row r="68" spans="123:125" ht="13.2" x14ac:dyDescent="0.2"/>
    <row r="69" spans="123:125" ht="13.2" x14ac:dyDescent="0.2">
      <c r="DS69" s="261"/>
      <c r="DT69" s="261"/>
      <c r="DU69" s="26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2:125" ht="13.2" x14ac:dyDescent="0.2"/>
    <row r="82" spans="112:125" ht="13.2" x14ac:dyDescent="0.2">
      <c r="DH82" s="261"/>
    </row>
    <row r="83" spans="112:125" ht="13.2" x14ac:dyDescent="0.2">
      <c r="DI83" s="261"/>
      <c r="DJ83" s="261"/>
      <c r="DK83" s="261"/>
      <c r="DL83" s="261"/>
      <c r="DM83" s="261"/>
      <c r="DN83" s="261"/>
      <c r="DO83" s="261"/>
      <c r="DP83" s="261"/>
      <c r="DQ83" s="261"/>
      <c r="DR83" s="261"/>
      <c r="DS83" s="261"/>
      <c r="DT83" s="261"/>
      <c r="DU83" s="261"/>
    </row>
    <row r="84" spans="112:125" ht="13.2" x14ac:dyDescent="0.2"/>
    <row r="85" spans="112:125" ht="13.2" x14ac:dyDescent="0.2"/>
    <row r="86" spans="112:125" ht="13.2" x14ac:dyDescent="0.2"/>
    <row r="87" spans="112:125" ht="13.2" x14ac:dyDescent="0.2"/>
    <row r="88" spans="112:125" ht="13.2" x14ac:dyDescent="0.2">
      <c r="DU88" s="261"/>
    </row>
    <row r="89" spans="112:125" ht="13.2" x14ac:dyDescent="0.2"/>
    <row r="90" spans="112:125" ht="13.2" x14ac:dyDescent="0.2"/>
    <row r="91" spans="112:125" ht="13.2" x14ac:dyDescent="0.2"/>
    <row r="92" spans="112:125" ht="13.5" customHeight="1" x14ac:dyDescent="0.2"/>
    <row r="93" spans="112:125" ht="13.5" customHeight="1" x14ac:dyDescent="0.2"/>
    <row r="94" spans="112:125" ht="13.5" customHeight="1" x14ac:dyDescent="0.2">
      <c r="DS94" s="261"/>
      <c r="DT94" s="261"/>
      <c r="DU94" s="261"/>
    </row>
    <row r="95" spans="112:125" ht="13.5" customHeight="1" x14ac:dyDescent="0.2">
      <c r="DU95" s="261"/>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1"/>
    </row>
    <row r="102" spans="124:125" ht="13.5" customHeight="1" x14ac:dyDescent="0.2"/>
    <row r="103" spans="124:125" ht="13.5" customHeight="1" x14ac:dyDescent="0.2"/>
    <row r="104" spans="124:125" ht="13.5" customHeight="1" x14ac:dyDescent="0.2">
      <c r="DT104" s="261"/>
      <c r="DU104" s="26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1" t="s">
        <v>499</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61"/>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J7Otkj+9zMKbm/a4upXY77oz5kO3pR57qzfq9oxwiqzXi/6YL7mO4Juolm137aLyBAfvJVbymtGbv6tNYy67vg==" saltValue="iT7IfnHUX1B/DZJwyAy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32"/>
  <sheetViews>
    <sheetView showGridLines="0" zoomScaleNormal="100" zoomScaleSheetLayoutView="55" workbookViewId="0"/>
  </sheetViews>
  <sheetFormatPr defaultColWidth="0" defaultRowHeight="13.5" customHeight="1" zeroHeight="1" x14ac:dyDescent="0.2"/>
  <cols>
    <col min="1" max="125" width="2.44140625" style="262" customWidth="1"/>
    <col min="126" max="154" width="0" style="261" hidden="1" customWidth="1"/>
    <col min="155" max="16384" width="9" style="261" hidden="1"/>
  </cols>
  <sheetData>
    <row r="1" spans="1:125" ht="13.5" customHeight="1"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ht="13.2" x14ac:dyDescent="0.2">
      <c r="B2" s="261"/>
    </row>
    <row r="3" spans="1:125" ht="13.2" x14ac:dyDescent="0.2">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9:125" ht="13.2" x14ac:dyDescent="0.2"/>
    <row r="18" spans="9:125" ht="13.2" x14ac:dyDescent="0.2"/>
    <row r="19" spans="9:125" ht="13.2" x14ac:dyDescent="0.2"/>
    <row r="20" spans="9:125" ht="13.2" x14ac:dyDescent="0.2"/>
    <row r="21" spans="9:125" ht="13.2" x14ac:dyDescent="0.2"/>
    <row r="22" spans="9:125" ht="13.2" x14ac:dyDescent="0.2"/>
    <row r="23" spans="9:125" ht="13.2" x14ac:dyDescent="0.2"/>
    <row r="24" spans="9:125" ht="13.2" x14ac:dyDescent="0.2"/>
    <row r="25" spans="9:125" ht="13.2" x14ac:dyDescent="0.2"/>
    <row r="26" spans="9:125" ht="13.2" x14ac:dyDescent="0.2"/>
    <row r="27" spans="9:125" ht="13.2" x14ac:dyDescent="0.2"/>
    <row r="28" spans="9:125" ht="13.2" x14ac:dyDescent="0.2"/>
    <row r="29" spans="9:125" ht="13.2" x14ac:dyDescent="0.2"/>
    <row r="30" spans="9:125" ht="13.2" x14ac:dyDescent="0.2"/>
    <row r="31" spans="9:125" ht="13.2" x14ac:dyDescent="0.2">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61"/>
      <c r="AL31" s="261"/>
      <c r="AM31" s="261"/>
      <c r="AN31" s="261"/>
      <c r="AO31" s="261"/>
      <c r="AP31" s="261"/>
      <c r="AQ31" s="261"/>
      <c r="AR31" s="261"/>
      <c r="AS31" s="261"/>
      <c r="AT31" s="261"/>
      <c r="AU31" s="261"/>
      <c r="AV31" s="261"/>
      <c r="AW31" s="261"/>
      <c r="AX31" s="261"/>
      <c r="AY31" s="261"/>
      <c r="AZ31" s="261"/>
      <c r="BA31" s="261"/>
      <c r="BB31" s="261"/>
      <c r="BC31" s="261"/>
      <c r="BD31" s="261"/>
      <c r="BE31" s="261"/>
      <c r="BF31" s="261"/>
      <c r="BG31" s="261"/>
      <c r="BH31" s="261"/>
      <c r="BI31" s="261"/>
      <c r="BJ31" s="261"/>
      <c r="BK31" s="261"/>
      <c r="BL31" s="261"/>
      <c r="BM31" s="261"/>
      <c r="BN31" s="261"/>
      <c r="BO31" s="261"/>
      <c r="BP31" s="261"/>
      <c r="BQ31" s="261"/>
      <c r="BR31" s="261"/>
      <c r="BS31" s="261"/>
      <c r="BT31" s="261"/>
      <c r="BU31" s="261"/>
      <c r="BV31" s="261"/>
      <c r="BW31" s="261"/>
      <c r="BX31" s="261"/>
      <c r="BY31" s="261"/>
      <c r="BZ31" s="261"/>
      <c r="CA31" s="261"/>
      <c r="CB31" s="261"/>
      <c r="CC31" s="261"/>
      <c r="CD31" s="261"/>
      <c r="CE31" s="261"/>
      <c r="CF31" s="261"/>
      <c r="CG31" s="261"/>
      <c r="CH31" s="261"/>
      <c r="CI31" s="261"/>
      <c r="CJ31" s="261"/>
      <c r="CK31" s="261"/>
      <c r="CL31" s="261"/>
      <c r="CM31" s="261"/>
      <c r="CN31" s="261"/>
      <c r="CO31" s="261"/>
      <c r="CP31" s="261"/>
      <c r="CQ31" s="261"/>
      <c r="CR31" s="261"/>
      <c r="CS31" s="261"/>
      <c r="CT31" s="261"/>
      <c r="CU31" s="261"/>
      <c r="CV31" s="261"/>
      <c r="CW31" s="261"/>
      <c r="CX31" s="261"/>
      <c r="CY31" s="261"/>
      <c r="CZ31" s="261"/>
      <c r="DA31" s="261"/>
      <c r="DB31" s="261"/>
      <c r="DC31" s="261"/>
      <c r="DD31" s="261"/>
      <c r="DE31" s="261"/>
      <c r="DF31" s="261"/>
      <c r="DG31" s="261"/>
      <c r="DH31" s="261"/>
      <c r="DI31" s="261"/>
      <c r="DJ31" s="261"/>
      <c r="DK31" s="261"/>
      <c r="DL31" s="261"/>
      <c r="DM31" s="261"/>
      <c r="DN31" s="261"/>
      <c r="DO31" s="261"/>
      <c r="DP31" s="261"/>
      <c r="DQ31" s="261"/>
      <c r="DR31" s="261"/>
      <c r="DS31" s="261"/>
      <c r="DT31" s="261"/>
      <c r="DU31" s="261"/>
    </row>
    <row r="32" spans="9:125" ht="13.2" x14ac:dyDescent="0.2"/>
    <row r="33" spans="2:8" ht="13.2" x14ac:dyDescent="0.2">
      <c r="G33" s="261"/>
    </row>
    <row r="34" spans="2:8" ht="13.2" x14ac:dyDescent="0.2">
      <c r="C34" s="261"/>
    </row>
    <row r="35" spans="2:8" ht="13.2" x14ac:dyDescent="0.2">
      <c r="B35" s="261"/>
      <c r="D35" s="261"/>
      <c r="E35" s="261"/>
    </row>
    <row r="36" spans="2:8" ht="13.2" x14ac:dyDescent="0.2">
      <c r="F36" s="261"/>
      <c r="H36" s="261"/>
    </row>
    <row r="37" spans="2:8" ht="13.2" x14ac:dyDescent="0.2"/>
    <row r="38" spans="2:8" ht="13.2" x14ac:dyDescent="0.2"/>
    <row r="39" spans="2:8" ht="13.2" x14ac:dyDescent="0.2"/>
    <row r="40" spans="2:8" ht="13.2" x14ac:dyDescent="0.2"/>
    <row r="41" spans="2:8" ht="13.2" x14ac:dyDescent="0.2"/>
    <row r="42" spans="2:8" ht="13.2" x14ac:dyDescent="0.2"/>
    <row r="43" spans="2:8" ht="13.2" x14ac:dyDescent="0.2"/>
    <row r="44" spans="2:8" ht="13.2" x14ac:dyDescent="0.2"/>
    <row r="45" spans="2:8" ht="13.2" x14ac:dyDescent="0.2"/>
    <row r="46" spans="2:8" ht="13.2" x14ac:dyDescent="0.2"/>
    <row r="47" spans="2:8" ht="13.2" x14ac:dyDescent="0.2"/>
    <row r="48" spans="2: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500</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WSYHoNoa+HMPf04hH4svDpekK2j35umBESanoCEWx7ZPyoUgRSIFSe3F3GJK9oIoxJwPnGeT46GHCGnxEzvN7Q==" saltValue="hhGZL6QIRz3LcgXlJUVds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354" t="s">
        <v>501</v>
      </c>
      <c r="G46" s="355" t="s">
        <v>502</v>
      </c>
      <c r="H46" s="355" t="s">
        <v>503</v>
      </c>
      <c r="I46" s="355" t="s">
        <v>504</v>
      </c>
      <c r="J46" s="356" t="s">
        <v>505</v>
      </c>
    </row>
    <row r="47" spans="2:10" ht="57.75" customHeight="1" x14ac:dyDescent="0.2">
      <c r="B47" s="7"/>
      <c r="C47" s="1124" t="s">
        <v>3</v>
      </c>
      <c r="D47" s="1124"/>
      <c r="E47" s="1125"/>
      <c r="F47" s="357">
        <v>5.0199999999999996</v>
      </c>
      <c r="G47" s="358">
        <v>5.25</v>
      </c>
      <c r="H47" s="358">
        <v>5.1100000000000003</v>
      </c>
      <c r="I47" s="358">
        <v>4.9400000000000004</v>
      </c>
      <c r="J47" s="359">
        <v>4.32</v>
      </c>
    </row>
    <row r="48" spans="2:10" ht="57.75" customHeight="1" x14ac:dyDescent="0.2">
      <c r="B48" s="8"/>
      <c r="C48" s="1126" t="s">
        <v>4</v>
      </c>
      <c r="D48" s="1126"/>
      <c r="E48" s="1127"/>
      <c r="F48" s="360">
        <v>0.52</v>
      </c>
      <c r="G48" s="361">
        <v>0.55000000000000004</v>
      </c>
      <c r="H48" s="361">
        <v>0.5</v>
      </c>
      <c r="I48" s="361">
        <v>0.36</v>
      </c>
      <c r="J48" s="362">
        <v>0.5</v>
      </c>
    </row>
    <row r="49" spans="2:10" ht="57.75" customHeight="1" thickBot="1" x14ac:dyDescent="0.25">
      <c r="B49" s="9"/>
      <c r="C49" s="1128" t="s">
        <v>5</v>
      </c>
      <c r="D49" s="1128"/>
      <c r="E49" s="1129"/>
      <c r="F49" s="363">
        <v>4.78</v>
      </c>
      <c r="G49" s="364">
        <v>0.36</v>
      </c>
      <c r="H49" s="364">
        <v>0.01</v>
      </c>
      <c r="I49" s="364" t="s">
        <v>506</v>
      </c>
      <c r="J49" s="365" t="s">
        <v>507</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ng4hNvGNt8uyxx3I2ys5rK57GcX5Cyp7F0dwt2F2Ues8Cik2F3zkm5Wtv5RtGNhDuynSmBNVzH1iHXvzJERTig==" saltValue="IfI3vpMHyz2DTPX1Uvko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鳴海　勇太(911259)</cp:lastModifiedBy>
  <cp:lastPrinted>2019-03-11T23:51:19Z</cp:lastPrinted>
  <dcterms:created xsi:type="dcterms:W3CDTF">2019-02-14T00:43:53Z</dcterms:created>
  <dcterms:modified xsi:type="dcterms:W3CDTF">2019-08-08T06:08:13Z</dcterms:modified>
  <cp:category/>
</cp:coreProperties>
</file>