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O39" i="10"/>
  <c r="BW39" i="10"/>
  <c r="BE39" i="10"/>
  <c r="AM39" i="10"/>
  <c r="U39" i="10"/>
  <c r="CO38" i="10"/>
  <c r="BW38" i="10"/>
  <c r="BE38" i="10"/>
  <c r="AM38" i="10"/>
  <c r="U38" i="10"/>
  <c r="CO37" i="10"/>
  <c r="BW37" i="10"/>
  <c r="BE37" i="10"/>
  <c r="AM37" i="10"/>
  <c r="U37" i="10"/>
  <c r="CO36" i="10"/>
  <c r="BW36" i="10"/>
  <c r="BE36" i="10"/>
  <c r="AM36" i="10"/>
  <c r="U36" i="10"/>
  <c r="CO35" i="10"/>
  <c r="BW35" i="10"/>
  <c r="BE35" i="10"/>
  <c r="AM35" i="10"/>
  <c r="U35" i="10"/>
  <c r="BW34" i="10"/>
  <c r="BE34" i="10"/>
  <c r="U34" i="10"/>
  <c r="BW33" i="10"/>
  <c r="BE33" i="10"/>
  <c r="U33" i="10"/>
  <c r="BW32" i="10"/>
  <c r="U32" i="10"/>
  <c r="CO31" i="10"/>
  <c r="CO32" i="10" s="1"/>
  <c r="CO33" i="10" s="1"/>
  <c r="CO34" i="10" s="1"/>
  <c r="BW31" i="10"/>
  <c r="C31" i="10"/>
  <c r="C32" i="10" l="1"/>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BE31" i="10"/>
  <c r="BE32" i="10" s="1"/>
</calcChain>
</file>

<file path=xl/sharedStrings.xml><?xml version="1.0" encoding="utf-8"?>
<sst xmlns="http://schemas.openxmlformats.org/spreadsheetml/2006/main" count="1049" uniqueCount="584">
  <si>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</si>
  <si>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</si>
  <si>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</si>
  <si>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</si>
  <si>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</si>
  <si>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</si>
  <si>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</si>
  <si>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</si>
  <si>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</si>
  <si>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</si>
  <si>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</si>
  <si>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</si>
  <si>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</si>
  <si>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</si>
  <si>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</si>
  <si>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</si>
  <si>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</si>
  <si>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</si>
  <si>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</si>
  <si>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</si>
  <si>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</si>
  <si>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</si>
  <si>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</si>
  <si>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</si>
  <si>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</si>
  <si>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</si>
  <si>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</si>
  <si>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</si>
  <si>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</si>
  <si>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</si>
  <si>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</si>
  <si>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</si>
  <si>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</si>
  <si>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</si>
  <si>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</si>
  <si>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</si>
  <si>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</si>
  <si>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</si>
  <si>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</si>
  <si>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</si>
  <si>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</si>
  <si>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</si>
  <si>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</si>
  <si>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</si>
  <si>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</si>
  <si>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</si>
  <si>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</si>
  <si>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</si>
  <si>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</si>
  <si>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</si>
  <si>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</si>
  <si>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</si>
  <si>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</si>
  <si>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</si>
  <si>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</si>
  <si>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</si>
  <si>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</si>
  <si>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</si>
  <si>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</si>
  <si>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</si>
  <si>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</si>
  <si>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</si>
  <si>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</si>
  <si>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</si>
  <si>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</si>
  <si>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</si>
  <si>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</si>
  <si>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</si>
  <si>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</si>
  <si>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</si>
  <si>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</si>
  <si>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</si>
  <si>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</si>
  <si>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</si>
  <si>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</si>
  <si>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</si>
  <si>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</si>
  <si>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</si>
  <si>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</si>
  <si>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</si>
  <si>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</si>
  <si>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</si>
  <si>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</si>
  <si>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</si>
  <si>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</si>
  <si>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</si>
  <si>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</si>
  <si>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</si>
  <si>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</si>
  <si>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</si>
  <si>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</si>
  <si>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</si>
  <si>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</si>
  <si>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</si>
  <si>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</si>
  <si>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</si>
  <si>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</si>
  <si>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</si>
  <si>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</si>
  <si>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</si>
  <si>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</si>
  <si>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</si>
  <si>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</si>
  <si>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</si>
  <si>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</si>
  <si>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</si>
  <si>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</si>
  <si>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</si>
  <si>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</si>
  <si>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</si>
  <si>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</si>
  <si>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</si>
  <si>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</si>
  <si>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</si>
  <si>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</si>
  <si>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</si>
  <si>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</si>
  <si>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</si>
  <si>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</si>
  <si>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</si>
  <si>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</si>
  <si>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</si>
  <si>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</si>
  <si>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</si>
  <si>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</si>
  <si>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</si>
  <si>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</si>
  <si>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</si>
  <si>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</si>
  <si>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</si>
  <si>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</si>
  <si>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</si>
  <si>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</si>
  <si>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</si>
  <si>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</si>
  <si>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</si>
  <si>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</si>
  <si>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</si>
  <si>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</si>
  <si>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</si>
  <si>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</si>
  <si>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</si>
  <si>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</si>
  <si>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</si>
  <si>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</si>
  <si>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</si>
  <si>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</si>
  <si>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</si>
  <si>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</si>
  <si>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</si>
  <si>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</si>
  <si>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</si>
  <si>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</si>
  <si>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</si>
  <si>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</si>
  <si>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</si>
  <si>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</si>
  <si>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</si>
  <si>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</si>
  <si>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</si>
  <si>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</si>
  <si>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</si>
  <si>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</si>
  <si>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</si>
  <si>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</si>
  <si>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</si>
  <si>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</si>
  <si>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</si>
  <si>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</si>
  <si>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</si>
  <si>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</si>
  <si>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</si>
  <si>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</si>
  <si>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</si>
  <si>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</si>
  <si>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</si>
  <si>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</si>
  <si>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</si>
  <si>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</si>
  <si>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</si>
  <si>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</si>
  <si>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</si>
  <si>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</si>
  <si>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石川県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</si>
  <si>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</si>
  <si>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</si>
  <si>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</si>
  <si>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</si>
  <si>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</si>
  <si>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</si>
  <si>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</si>
  <si>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</si>
  <si>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</si>
  <si>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</si>
  <si>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</si>
  <si>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</si>
  <si>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</si>
  <si>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</si>
  <si>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</si>
  <si>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</si>
  <si>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</si>
  <si>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</si>
  <si>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</si>
  <si>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</si>
  <si>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</si>
  <si>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</si>
  <si>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</si>
  <si>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</si>
  <si>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</si>
  <si>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</si>
  <si>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</si>
  <si>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</si>
  <si>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</si>
  <si>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</si>
  <si>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</si>
  <si>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</si>
  <si>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</si>
  <si>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</si>
  <si>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</si>
  <si>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</si>
  <si>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</si>
  <si>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</si>
  <si>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</si>
  <si>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</si>
  <si>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t>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</si>
  <si>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</si>
  <si>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</si>
  <si>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</si>
  <si>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</si>
  <si>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</si>
  <si>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</si>
  <si>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</si>
  <si>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</si>
  <si>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</si>
  <si>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</si>
  <si>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</si>
  <si>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</si>
  <si>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</si>
  <si>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</si>
  <si>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</si>
  <si>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</si>
  <si>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t>
    <phoneticPr fontId="5"/>
  </si>
  <si>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</si>
  <si>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</si>
  <si>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</si>
  <si>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</si>
  <si>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</si>
  <si>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</si>
  <si>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</si>
  <si>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</si>
  <si>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</si>
  <si>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</si>
  <si>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</si>
  <si>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</si>
  <si>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</si>
  <si>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</si>
  <si>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</si>
  <si>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</si>
  <si>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</si>
  <si>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</si>
  <si>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</si>
  <si>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</si>
  <si>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</si>
  <si>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</si>
  <si>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</si>
  <si>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</si>
  <si>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</si>
  <si>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</si>
  <si>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</si>
  <si>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</si>
  <si>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</si>
  <si>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</si>
  <si>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</si>
  <si>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</si>
  <si>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</si>
  <si>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</si>
  <si>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</si>
  <si>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</si>
  <si>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</si>
  <si>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</si>
  <si>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</si>
  <si>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</si>
  <si>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</si>
  <si>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</si>
  <si>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</si>
  <si>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</si>
  <si>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</si>
  <si>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</si>
  <si>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</si>
  <si>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</si>
  <si>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</si>
  <si>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</si>
  <si>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</si>
  <si>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</si>
  <si>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</si>
  <si>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</si>
  <si>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</si>
  <si>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</si>
  <si>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</si>
  <si>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</si>
  <si>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</si>
  <si>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</si>
  <si>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</si>
  <si>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</si>
  <si>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</si>
  <si>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</si>
  <si>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</si>
  <si>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</si>
  <si>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</si>
  <si>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</si>
  <si>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</si>
  <si>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</si>
  <si>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</si>
  <si>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</si>
  <si>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</si>
  <si>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</si>
  <si>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</si>
  <si>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</si>
  <si>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</si>
  <si>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</si>
  <si>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</si>
  <si>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</si>
  <si>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</si>
  <si>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</si>
  <si>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</si>
  <si>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</si>
  <si>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</si>
  <si>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</si>
  <si>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</si>
  <si>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</si>
  <si>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</si>
  <si>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</si>
  <si>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石川県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</si>
  <si>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</si>
  <si>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</si>
  <si>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</si>
  <si>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</si>
  <si>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</si>
  <si>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</si>
  <si>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</si>
  <si>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</si>
  <si>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</si>
  <si>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</si>
  <si>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</si>
  <si>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</si>
  <si>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</si>
  <si>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</si>
  <si>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</si>
  <si>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</si>
  <si>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</si>
  <si>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</si>
  <si>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</si>
  <si>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</si>
  <si>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</si>
  <si>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</si>
  <si>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石川県母子父子寡婦福祉資金特別会計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</si>
  <si>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</si>
  <si>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</si>
  <si>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</si>
  <si>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</si>
  <si>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</si>
  <si>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</si>
  <si>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</si>
  <si>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</si>
  <si>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</si>
  <si>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</si>
  <si>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</si>
  <si>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</si>
  <si>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</si>
  <si>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</si>
  <si>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</si>
  <si>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</si>
  <si>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</si>
  <si>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</si>
  <si>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</si>
  <si>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</si>
  <si>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石川県公営競馬特別会計</t>
    <phoneticPr fontId="5"/>
  </si>
  <si>
    <t>石川県立中央病院事業会計</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</si>
  <si>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</si>
  <si>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</si>
  <si>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</si>
  <si>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</si>
  <si>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</si>
  <si>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</si>
  <si>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</si>
  <si>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</si>
  <si>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</si>
  <si>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</si>
  <si>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</si>
  <si>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</si>
  <si>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</si>
  <si>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</si>
  <si>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</si>
  <si>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</si>
  <si>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</si>
  <si>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</si>
  <si>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</si>
  <si>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</si>
  <si>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</si>
  <si>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</si>
  <si>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</si>
  <si>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</si>
  <si>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</si>
  <si>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</si>
  <si>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</si>
  <si>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</si>
  <si>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</si>
  <si>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</si>
  <si>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</si>
  <si>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</si>
  <si>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</si>
  <si>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</si>
  <si>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</si>
  <si>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</si>
  <si>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</si>
  <si>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</si>
  <si>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</si>
  <si>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</si>
  <si>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</si>
  <si>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</si>
  <si>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</si>
  <si>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</si>
  <si>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</si>
  <si>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</si>
  <si>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</si>
  <si>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</si>
  <si>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</si>
  <si>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t>
    <phoneticPr fontId="5"/>
  </si>
  <si>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</si>
  <si>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</si>
  <si>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</si>
  <si>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</si>
  <si>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</si>
  <si>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</si>
  <si>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</si>
  <si>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</si>
  <si>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</si>
  <si>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</si>
  <si>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</si>
  <si>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</si>
  <si>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</si>
  <si>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</si>
  <si>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</si>
  <si>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</si>
  <si>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</si>
  <si>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</si>
  <si>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</si>
  <si>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</si>
  <si>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</si>
  <si>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</si>
  <si>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</si>
  <si>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</si>
  <si>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</si>
  <si>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石川県立中央病院事業会計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</si>
  <si>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</si>
  <si>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</si>
  <si>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石川県港湾整備特別会計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</si>
  <si>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</si>
  <si>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石川県流域下水道特別会計</t>
    <phoneticPr fontId="5"/>
  </si>
  <si>
    <t>(Ｆ)</t>
    <phoneticPr fontId="5"/>
  </si>
  <si>
    <t>石川県立高松病院事業会計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</si>
  <si>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</si>
  <si>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</si>
  <si>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</si>
  <si>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</si>
  <si>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</si>
  <si>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</si>
  <si>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</si>
  <si>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</si>
  <si>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</si>
  <si>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</si>
  <si>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</si>
  <si>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</si>
  <si>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</si>
  <si>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</si>
  <si>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</si>
  <si>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</si>
  <si>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</si>
  <si>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</si>
  <si>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</si>
  <si>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</si>
  <si>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</si>
  <si>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</si>
  <si>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</si>
  <si>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</si>
  <si>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</si>
  <si>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</si>
  <si>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</si>
  <si>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</si>
  <si>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</si>
  <si>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</si>
  <si>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</si>
  <si>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</si>
  <si>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</si>
  <si>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</si>
  <si>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</si>
  <si>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</si>
  <si>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</si>
  <si>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</si>
  <si>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</si>
  <si>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</si>
  <si>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</si>
  <si>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</si>
  <si>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</si>
  <si>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</si>
  <si>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</si>
  <si>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</si>
  <si>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</si>
  <si>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</si>
  <si>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</si>
  <si>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</si>
  <si>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</si>
  <si>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</si>
  <si>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</si>
  <si>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</si>
  <si>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</si>
  <si>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</si>
  <si>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</si>
  <si>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</si>
  <si>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</si>
  <si>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</si>
  <si>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</si>
  <si>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</si>
  <si>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</si>
  <si>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</si>
  <si>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</si>
  <si>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</si>
  <si>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</si>
  <si>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</si>
  <si>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</si>
  <si>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</si>
  <si>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</si>
  <si>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</si>
  <si>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</si>
  <si>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</si>
  <si>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</si>
  <si>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</si>
  <si>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</si>
  <si>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</si>
  <si>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</si>
  <si>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</si>
  <si>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</si>
  <si>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</si>
  <si>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</si>
  <si>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</si>
  <si>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0.01</t>
  </si>
  <si>
    <t>石川県立中央病院事業会計</t>
  </si>
  <si>
    <t>石川県水道用水供給事業会計</t>
  </si>
  <si>
    <t>石川県立高松病院事業会計</t>
  </si>
  <si>
    <t>石川県港湾土地造成事業会計</t>
  </si>
  <si>
    <t>一般会計</t>
  </si>
  <si>
    <t>石川県港湾整備特別会計</t>
  </si>
  <si>
    <t>石川県流域下水道特別会計</t>
  </si>
  <si>
    <t>石川県公営競馬特別会計</t>
  </si>
  <si>
    <t>その他会計（赤字）</t>
  </si>
  <si>
    <t>その他会計（黒字）</t>
  </si>
  <si>
    <t>-</t>
    <phoneticPr fontId="2"/>
  </si>
  <si>
    <t>法適用企業</t>
  </si>
  <si>
    <t>法非適用企業</t>
  </si>
  <si>
    <t>石川県農業開発公社</t>
    <rPh sb="0" eb="3">
      <t>イシカワケン</t>
    </rPh>
    <rPh sb="3" eb="5">
      <t>ノウギョウ</t>
    </rPh>
    <rPh sb="5" eb="7">
      <t>カイハツ</t>
    </rPh>
    <rPh sb="7" eb="9">
      <t>コウシャ</t>
    </rPh>
    <phoneticPr fontId="2"/>
  </si>
  <si>
    <t>石川県林業公社</t>
    <rPh sb="0" eb="3">
      <t>イシカワケン</t>
    </rPh>
    <rPh sb="3" eb="5">
      <t>リンギョウ</t>
    </rPh>
    <rPh sb="5" eb="7">
      <t>コウシャ</t>
    </rPh>
    <phoneticPr fontId="2"/>
  </si>
  <si>
    <t>石川県産業創出支援機構</t>
    <rPh sb="0" eb="3">
      <t>イシカワケン</t>
    </rPh>
    <rPh sb="3" eb="5">
      <t>サンギョウ</t>
    </rPh>
    <rPh sb="5" eb="7">
      <t>ソウシュツ</t>
    </rPh>
    <rPh sb="7" eb="9">
      <t>シエン</t>
    </rPh>
    <rPh sb="9" eb="11">
      <t>キコウ</t>
    </rPh>
    <phoneticPr fontId="2"/>
  </si>
  <si>
    <t>石川県県民ふれあい公社</t>
    <rPh sb="0" eb="3">
      <t>イシカワケン</t>
    </rPh>
    <rPh sb="3" eb="5">
      <t>ケンミン</t>
    </rPh>
    <rPh sb="9" eb="11">
      <t>コウシャ</t>
    </rPh>
    <phoneticPr fontId="2"/>
  </si>
  <si>
    <t>○</t>
    <phoneticPr fontId="2"/>
  </si>
  <si>
    <t>○</t>
    <phoneticPr fontId="2"/>
  </si>
  <si>
    <t>県有施設整備基金</t>
    <rPh sb="0" eb="2">
      <t>ケンユウ</t>
    </rPh>
    <rPh sb="2" eb="4">
      <t>シセツ</t>
    </rPh>
    <rPh sb="4" eb="6">
      <t>セイビ</t>
    </rPh>
    <rPh sb="6" eb="8">
      <t>キキン</t>
    </rPh>
    <phoneticPr fontId="11"/>
  </si>
  <si>
    <t>社会福祉事業振興基金</t>
    <rPh sb="0" eb="2">
      <t>シャカイ</t>
    </rPh>
    <rPh sb="2" eb="4">
      <t>フクシ</t>
    </rPh>
    <rPh sb="4" eb="6">
      <t>ジギョウ</t>
    </rPh>
    <rPh sb="6" eb="8">
      <t>シンコウ</t>
    </rPh>
    <rPh sb="8" eb="10">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</si>
  <si>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</si>
  <si>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11"/>
  </si>
  <si>
    <t>人材確保・定住推進基金</t>
    <rPh sb="0" eb="2">
      <t>ジンザイ</t>
    </rPh>
    <rPh sb="2" eb="4">
      <t>カクホ</t>
    </rPh>
    <rPh sb="5" eb="7">
      <t>テイジュウ</t>
    </rPh>
    <rPh sb="7" eb="9">
      <t>スイシン</t>
    </rPh>
    <rPh sb="9" eb="11">
      <t>キキン</t>
    </rPh>
    <phoneticPr fontId="11"/>
  </si>
  <si>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</si>
  <si>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</si>
  <si>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</si>
  <si>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</si>
  <si>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</si>
  <si>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</si>
  <si>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</si>
  <si>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近年、将来負担比率及び実質公債費比率は類似団体と比較して高い状況であったが、H27、H28はともに類似団体平均を下回る水準となっている。これは、累次の行財政改革大綱において、県債残高を前年度以下の水準に抑制することを掲げ、これまで県債の新規発行の抑制や繰り上げ償還の実施に取り組んできたためである。H29は、いずれも類似団体平均は上回ったが、実質公債費比率は引き続き減少、将来負担比率は、県債残高が前年度を下回ったものの、県立中央病院建て替え費用の増加などの影響によりほぼ前年度並（微増）となった。
　今後、北陸新幹線敦賀延伸工事の本格化等により、将来の公債費負担の増加が見込まれるため、これに備え、繰上償還により公債費負担の平準化を図るなど、持続可能な財政基盤の確立を図ることとしている。</t>
    <rPh sb="1" eb="3">
      <t>キンネン</t>
    </rPh>
    <rPh sb="4" eb="6">
      <t>ショウライ</t>
    </rPh>
    <rPh sb="6" eb="8">
      <t>フタン</t>
    </rPh>
    <rPh sb="8" eb="10">
      <t>ヒリツ</t>
    </rPh>
    <rPh sb="10" eb="11">
      <t>オヨ</t>
    </rPh>
    <rPh sb="12" eb="14">
      <t>ジッシツ</t>
    </rPh>
    <rPh sb="14" eb="17">
      <t>コウサイヒ</t>
    </rPh>
    <rPh sb="17" eb="19">
      <t>ヒリツ</t>
    </rPh>
    <rPh sb="20" eb="22">
      <t>ルイジ</t>
    </rPh>
    <rPh sb="22" eb="24">
      <t>ダンタイ</t>
    </rPh>
    <rPh sb="25" eb="27">
      <t>ヒカク</t>
    </rPh>
    <rPh sb="29" eb="30">
      <t>タカ</t>
    </rPh>
    <rPh sb="31" eb="33">
      <t>ジョウキョウ</t>
    </rPh>
    <rPh sb="50" eb="52">
      <t>ルイジ</t>
    </rPh>
    <rPh sb="52" eb="54">
      <t>ダンタイ</t>
    </rPh>
    <rPh sb="54" eb="56">
      <t>ヘイキン</t>
    </rPh>
    <rPh sb="57" eb="59">
      <t>シタマワ</t>
    </rPh>
    <rPh sb="60" eb="62">
      <t>スイジュン</t>
    </rPh>
    <rPh sb="73" eb="75">
      <t>ルイジ</t>
    </rPh>
    <rPh sb="76" eb="79">
      <t>ギョウザイセイ</t>
    </rPh>
    <rPh sb="79" eb="81">
      <t>カイカク</t>
    </rPh>
    <rPh sb="81" eb="83">
      <t>タイコウ</t>
    </rPh>
    <rPh sb="88" eb="90">
      <t>ケンサイ</t>
    </rPh>
    <rPh sb="90" eb="92">
      <t>ザンダカ</t>
    </rPh>
    <rPh sb="93" eb="96">
      <t>ゼンネンド</t>
    </rPh>
    <rPh sb="96" eb="98">
      <t>イカ</t>
    </rPh>
    <rPh sb="99" eb="101">
      <t>スイジュン</t>
    </rPh>
    <rPh sb="102" eb="104">
      <t>ヨクセイ</t>
    </rPh>
    <rPh sb="109" eb="110">
      <t>カカ</t>
    </rPh>
    <rPh sb="116" eb="118">
      <t>ケンサイ</t>
    </rPh>
    <rPh sb="119" eb="121">
      <t>シンキ</t>
    </rPh>
    <rPh sb="121" eb="123">
      <t>ハッコウ</t>
    </rPh>
    <rPh sb="124" eb="126">
      <t>ヨクセイ</t>
    </rPh>
    <rPh sb="127" eb="128">
      <t>ク</t>
    </rPh>
    <rPh sb="129" eb="130">
      <t>ア</t>
    </rPh>
    <rPh sb="131" eb="133">
      <t>ショウカン</t>
    </rPh>
    <rPh sb="134" eb="136">
      <t>ジッシ</t>
    </rPh>
    <rPh sb="137" eb="138">
      <t>ト</t>
    </rPh>
    <rPh sb="139" eb="140">
      <t>ク</t>
    </rPh>
    <rPh sb="172" eb="174">
      <t>ジッシツ</t>
    </rPh>
    <rPh sb="174" eb="177">
      <t>コウサイヒ</t>
    </rPh>
    <rPh sb="177" eb="179">
      <t>ヒリツ</t>
    </rPh>
    <rPh sb="180" eb="181">
      <t>ヒ</t>
    </rPh>
    <rPh sb="182" eb="183">
      <t>ツヅ</t>
    </rPh>
    <rPh sb="184" eb="186">
      <t>ゲンショウ</t>
    </rPh>
    <rPh sb="195" eb="197">
      <t>ケンサイ</t>
    </rPh>
    <rPh sb="197" eb="199">
      <t>ザンダカ</t>
    </rPh>
    <rPh sb="200" eb="203">
      <t>ゼンネンド</t>
    </rPh>
    <rPh sb="204" eb="206">
      <t>シタマワ</t>
    </rPh>
    <rPh sb="212" eb="214">
      <t>ケンリツ</t>
    </rPh>
    <rPh sb="214" eb="216">
      <t>チュウオウ</t>
    </rPh>
    <rPh sb="216" eb="218">
      <t>ビョウイン</t>
    </rPh>
    <rPh sb="218" eb="219">
      <t>タ</t>
    </rPh>
    <rPh sb="220" eb="221">
      <t>カ</t>
    </rPh>
    <rPh sb="222" eb="224">
      <t>ヒヨウ</t>
    </rPh>
    <rPh sb="225" eb="227">
      <t>ゾウカ</t>
    </rPh>
    <rPh sb="230" eb="232">
      <t>エイキョウ</t>
    </rPh>
    <rPh sb="237" eb="240">
      <t>ゼンネンド</t>
    </rPh>
    <rPh sb="240" eb="241">
      <t>ナ</t>
    </rPh>
    <rPh sb="242" eb="244">
      <t>ビゾウ</t>
    </rPh>
    <rPh sb="252" eb="254">
      <t>コンゴ</t>
    </rPh>
    <rPh sb="255" eb="257">
      <t>ホクリク</t>
    </rPh>
    <rPh sb="257" eb="260">
      <t>シンカンセン</t>
    </rPh>
    <rPh sb="260" eb="262">
      <t>ツルガ</t>
    </rPh>
    <rPh sb="262" eb="264">
      <t>エンシン</t>
    </rPh>
    <rPh sb="264" eb="266">
      <t>コウジ</t>
    </rPh>
    <rPh sb="267" eb="270">
      <t>ホンカクカ</t>
    </rPh>
    <rPh sb="270" eb="271">
      <t>トウ</t>
    </rPh>
    <rPh sb="275" eb="277">
      <t>ショウライ</t>
    </rPh>
    <rPh sb="278" eb="281">
      <t>コウサイヒ</t>
    </rPh>
    <rPh sb="281" eb="283">
      <t>フタン</t>
    </rPh>
    <rPh sb="284" eb="286">
      <t>ゾウカ</t>
    </rPh>
    <rPh sb="287" eb="289">
      <t>ミコ</t>
    </rPh>
    <rPh sb="298" eb="299">
      <t>ソナ</t>
    </rPh>
    <rPh sb="301" eb="302">
      <t>ク</t>
    </rPh>
    <rPh sb="302" eb="303">
      <t>ア</t>
    </rPh>
    <rPh sb="303" eb="305">
      <t>ショウカン</t>
    </rPh>
    <rPh sb="308" eb="311">
      <t>コウサイヒ</t>
    </rPh>
    <rPh sb="311" eb="313">
      <t>フタン</t>
    </rPh>
    <rPh sb="314" eb="317">
      <t>ヘイジュンカ</t>
    </rPh>
    <rPh sb="318" eb="319">
      <t>ハカ</t>
    </rPh>
    <rPh sb="323" eb="325">
      <t>ジゾク</t>
    </rPh>
    <rPh sb="325" eb="327">
      <t>カノウ</t>
    </rPh>
    <rPh sb="328" eb="330">
      <t>ザイセイ</t>
    </rPh>
    <rPh sb="330" eb="332">
      <t>キバン</t>
    </rPh>
    <rPh sb="333" eb="335">
      <t>カクリツ</t>
    </rPh>
    <rPh sb="336" eb="337">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</si>
  <si>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</si>
  <si>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</si>
  <si>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</si>
  <si>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県の行革大綱に基づき、県債の新規発行の抑制や繰り上げ償還の実施を行っているが、県立中央病院の建替え費用の増加などの影響により、微増となっている。有形固定資産減価償却率については、インフラ資産の整備を積極的に進めてきており、既存のインフラ資産の維持管理は、更新ではなく修繕等によるものが大きく、新たな資産形成を伴わないため、償却率は高い状況である。他団体との評価については、平成29年度においてグループが変更となったため、一概に評価できるものではないが、これまで整備してきた固定資産を今後とも利用者に安全に利用していただくため、石川県公共施設等総合管理計画に基づき、長寿命化や経費削減など適正な管理に努めていく。</t>
    <rPh sb="1" eb="3">
      <t>ショウライ</t>
    </rPh>
    <rPh sb="3" eb="5">
      <t>フタン</t>
    </rPh>
    <rPh sb="5" eb="7">
      <t>ヒリツ</t>
    </rPh>
    <rPh sb="13" eb="14">
      <t>ケン</t>
    </rPh>
    <rPh sb="45" eb="46">
      <t>オコナ</t>
    </rPh>
    <rPh sb="52" eb="54">
      <t>ケンリツ</t>
    </rPh>
    <rPh sb="54" eb="56">
      <t>チュウオウ</t>
    </rPh>
    <rPh sb="56" eb="58">
      <t>ビョウイン</t>
    </rPh>
    <rPh sb="59" eb="61">
      <t>タテカエ</t>
    </rPh>
    <rPh sb="62" eb="64">
      <t>ヒヨウ</t>
    </rPh>
    <rPh sb="65" eb="67">
      <t>ゾウカ</t>
    </rPh>
    <rPh sb="70" eb="72">
      <t>エイキョウ</t>
    </rPh>
    <rPh sb="76" eb="78">
      <t>ビゾウ</t>
    </rPh>
    <rPh sb="85" eb="87">
      <t>ユウケイ</t>
    </rPh>
    <rPh sb="87" eb="89">
      <t>コテイ</t>
    </rPh>
    <rPh sb="89" eb="91">
      <t>シサン</t>
    </rPh>
    <rPh sb="91" eb="93">
      <t>ゲンカ</t>
    </rPh>
    <rPh sb="93" eb="96">
      <t>ショウキャクリツ</t>
    </rPh>
    <rPh sb="140" eb="142">
      <t>コウシン</t>
    </rPh>
    <rPh sb="174" eb="177">
      <t>ショウキャクリツ</t>
    </rPh>
    <rPh sb="186" eb="189">
      <t>タダンタイ</t>
    </rPh>
    <rPh sb="191" eb="193">
      <t>ヒョウカ</t>
    </rPh>
    <rPh sb="199" eb="201">
      <t>ヘイセイ</t>
    </rPh>
    <rPh sb="203" eb="205">
      <t>ネンド</t>
    </rPh>
    <rPh sb="214" eb="216">
      <t>ヘンコウ</t>
    </rPh>
    <rPh sb="223" eb="225">
      <t>イチガイ</t>
    </rPh>
    <rPh sb="226" eb="228">
      <t>ヒョウカ</t>
    </rPh>
    <rPh sb="243" eb="245">
      <t>セイビ</t>
    </rPh>
    <rPh sb="249" eb="251">
      <t>コテイ</t>
    </rPh>
    <rPh sb="251" eb="253">
      <t>シサン</t>
    </rPh>
    <rPh sb="254" eb="256">
      <t>コンゴ</t>
    </rPh>
    <rPh sb="258" eb="261">
      <t>リヨウシャ</t>
    </rPh>
    <rPh sb="262" eb="264">
      <t>アンゼン</t>
    </rPh>
    <rPh sb="265" eb="267">
      <t>リヨウ</t>
    </rPh>
    <rPh sb="295" eb="298">
      <t>チョウジュミョウ</t>
    </rPh>
    <rPh sb="306" eb="308">
      <t>テキセイ</t>
    </rPh>
    <rPh sb="309" eb="311">
      <t>カンリ</t>
    </rPh>
    <rPh sb="312" eb="313">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</si>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</sst>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67951</c:v>
                </c:pt>
                <c:pt idx="3">
                  <c:v>72635</c:v>
                </c:pt>
                <c:pt idx="4">
                  <c:v>39075</c:v>
                </c:pt>
              </c:numCache>
            </c:numRef>
          </c:val>
          <c:smooth val="0"/>
          <c:extLst>
            <c:ext xmlns:c16="http://schemas.microsoft.com/office/drawing/2014/chart" uri="{C3380CC4-5D6E-409C-BE32-E72D297353CC}">
              <c16:uniqueId val="{00000000-738B-44C4-93C5-C20E130A8C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101004</c:v>
                </c:pt>
                <c:pt idx="1">
                  <c:v>95668</c:v>
                </c:pt>
                <c:pt idx="2">
                  <c:v>74344</c:v>
                </c:pt>
                <c:pt idx="3">
                  <c:v>84887</c:v>
                </c:pt>
                <c:pt idx="4">
                  <c:v>93081</c:v>
                </c:pt>
              </c:numCache>
            </c:numRef>
          </c:val>
          <c:smooth val="0"/>
          <c:extLst>
            <c:ext xmlns:c16="http://schemas.microsoft.com/office/drawing/2014/chart" uri="{C3380CC4-5D6E-409C-BE32-E72D297353CC}">
              <c16:uniqueId val="{00000001-738B-44C4-93C5-C20E130A8CD8}"/>
            </c:ext>
          </c:extLst>
        </c:ser>
        <c:dLbls>
          <c:showLegendKey val="0"/>
          <c:showVal val="0"/>
          <c:showCatName val="0"/>
          <c:showSerName val="0"/>
          <c:showPercent val="0"/>
          <c:showBubbleSize val="0"/>
        </c:dLbls>
        <c:marker val="1"/>
        <c:smooth val="0"/>
        <c:axId val="148601616"/>
        <c:axId val="148602008"/>
      </c:lineChart>
      <c:catAx>
        <c:axId val="14860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02008"/>
        <c:crosses val="autoZero"/>
        <c:auto val="1"/>
        <c:lblAlgn val="ctr"/>
        <c:lblOffset val="100"/>
        <c:tickLblSkip val="1"/>
        <c:tickMarkSkip val="1"/>
        <c:noMultiLvlLbl val="0"/>
      </c:catAx>
      <c:valAx>
        <c:axId val="148602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0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0.24</c:v>
                </c:pt>
                <c:pt idx="1">
                  <c:v>0.25</c:v>
                </c:pt>
                <c:pt idx="2">
                  <c:v>0.25</c:v>
                </c:pt>
                <c:pt idx="3">
                  <c:v>0.25</c:v>
                </c:pt>
                <c:pt idx="4">
                  <c:v>0.26</c:v>
                </c:pt>
              </c:numCache>
            </c:numRef>
          </c:val>
          <c:extLst>
            <c:ext xmlns:c16="http://schemas.microsoft.com/office/drawing/2014/chart" uri="{C3380CC4-5D6E-409C-BE32-E72D297353CC}">
              <c16:uniqueId val="{00000000-4151-421D-92C0-00A984A399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3.16</c:v>
                </c:pt>
                <c:pt idx="1">
                  <c:v>3.26</c:v>
                </c:pt>
                <c:pt idx="2">
                  <c:v>3.3</c:v>
                </c:pt>
                <c:pt idx="3">
                  <c:v>3.46</c:v>
                </c:pt>
                <c:pt idx="4">
                  <c:v>3.6</c:v>
                </c:pt>
              </c:numCache>
            </c:numRef>
          </c:val>
          <c:extLst>
            <c:ext xmlns:c16="http://schemas.microsoft.com/office/drawing/2014/chart" uri="{C3380CC4-5D6E-409C-BE32-E72D297353CC}">
              <c16:uniqueId val="{00000001-4151-421D-92C0-00A984A399D8}"/>
            </c:ext>
          </c:extLst>
        </c:ser>
        <c:dLbls>
          <c:showLegendKey val="0"/>
          <c:showVal val="0"/>
          <c:showCatName val="0"/>
          <c:showSerName val="0"/>
          <c:showPercent val="0"/>
          <c:showBubbleSize val="0"/>
        </c:dLbls>
        <c:gapWidth val="250"/>
        <c:overlap val="100"/>
        <c:axId val="148603576"/>
        <c:axId val="14860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-0.01</c:v>
                </c:pt>
                <c:pt idx="1">
                  <c:v>0.37</c:v>
                </c:pt>
                <c:pt idx="2">
                  <c:v>1.84</c:v>
                </c:pt>
                <c:pt idx="3">
                  <c:v>1.27</c:v>
                </c:pt>
                <c:pt idx="4">
                  <c:v>0.99</c:v>
                </c:pt>
              </c:numCache>
            </c:numRef>
          </c:val>
          <c:smooth val="0"/>
          <c:extLst>
            <c:ext xmlns:c16="http://schemas.microsoft.com/office/drawing/2014/chart" uri="{C3380CC4-5D6E-409C-BE32-E72D297353CC}">
              <c16:uniqueId val="{00000002-4151-421D-92C0-00A984A399D8}"/>
            </c:ext>
          </c:extLst>
        </c:ser>
        <c:dLbls>
          <c:showLegendKey val="0"/>
          <c:showVal val="0"/>
          <c:showCatName val="0"/>
          <c:showSerName val="0"/>
          <c:showPercent val="0"/>
          <c:showBubbleSize val="0"/>
        </c:dLbls>
        <c:marker val="1"/>
        <c:smooth val="0"/>
        <c:axId val="148603576"/>
        <c:axId val="148603968"/>
      </c:lineChart>
      <c:catAx>
        <c:axId val="14860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603968"/>
        <c:crosses val="autoZero"/>
        <c:auto val="1"/>
        <c:lblAlgn val="ctr"/>
        <c:lblOffset val="100"/>
        <c:tickLblSkip val="1"/>
        <c:tickMarkSkip val="1"/>
        <c:noMultiLvlLbl val="0"/>
      </c:catAx>
      <c:valAx>
        <c:axId val="14860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0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225-4442-A821-34D724E74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25-4442-A821-34D724E7432D}"/>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4225-4442-A821-34D724E7432D}"/>
            </c:ext>
          </c:extLst>
        </c:ser>
        <c:ser>
          <c:idx val="3"/>
          <c:order val="3"/>
          <c:tx>
            <c:strRef>
              <c:f>データシート!$A$30</c:f>
              <c:strCache>
                <c:ptCount val="1"/>
                <c:pt idx="0">
                  <c:v>石川県流域下水道特別会計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225-4442-A821-34D724E7432D}"/>
            </c:ext>
          </c:extLst>
        </c:ser>
        <c:ser>
          <c:idx val="4"/>
          <c:order val="4"/>
          <c:tx>
            <c:strRef>
              <c:f>データシート!$A$31</c:f>
              <c:strCache>
                <c:ptCount val="1"/>
                <c:pt idx="0">
                  <c:v>石川県港湾整備特別会計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4225-4442-A821-34D724E7432D}"/>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0.25</c:v>
                </c:pt>
                <c:pt idx="4">
                  <c:v>#N/A</c:v>
                </c:pt>
                <c:pt idx="5">
                  <c:v>0.24</c:v>
                </c:pt>
                <c:pt idx="6">
                  <c:v>#N/A</c:v>
                </c:pt>
                <c:pt idx="7">
                  <c:v>0.24</c:v>
                </c:pt>
                <c:pt idx="8">
                  <c:v>#N/A</c:v>
                </c:pt>
                <c:pt idx="9">
                  <c:v>0.25</c:v>
                </c:pt>
              </c:numCache>
            </c:numRef>
          </c:val>
          <c:extLst>
            <c:ext xmlns:c16="http://schemas.microsoft.com/office/drawing/2014/chart" uri="{C3380CC4-5D6E-409C-BE32-E72D297353CC}">
              <c16:uniqueId val="{00000005-4225-4442-A821-34D724E7432D}"/>
            </c:ext>
          </c:extLst>
        </c:ser>
        <c:ser>
          <c:idx val="6"/>
          <c:order val="6"/>
          <c:tx>
            <c:strRef>
              <c:f>データシート!$A$33</c:f>
              <c:strCache>
                <c:ptCount val="1"/>
                <c:pt idx="0">
                  <c:v>石川県港湾土地造成事業会計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0.96</c:v>
                </c:pt>
                <c:pt idx="2">
                  <c:v>#N/A</c:v>
                </c:pt>
                <c:pt idx="3">
                  <c:v>0.89</c:v>
                </c:pt>
                <c:pt idx="4">
                  <c:v>#N/A</c:v>
                </c:pt>
                <c:pt idx="5">
                  <c:v>0.91</c:v>
                </c:pt>
                <c:pt idx="6">
                  <c:v>#N/A</c:v>
                </c:pt>
                <c:pt idx="7">
                  <c:v>0.91</c:v>
                </c:pt>
                <c:pt idx="8">
                  <c:v>#N/A</c:v>
                </c:pt>
                <c:pt idx="9">
                  <c:v>0.91</c:v>
                </c:pt>
              </c:numCache>
            </c:numRef>
          </c:val>
          <c:extLst>
            <c:ext xmlns:c16="http://schemas.microsoft.com/office/drawing/2014/chart" uri="{C3380CC4-5D6E-409C-BE32-E72D297353CC}">
              <c16:uniqueId val="{00000006-4225-4442-A821-34D724E7432D}"/>
            </c:ext>
          </c:extLst>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1.19</c:v>
                </c:pt>
                <c:pt idx="2">
                  <c:v>#N/A</c:v>
                </c:pt>
                <c:pt idx="3">
                  <c:v>1.1599999999999999</c:v>
                </c:pt>
                <c:pt idx="4">
                  <c:v>#N/A</c:v>
                </c:pt>
                <c:pt idx="5">
                  <c:v>1.22</c:v>
                </c:pt>
                <c:pt idx="6">
                  <c:v>#N/A</c:v>
                </c:pt>
                <c:pt idx="7">
                  <c:v>1.32</c:v>
                </c:pt>
                <c:pt idx="8">
                  <c:v>#N/A</c:v>
                </c:pt>
                <c:pt idx="9">
                  <c:v>1.32</c:v>
                </c:pt>
              </c:numCache>
            </c:numRef>
          </c:val>
          <c:extLst>
            <c:ext xmlns:c16="http://schemas.microsoft.com/office/drawing/2014/chart" uri="{C3380CC4-5D6E-409C-BE32-E72D297353CC}">
              <c16:uniqueId val="{00000007-4225-4442-A821-34D724E7432D}"/>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2.66</c:v>
                </c:pt>
                <c:pt idx="2">
                  <c:v>#N/A</c:v>
                </c:pt>
                <c:pt idx="3">
                  <c:v>2.4500000000000002</c:v>
                </c:pt>
                <c:pt idx="4">
                  <c:v>#N/A</c:v>
                </c:pt>
                <c:pt idx="5">
                  <c:v>2.78</c:v>
                </c:pt>
                <c:pt idx="6">
                  <c:v>#N/A</c:v>
                </c:pt>
                <c:pt idx="7">
                  <c:v>2.75</c:v>
                </c:pt>
                <c:pt idx="8">
                  <c:v>#N/A</c:v>
                </c:pt>
                <c:pt idx="9">
                  <c:v>2.75</c:v>
                </c:pt>
              </c:numCache>
            </c:numRef>
          </c:val>
          <c:extLst>
            <c:ext xmlns:c16="http://schemas.microsoft.com/office/drawing/2014/chart" uri="{C3380CC4-5D6E-409C-BE32-E72D297353CC}">
              <c16:uniqueId val="{00000008-4225-4442-A821-34D724E7432D}"/>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4.5999999999999996</c:v>
                </c:pt>
                <c:pt idx="2">
                  <c:v>#N/A</c:v>
                </c:pt>
                <c:pt idx="3">
                  <c:v>4.5599999999999996</c:v>
                </c:pt>
                <c:pt idx="4">
                  <c:v>#N/A</c:v>
                </c:pt>
                <c:pt idx="5">
                  <c:v>4.5599999999999996</c:v>
                </c:pt>
                <c:pt idx="6">
                  <c:v>#N/A</c:v>
                </c:pt>
                <c:pt idx="7">
                  <c:v>4.8600000000000003</c:v>
                </c:pt>
                <c:pt idx="8">
                  <c:v>#N/A</c:v>
                </c:pt>
                <c:pt idx="9">
                  <c:v>4.29</c:v>
                </c:pt>
              </c:numCache>
            </c:numRef>
          </c:val>
          <c:extLst>
            <c:ext xmlns:c16="http://schemas.microsoft.com/office/drawing/2014/chart" uri="{C3380CC4-5D6E-409C-BE32-E72D297353CC}">
              <c16:uniqueId val="{00000009-4225-4442-A821-34D724E7432D}"/>
            </c:ext>
          </c:extLst>
        </c:ser>
        <c:dLbls>
          <c:showLegendKey val="0"/>
          <c:showVal val="0"/>
          <c:showCatName val="0"/>
          <c:showSerName val="0"/>
          <c:showPercent val="0"/>
          <c:showBubbleSize val="0"/>
        </c:dLbls>
        <c:gapWidth val="150"/>
        <c:overlap val="100"/>
        <c:axId val="148604752"/>
        <c:axId val="291015080"/>
      </c:barChart>
      <c:catAx>
        <c:axId val="14860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015080"/>
        <c:crosses val="autoZero"/>
        <c:auto val="1"/>
        <c:lblAlgn val="ctr"/>
        <c:lblOffset val="100"/>
        <c:tickLblSkip val="1"/>
        <c:tickMarkSkip val="1"/>
        <c:noMultiLvlLbl val="0"/>
      </c:catAx>
      <c:valAx>
        <c:axId val="291015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0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57639</c:v>
                </c:pt>
                <c:pt idx="5">
                  <c:v>59922</c:v>
                </c:pt>
                <c:pt idx="8">
                  <c:v>60806</c:v>
                </c:pt>
                <c:pt idx="11">
                  <c:v>86245</c:v>
                </c:pt>
                <c:pt idx="14">
                  <c:v>61137</c:v>
                </c:pt>
              </c:numCache>
            </c:numRef>
          </c:val>
          <c:extLst>
            <c:ext xmlns:c16="http://schemas.microsoft.com/office/drawing/2014/chart" uri="{C3380CC4-5D6E-409C-BE32-E72D297353CC}">
              <c16:uniqueId val="{00000000-44A5-47C4-9F88-0798B527D8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A5-47C4-9F88-0798B527D8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676</c:v>
                </c:pt>
                <c:pt idx="3">
                  <c:v>604</c:v>
                </c:pt>
                <c:pt idx="6">
                  <c:v>507</c:v>
                </c:pt>
                <c:pt idx="9">
                  <c:v>408</c:v>
                </c:pt>
                <c:pt idx="12">
                  <c:v>330</c:v>
                </c:pt>
              </c:numCache>
            </c:numRef>
          </c:val>
          <c:extLst>
            <c:ext xmlns:c16="http://schemas.microsoft.com/office/drawing/2014/chart" uri="{C3380CC4-5D6E-409C-BE32-E72D297353CC}">
              <c16:uniqueId val="{00000002-44A5-47C4-9F88-0798B527D8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A5-47C4-9F88-0798B527D8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1299</c:v>
                </c:pt>
                <c:pt idx="3">
                  <c:v>1174</c:v>
                </c:pt>
                <c:pt idx="6">
                  <c:v>1273</c:v>
                </c:pt>
                <c:pt idx="9">
                  <c:v>1181</c:v>
                </c:pt>
                <c:pt idx="12">
                  <c:v>1576</c:v>
                </c:pt>
              </c:numCache>
            </c:numRef>
          </c:val>
          <c:extLst>
            <c:ext xmlns:c16="http://schemas.microsoft.com/office/drawing/2014/chart" uri="{C3380CC4-5D6E-409C-BE32-E72D297353CC}">
              <c16:uniqueId val="{00000004-44A5-47C4-9F88-0798B527D8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333</c:v>
                </c:pt>
                <c:pt idx="3">
                  <c:v>400</c:v>
                </c:pt>
                <c:pt idx="6">
                  <c:v>400</c:v>
                </c:pt>
                <c:pt idx="9">
                  <c:v>333</c:v>
                </c:pt>
                <c:pt idx="12">
                  <c:v>433</c:v>
                </c:pt>
              </c:numCache>
            </c:numRef>
          </c:val>
          <c:extLst>
            <c:ext xmlns:c16="http://schemas.microsoft.com/office/drawing/2014/chart" uri="{C3380CC4-5D6E-409C-BE32-E72D297353CC}">
              <c16:uniqueId val="{00000005-44A5-47C4-9F88-0798B527D8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6-44A5-47C4-9F88-0798B527D8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91881</c:v>
                </c:pt>
                <c:pt idx="3">
                  <c:v>93815</c:v>
                </c:pt>
                <c:pt idx="6">
                  <c:v>93239</c:v>
                </c:pt>
                <c:pt idx="9">
                  <c:v>117883</c:v>
                </c:pt>
                <c:pt idx="12">
                  <c:v>92185</c:v>
                </c:pt>
              </c:numCache>
            </c:numRef>
          </c:val>
          <c:extLst>
            <c:ext xmlns:c16="http://schemas.microsoft.com/office/drawing/2014/chart" uri="{C3380CC4-5D6E-409C-BE32-E72D297353CC}">
              <c16:uniqueId val="{00000007-44A5-47C4-9F88-0798B527D811}"/>
            </c:ext>
          </c:extLst>
        </c:ser>
        <c:dLbls>
          <c:showLegendKey val="0"/>
          <c:showVal val="0"/>
          <c:showCatName val="0"/>
          <c:showSerName val="0"/>
          <c:showPercent val="0"/>
          <c:showBubbleSize val="0"/>
        </c:dLbls>
        <c:gapWidth val="100"/>
        <c:overlap val="100"/>
        <c:axId val="291015864"/>
        <c:axId val="2910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36553</c:v>
                </c:pt>
                <c:pt idx="2">
                  <c:v>#N/A</c:v>
                </c:pt>
                <c:pt idx="3">
                  <c:v>#N/A</c:v>
                </c:pt>
                <c:pt idx="4">
                  <c:v>36074</c:v>
                </c:pt>
                <c:pt idx="5">
                  <c:v>#N/A</c:v>
                </c:pt>
                <c:pt idx="6">
                  <c:v>#N/A</c:v>
                </c:pt>
                <c:pt idx="7">
                  <c:v>34616</c:v>
                </c:pt>
                <c:pt idx="8">
                  <c:v>#N/A</c:v>
                </c:pt>
                <c:pt idx="9">
                  <c:v>#N/A</c:v>
                </c:pt>
                <c:pt idx="10">
                  <c:v>33563</c:v>
                </c:pt>
                <c:pt idx="11">
                  <c:v>#N/A</c:v>
                </c:pt>
                <c:pt idx="12">
                  <c:v>#N/A</c:v>
                </c:pt>
                <c:pt idx="13">
                  <c:v>33387</c:v>
                </c:pt>
                <c:pt idx="14">
                  <c:v>#N/A</c:v>
                </c:pt>
              </c:numCache>
            </c:numRef>
          </c:val>
          <c:smooth val="0"/>
          <c:extLst>
            <c:ext xmlns:c16="http://schemas.microsoft.com/office/drawing/2014/chart" uri="{C3380CC4-5D6E-409C-BE32-E72D297353CC}">
              <c16:uniqueId val="{00000008-44A5-47C4-9F88-0798B527D811}"/>
            </c:ext>
          </c:extLst>
        </c:ser>
        <c:dLbls>
          <c:showLegendKey val="0"/>
          <c:showVal val="0"/>
          <c:showCatName val="0"/>
          <c:showSerName val="0"/>
          <c:showPercent val="0"/>
          <c:showBubbleSize val="0"/>
        </c:dLbls>
        <c:marker val="1"/>
        <c:smooth val="0"/>
        <c:axId val="291015864"/>
        <c:axId val="291016256"/>
      </c:lineChart>
      <c:catAx>
        <c:axId val="29101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016256"/>
        <c:crosses val="autoZero"/>
        <c:auto val="1"/>
        <c:lblAlgn val="ctr"/>
        <c:lblOffset val="100"/>
        <c:tickLblSkip val="1"/>
        <c:tickMarkSkip val="1"/>
        <c:noMultiLvlLbl val="0"/>
      </c:catAx>
      <c:valAx>
        <c:axId val="2910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01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706899</c:v>
                </c:pt>
                <c:pt idx="5">
                  <c:v>707046</c:v>
                </c:pt>
                <c:pt idx="8">
                  <c:v>701159</c:v>
                </c:pt>
                <c:pt idx="11">
                  <c:v>693672</c:v>
                </c:pt>
                <c:pt idx="14">
                  <c:v>688569</c:v>
                </c:pt>
              </c:numCache>
            </c:numRef>
          </c:val>
          <c:extLst>
            <c:ext xmlns:c16="http://schemas.microsoft.com/office/drawing/2014/chart" uri="{C3380CC4-5D6E-409C-BE32-E72D297353CC}">
              <c16:uniqueId val="{00000000-3B77-4C84-81DA-D84F2C4F7E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68552</c:v>
                </c:pt>
                <c:pt idx="5">
                  <c:v>68049</c:v>
                </c:pt>
                <c:pt idx="8">
                  <c:v>63739</c:v>
                </c:pt>
                <c:pt idx="11">
                  <c:v>36843</c:v>
                </c:pt>
                <c:pt idx="14">
                  <c:v>36582</c:v>
                </c:pt>
              </c:numCache>
            </c:numRef>
          </c:val>
          <c:extLst>
            <c:ext xmlns:c16="http://schemas.microsoft.com/office/drawing/2014/chart" uri="{C3380CC4-5D6E-409C-BE32-E72D297353CC}">
              <c16:uniqueId val="{00000001-3B77-4C84-81DA-D84F2C4F7E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89375</c:v>
                </c:pt>
                <c:pt idx="5">
                  <c:v>106218</c:v>
                </c:pt>
                <c:pt idx="8">
                  <c:v>111961</c:v>
                </c:pt>
                <c:pt idx="11">
                  <c:v>116211</c:v>
                </c:pt>
                <c:pt idx="14">
                  <c:v>120900</c:v>
                </c:pt>
              </c:numCache>
            </c:numRef>
          </c:val>
          <c:extLst>
            <c:ext xmlns:c16="http://schemas.microsoft.com/office/drawing/2014/chart" uri="{C3380CC4-5D6E-409C-BE32-E72D297353CC}">
              <c16:uniqueId val="{00000002-3B77-4C84-81DA-D84F2C4F7E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77-4C84-81DA-D84F2C4F7E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77-4C84-81DA-D84F2C4F7E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19773</c:v>
                </c:pt>
                <c:pt idx="3">
                  <c:v>19339</c:v>
                </c:pt>
                <c:pt idx="6">
                  <c:v>19241</c:v>
                </c:pt>
                <c:pt idx="9">
                  <c:v>18987</c:v>
                </c:pt>
                <c:pt idx="12">
                  <c:v>19119</c:v>
                </c:pt>
              </c:numCache>
            </c:numRef>
          </c:val>
          <c:extLst>
            <c:ext xmlns:c16="http://schemas.microsoft.com/office/drawing/2014/chart" uri="{C3380CC4-5D6E-409C-BE32-E72D297353CC}">
              <c16:uniqueId val="{00000005-3B77-4C84-81DA-D84F2C4F7E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133334</c:v>
                </c:pt>
                <c:pt idx="3">
                  <c:v>122674</c:v>
                </c:pt>
                <c:pt idx="6">
                  <c:v>120227</c:v>
                </c:pt>
                <c:pt idx="9">
                  <c:v>117903</c:v>
                </c:pt>
                <c:pt idx="12">
                  <c:v>110541</c:v>
                </c:pt>
              </c:numCache>
            </c:numRef>
          </c:val>
          <c:extLst>
            <c:ext xmlns:c16="http://schemas.microsoft.com/office/drawing/2014/chart" uri="{C3380CC4-5D6E-409C-BE32-E72D297353CC}">
              <c16:uniqueId val="{00000006-3B77-4C84-81DA-D84F2C4F7E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77-4C84-81DA-D84F2C4F7E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9015</c:v>
                </c:pt>
                <c:pt idx="3">
                  <c:v>8575</c:v>
                </c:pt>
                <c:pt idx="6">
                  <c:v>11645</c:v>
                </c:pt>
                <c:pt idx="9">
                  <c:v>19760</c:v>
                </c:pt>
                <c:pt idx="12">
                  <c:v>28824</c:v>
                </c:pt>
              </c:numCache>
            </c:numRef>
          </c:val>
          <c:extLst>
            <c:ext xmlns:c16="http://schemas.microsoft.com/office/drawing/2014/chart" uri="{C3380CC4-5D6E-409C-BE32-E72D297353CC}">
              <c16:uniqueId val="{00000008-3B77-4C84-81DA-D84F2C4F7E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2099</c:v>
                </c:pt>
                <c:pt idx="3">
                  <c:v>1507</c:v>
                </c:pt>
                <c:pt idx="6">
                  <c:v>1001</c:v>
                </c:pt>
                <c:pt idx="9">
                  <c:v>593</c:v>
                </c:pt>
                <c:pt idx="12">
                  <c:v>263</c:v>
                </c:pt>
              </c:numCache>
            </c:numRef>
          </c:val>
          <c:extLst>
            <c:ext xmlns:c16="http://schemas.microsoft.com/office/drawing/2014/chart" uri="{C3380CC4-5D6E-409C-BE32-E72D297353CC}">
              <c16:uniqueId val="{00000009-3B77-4C84-81DA-D84F2C4F7E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1265067</c:v>
                </c:pt>
                <c:pt idx="3">
                  <c:v>1263979</c:v>
                </c:pt>
                <c:pt idx="6">
                  <c:v>1257470</c:v>
                </c:pt>
                <c:pt idx="9">
                  <c:v>1222564</c:v>
                </c:pt>
                <c:pt idx="12">
                  <c:v>1220134</c:v>
                </c:pt>
              </c:numCache>
            </c:numRef>
          </c:val>
          <c:extLst>
            <c:ext xmlns:c16="http://schemas.microsoft.com/office/drawing/2014/chart" uri="{C3380CC4-5D6E-409C-BE32-E72D297353CC}">
              <c16:uniqueId val="{0000000A-3B77-4C84-81DA-D84F2C4F7EDB}"/>
            </c:ext>
          </c:extLst>
        </c:ser>
        <c:dLbls>
          <c:showLegendKey val="0"/>
          <c:showVal val="0"/>
          <c:showCatName val="0"/>
          <c:showSerName val="0"/>
          <c:showPercent val="0"/>
          <c:showBubbleSize val="0"/>
        </c:dLbls>
        <c:gapWidth val="100"/>
        <c:overlap val="100"/>
        <c:axId val="284962192"/>
        <c:axId val="284962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564462</c:v>
                </c:pt>
                <c:pt idx="2">
                  <c:v>#N/A</c:v>
                </c:pt>
                <c:pt idx="3">
                  <c:v>#N/A</c:v>
                </c:pt>
                <c:pt idx="4">
                  <c:v>534762</c:v>
                </c:pt>
                <c:pt idx="5">
                  <c:v>#N/A</c:v>
                </c:pt>
                <c:pt idx="6">
                  <c:v>#N/A</c:v>
                </c:pt>
                <c:pt idx="7">
                  <c:v>532724</c:v>
                </c:pt>
                <c:pt idx="8">
                  <c:v>#N/A</c:v>
                </c:pt>
                <c:pt idx="9">
                  <c:v>#N/A</c:v>
                </c:pt>
                <c:pt idx="10">
                  <c:v>533081</c:v>
                </c:pt>
                <c:pt idx="11">
                  <c:v>#N/A</c:v>
                </c:pt>
                <c:pt idx="12">
                  <c:v>#N/A</c:v>
                </c:pt>
                <c:pt idx="13">
                  <c:v>532829</c:v>
                </c:pt>
                <c:pt idx="14">
                  <c:v>#N/A</c:v>
                </c:pt>
              </c:numCache>
            </c:numRef>
          </c:val>
          <c:smooth val="0"/>
          <c:extLst>
            <c:ext xmlns:c16="http://schemas.microsoft.com/office/drawing/2014/chart" uri="{C3380CC4-5D6E-409C-BE32-E72D297353CC}">
              <c16:uniqueId val="{0000000B-3B77-4C84-81DA-D84F2C4F7EDB}"/>
            </c:ext>
          </c:extLst>
        </c:ser>
        <c:dLbls>
          <c:showLegendKey val="0"/>
          <c:showVal val="0"/>
          <c:showCatName val="0"/>
          <c:showSerName val="0"/>
          <c:showPercent val="0"/>
          <c:showBubbleSize val="0"/>
        </c:dLbls>
        <c:marker val="1"/>
        <c:smooth val="0"/>
        <c:axId val="284962192"/>
        <c:axId val="284962584"/>
      </c:lineChart>
      <c:catAx>
        <c:axId val="28496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4962584"/>
        <c:crosses val="autoZero"/>
        <c:auto val="1"/>
        <c:lblAlgn val="ctr"/>
        <c:lblOffset val="100"/>
        <c:tickLblSkip val="1"/>
        <c:tickMarkSkip val="1"/>
        <c:noMultiLvlLbl val="0"/>
      </c:catAx>
      <c:valAx>
        <c:axId val="28496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96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10304</c:v>
                </c:pt>
                <c:pt idx="1">
                  <c:v>10694</c:v>
                </c:pt>
                <c:pt idx="2">
                  <c:v>11072</c:v>
                </c:pt>
              </c:numCache>
            </c:numRef>
          </c:val>
          <c:extLst>
            <c:ext xmlns:c16="http://schemas.microsoft.com/office/drawing/2014/chart" uri="{C3380CC4-5D6E-409C-BE32-E72D297353CC}">
              <c16:uniqueId val="{00000000-DC70-4521-B71A-5FEC44451C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40338</c:v>
                </c:pt>
                <c:pt idx="1">
                  <c:v>40838</c:v>
                </c:pt>
                <c:pt idx="2">
                  <c:v>44919</c:v>
                </c:pt>
              </c:numCache>
            </c:numRef>
          </c:val>
          <c:extLst>
            <c:ext xmlns:c16="http://schemas.microsoft.com/office/drawing/2014/chart" uri="{C3380CC4-5D6E-409C-BE32-E72D297353CC}">
              <c16:uniqueId val="{00000001-DC70-4521-B71A-5FEC44451C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60652</c:v>
                </c:pt>
                <c:pt idx="1">
                  <c:v>65137</c:v>
                </c:pt>
                <c:pt idx="2">
                  <c:v>66476</c:v>
                </c:pt>
              </c:numCache>
            </c:numRef>
          </c:val>
          <c:extLst>
            <c:ext xmlns:c16="http://schemas.microsoft.com/office/drawing/2014/chart" uri="{C3380CC4-5D6E-409C-BE32-E72D297353CC}">
              <c16:uniqueId val="{00000002-DC70-4521-B71A-5FEC44451CAF}"/>
            </c:ext>
          </c:extLst>
        </c:ser>
        <c:dLbls>
          <c:showLegendKey val="0"/>
          <c:showVal val="0"/>
          <c:showCatName val="0"/>
          <c:showSerName val="0"/>
          <c:showPercent val="0"/>
          <c:showBubbleSize val="0"/>
        </c:dLbls>
        <c:gapWidth val="120"/>
        <c:overlap val="100"/>
        <c:axId val="284963760"/>
        <c:axId val="284964152"/>
      </c:barChart>
      <c:catAx>
        <c:axId val="28496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4964152"/>
        <c:crosses val="autoZero"/>
        <c:auto val="1"/>
        <c:lblAlgn val="ctr"/>
        <c:lblOffset val="100"/>
        <c:tickLblSkip val="1"/>
        <c:tickMarkSkip val="1"/>
        <c:noMultiLvlLbl val="0"/>
      </c:catAx>
      <c:valAx>
        <c:axId val="284964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496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{34FA5025-5FE6-4928-9523-86725FF56B4E}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3D-45EC-BA37-9495F93E03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{5AA37A44-3558-4AEB-B17F-7D7834CE279E}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D-45EC-BA37-9495F93E03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{A6110C8A-022F-4BFC-9169-1DC817F6EB73}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D-45EC-BA37-9495F93E03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{475DDDF1-BAF8-4A04-9D49-2481FA9DA3AC}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D-45EC-BA37-9495F93E03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{994ADABD-1BC7-4E36-B46A-ACCA5DF3DCA4}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D-45EC-BA37-9495F93E03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{6CAAC132-9018-4610-9B97-18C6F12B8254}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3D-45EC-BA37-9495F93E03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{F188A21F-922A-4A0C-814E-0A0375F38487}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3D-45EC-BA37-9495F93E039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{F95A69E2-8F32-4756-BA42-9C539CAEBEF4}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3D-45EC-BA37-9495F93E039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{C6DFB8B4-9AB6-4A5F-80EF-3DF76FB06AEF}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3D-45EC-BA37-9495F93E03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67.900000000000006</c:v>
                </c:pt>
                <c:pt idx="32">
                  <c:v>69</c:v>
                </c:pt>
              </c:numCache>
            </c:numRef>
          </c:xVal>
          <c:yVal>
            <c:numRef>
              <c:f>公会計指標分析・財政指標組合せ分析表!$BP$51:$DC$51</c:f>
              <c:numCache>
                <c:formatCode>#,##0.0;"▲ "#,##0.0</c:formatCode>
                <c:ptCount val="40"/>
                <c:pt idx="24">
                  <c:v>214.3</c:v>
                </c:pt>
                <c:pt idx="32">
                  <c:v>214.9</c:v>
                </c:pt>
              </c:numCache>
            </c:numRef>
          </c:yVal>
          <c:smooth val="0"/>
          <c:extLst>
            <c:ext xmlns:c16="http://schemas.microsoft.com/office/drawing/2014/chart" uri="{C3380CC4-5D6E-409C-BE32-E72D297353CC}">
              <c16:uniqueId val="{00000009-583D-45EC-BA37-9495F93E0394}"/>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{22FC6295-4D55-4ECF-A89A-3B9D95FC556C}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3D-45EC-BA37-9495F93E03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{275EC6D4-F2BC-43B6-9E11-A1D1E174F9CE}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D-45EC-BA37-9495F93E03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{079CE029-4DCD-4539-AC87-1555FAE42388}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D-45EC-BA37-9495F93E03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{FF68E823-308B-42F8-98D6-87DC10DBD518}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D-45EC-BA37-9495F93E03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{808F9864-7D5D-4FAE-9D16-596B8B53324D}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D-45EC-BA37-9495F93E03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{71841A25-9197-48BE-9FFC-C8171B248036}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3D-45EC-BA37-9495F93E03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{6A3BA390-2C20-4574-A2EE-AC6865B05623}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3D-45EC-BA37-9495F93E039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{632BAA16-8022-4CC5-8362-C6359167CC30}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3D-45EC-BA37-9495F93E0394}"/>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{A9C004F0-55DA-418D-9F64-1E80285C5251}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3D-45EC-BA37-9495F93E03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c:v>
                </c:pt>
                <c:pt idx="32">
                  <c:v>60</c:v>
                </c:pt>
              </c:numCache>
            </c:numRef>
          </c:xVal>
          <c:yVal>
            <c:numRef>
              <c:f>公会計指標分析・財政指標組合せ分析表!$BP$55:$DC$55</c:f>
              <c:numCache>
                <c:formatCode>#,##0.0;"▲ "#,##0.0</c:formatCode>
                <c:ptCount val="40"/>
                <c:pt idx="24">
                  <c:v>244</c:v>
                </c:pt>
                <c:pt idx="32">
                  <c:v>198</c:v>
                </c:pt>
              </c:numCache>
            </c:numRef>
          </c:yVal>
          <c:smooth val="0"/>
          <c:extLst>
            <c:ext xmlns:c16="http://schemas.microsoft.com/office/drawing/2014/chart" uri="{C3380CC4-5D6E-409C-BE32-E72D297353CC}">
              <c16:uniqueId val="{00000013-583D-45EC-BA37-9495F93E0394}"/>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2"/>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{6B1EEFF0-6A01-478A-8360-25CB42D57235}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5B-4B04-B02F-7C3102DB51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{EBE17D0E-DAC6-4717-8FFD-FECF98E00ADC}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5B-4B04-B02F-7C3102DB51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{CB533E5D-A492-4811-AF43-F1EA2BE5F7DE}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5B-4B04-B02F-7C3102DB51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{0F9915A8-ADF2-4B45-87AE-5162A3EEE9E9}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5B-4B04-B02F-7C3102DB51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{01719349-5C63-47BD-892B-C8A8C1930E9E}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5B-4B04-B02F-7C3102DB517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{39E2324F-FA2C-4CE3-AE16-D5A8B0CC4035}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5B-4B04-B02F-7C3102DB517E}"/>
                </c:ext>
              </c:extLst>
            </c:dLbl>
            <c:dLbl>
              <c:idx val="16"/>
              <c:layout>
                <c:manualLayout>
                  <c:x val="-2.9688849718339627E-2"/>
                  <c:y val="-6.510534575147594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{EB0FE11A-42DD-4EE3-8466-E0555BABB9DD}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5B-4B04-B02F-7C3102DB517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{562A92DC-7E98-4E6A-9A3D-AFF721CB29BC}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5B-4B04-B02F-7C3102DB517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{C426902E-E65E-4D47-A5DB-97A00CA1AE0A}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5B-4B04-B02F-7C3102DB51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14.9</c:v>
                </c:pt>
                <c:pt idx="16">
                  <c:v>14.3</c:v>
                </c:pt>
                <c:pt idx="24">
                  <c:v>13.9</c:v>
                </c:pt>
                <c:pt idx="32">
                  <c:v>13.5</c:v>
                </c:pt>
              </c:numCache>
            </c:numRef>
          </c:xVal>
          <c:yVal>
            <c:numRef>
              <c:f>公会計指標分析・財政指標組合せ分析表!$BP$73:$DC$73</c:f>
              <c:numCache>
                <c:formatCode>#,##0.0;"▲ "#,##0.0</c:formatCode>
                <c:ptCount val="40"/>
                <c:pt idx="0">
                  <c:v>229.3</c:v>
                </c:pt>
                <c:pt idx="8">
                  <c:v>217.2</c:v>
                </c:pt>
                <c:pt idx="16">
                  <c:v>210.6</c:v>
                </c:pt>
                <c:pt idx="24">
                  <c:v>214.3</c:v>
                </c:pt>
                <c:pt idx="32">
                  <c:v>214.9</c:v>
                </c:pt>
              </c:numCache>
            </c:numRef>
          </c:yVal>
          <c:smooth val="0"/>
          <c:extLst>
            <c:ext xmlns:c16="http://schemas.microsoft.com/office/drawing/2014/chart" uri="{C3380CC4-5D6E-409C-BE32-E72D297353CC}">
              <c16:uniqueId val="{00000009-7D5B-4B04-B02F-7C3102DB517E}"/>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{EA774EE7-985E-4BD2-8BFD-42681A4E43C7}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5B-4B04-B02F-7C3102DB51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{D5BB4B44-59D4-4D91-A132-6143ADF57AD0}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5B-4B04-B02F-7C3102DB51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{D55291E9-F0CB-4565-916B-02904217D598}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5B-4B04-B02F-7C3102DB51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{86084DE7-96C3-44FB-B44A-E7FEAA4D2F62}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5B-4B04-B02F-7C3102DB51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{1158AA94-18D2-4BF4-94E7-2C52193913BF}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5B-4B04-B02F-7C3102DB517E}"/>
                </c:ext>
              </c:extLst>
            </c:dLbl>
            <c:dLbl>
              <c:idx val="8"/>
              <c:layout>
                <c:manualLayout>
                  <c:x val="-3.3707133519881638E-2"/>
                  <c:y val="-5.972794842411195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{F8AC76F4-FBB8-456E-B581-EC5E7523D6CE}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5B-4B04-B02F-7C3102DB517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{3E77AE4B-3D2A-4970-90D6-5D790CD211DF}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5B-4B04-B02F-7C3102DB517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{38B823C2-B80D-48C2-8A00-21AE5C600163}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5B-4B04-B02F-7C3102DB517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{56C5FFA0-D857-4C2B-A7A5-BAACF9473056}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5B-4B04-B02F-7C3102DB51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15.9</c:v>
                </c:pt>
                <c:pt idx="24">
                  <c:v>15.4</c:v>
                </c:pt>
                <c:pt idx="32">
                  <c:v>12.7</c:v>
                </c:pt>
              </c:numCache>
            </c:numRef>
          </c:xVal>
          <c:yVal>
            <c:numRef>
              <c:f>公会計指標分析・財政指標組合せ分析表!$BP$77:$DC$77</c:f>
              <c:numCache>
                <c:formatCode>#,##0.0;"▲ "#,##0.0</c:formatCode>
                <c:ptCount val="40"/>
                <c:pt idx="0">
                  <c:v>199.1</c:v>
                </c:pt>
                <c:pt idx="8">
                  <c:v>208.1</c:v>
                </c:pt>
                <c:pt idx="16">
                  <c:v>239.1</c:v>
                </c:pt>
                <c:pt idx="24">
                  <c:v>244</c:v>
                </c:pt>
                <c:pt idx="32">
                  <c:v>198</c:v>
                </c:pt>
              </c:numCache>
            </c:numRef>
          </c:yVal>
          <c:smooth val="0"/>
          <c:extLst>
            <c:ext xmlns:c16="http://schemas.microsoft.com/office/drawing/2014/chart" uri="{C3380CC4-5D6E-409C-BE32-E72D297353CC}">
              <c16:uniqueId val="{00000013-7D5B-4B04-B02F-7C3102DB517E}"/>
            </c:ext>
          </c:extLst>
        </c:ser>
        <c:dLbls>
          <c:showLegendKey val="0"/>
          <c:showVal val="1"/>
          <c:showCatName val="0"/>
          <c:showSerName val="0"/>
          <c:showPercent val="0"/>
          <c:showBubbleSize val="0"/>
        </c:dLbls>
        <c:axId val="84219776"/>
        <c:axId val="84234240"/>
      </c:scatterChart>
      <c:valAx>
        <c:axId val="84219776"/>
        <c:scaling>
          <c:orientation val="minMax"/>
          <c:max val="16.200000000000003"/>
          <c:min val="1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2"/>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臨時財政対策債を除く通常債の残高は、平成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年度以降、前年度以下の水準に抑制している。</a:t>
          </a:r>
        </a:p>
        <a:p>
          <a:r>
            <a:rPr kumimoji="1" lang="ja-JP" altLang="en-US" sz="1400">
              <a:latin typeface="ＭＳ ゴシック" pitchFamily="49" charset="-128"/>
              <a:ea typeface="ＭＳ ゴシック" pitchFamily="49" charset="-128"/>
            </a:rPr>
            <a:t>　充当可能基金は、財政調整基金への歳計剰余金の積立等により増加している。</a:t>
          </a:r>
        </a:p>
        <a:p>
          <a:r>
            <a:rPr kumimoji="1" lang="ja-JP" altLang="en-US" sz="1400">
              <a:latin typeface="ＭＳ ゴシック" pitchFamily="49" charset="-128"/>
              <a:ea typeface="ＭＳ ゴシック" pitchFamily="49" charset="-128"/>
            </a:rPr>
            <a:t>　退職手当負担見込額は、行財政改革による職員数の削減により減少している。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億円、国民健康保険財政安定化基金で約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億円を新規に積み立てたことなどにより、基金全体では約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億円の取崩を余儀なくされ、未だ取崩前の水準に回復していない状況である。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北陸新幹線金沢・敦賀間の整備の本格化など様々な財政需要が見込まれているため、引き続き、将来への備えとして必要な資金を基金に積み立てるとともに、現在保有している基金は、県民生活の向上や本県のさらなる発展につながるよう、その時々の財政状況も踏まえながら有効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・国民健康保険財政安定化基金：国民健康保険の財政の安定化を図る。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・地域医療介護総合確保基金：地域の医療・介護の総合的な確保を図る。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・国民健康保険財政安定化基金：国民健康保険の制度見直しにより、運営主体が都道府県に移管したことに伴い、新たに、国の補助金を受け入れ、約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・地域医療介護総合確保基金：医療や介護施設の整備等を進めるために、国の補助金などを約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・引き続き、それぞれの基金の設置目的に照らし、県民生活の向上や本県のさらなる発展につながるよう、その時々の財政状況も踏まえながら、有効に活用していく。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・災害への備えなど、長期的視野に立った健全な財政運営を図るため、引き続き、基金の確保に努めていく。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・今後の公債費の増加に備え、新規に積立を行ったことにより、約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という短期間で、北陸新幹線金沢・敦賀間の整備に伴う建設費負担が本格化し、これに伴う公債費負担も増加することが見込まれるため、こうした状況に備え、必要な資金を基金に積み立て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4742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822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2600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3616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3426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966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8506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578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926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1274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5386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3440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788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5386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790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7328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9553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9553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9553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3297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8695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8695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3140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5202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3140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5202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262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3474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8230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9470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228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228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950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950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3474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174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174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8350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これまでも道路や河川施設等のインフラ資産の整備を積極的に進めてきており、資産全体に占める割合は高い。既存のインフラ資産の維持管理は、更新ではなく修繕等によるものが大きく、新たな資産形成を伴わないことから、有形固定資産減価償却額は高い状況である。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「石川県公共施設等総合管理計画」に基づき、施設の特性や利用状況に応じた予防保全型修繕を行うなど、長寿命化や経費削減につながる取組みを実施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1188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3474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043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3474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043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3474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04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3474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04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3474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04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3474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04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3474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1386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6656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2686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665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2686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6656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6496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68" name="フローチャート: 判断 67"/>
        <xdr:cNvSpPr/>
      </xdr:nvSpPr>
      <xdr:spPr>
        <a:xfrm>
          <a:off x="3545205" y="5095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0608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4410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27705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0999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4293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147955</xdr:rowOff>
    </xdr:from>
    <xdr:to>
      <xdr:col>23</xdr:col>
      <xdr:colOff>136525</xdr:colOff>
      <xdr:row>27</xdr:row>
      <xdr:rowOff>78105</xdr:rowOff>
    </xdr:to>
    <xdr:sp macro="" textlink="">
      <xdr:nvSpPr>
        <xdr:cNvPr id="74" name="楕円 73"/>
        <xdr:cNvSpPr/>
      </xdr:nvSpPr>
      <xdr:spPr>
        <a:xfrm>
          <a:off x="4164965" y="450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62882</xdr:rowOff>
    </xdr:from>
    <xdr:ext cx="405111" cy="259045"/>
    <xdr:sp macro="" textlink="">
      <xdr:nvSpPr>
        <xdr:cNvPr id="75" name="有形固定資産減価償却率該当値テキスト"/>
        <xdr:cNvSpPr txBox="1"/>
      </xdr:nvSpPr>
      <xdr:spPr>
        <a:xfrm>
          <a:off x="4266565" y="442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24003</xdr:rowOff>
    </xdr:from>
    <xdr:to>
      <xdr:col>19</xdr:col>
      <xdr:colOff>187325</xdr:colOff>
      <xdr:row>27</xdr:row>
      <xdr:rowOff>125603</xdr:rowOff>
    </xdr:to>
    <xdr:sp macro="" textlink="">
      <xdr:nvSpPr>
        <xdr:cNvPr id="76" name="楕円 75"/>
        <xdr:cNvSpPr/>
      </xdr:nvSpPr>
      <xdr:spPr>
        <a:xfrm>
          <a:off x="3545205" y="4550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27</xdr:row>
      <xdr:rowOff>74803</xdr:rowOff>
    </xdr:to>
    <xdr:cxnSp macro="">
      <xdr:nvCxnSpPr>
        <xdr:cNvPr id="77" name="直線コネクタ 76"/>
        <xdr:cNvCxnSpPr/>
      </xdr:nvCxnSpPr>
      <xdr:spPr>
        <a:xfrm flipV="1">
          <a:off x="3596005" y="4553585"/>
          <a:ext cx="6197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78" name="n_1aveValue有形固定資産減価償却率"/>
        <xdr:cNvSpPr txBox="1"/>
      </xdr:nvSpPr>
      <xdr:spPr>
        <a:xfrm>
          <a:off x="3403609" y="51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142130</xdr:rowOff>
    </xdr:from>
    <xdr:ext cx="405111" cy="259045"/>
    <xdr:sp macro="" textlink="">
      <xdr:nvSpPr>
        <xdr:cNvPr id="79" name="n_1mainValue有形固定資産減価償却率"/>
        <xdr:cNvSpPr txBox="1"/>
      </xdr:nvSpPr>
      <xdr:spPr>
        <a:xfrm>
          <a:off x="3403609" y="433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997902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079332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221612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36671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36671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5" name="正方形/長方形 84"/>
        <xdr:cNvSpPr/>
      </xdr:nvSpPr>
      <xdr:spPr>
        <a:xfrm>
          <a:off x="152165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6" name="正方形/長方形 85"/>
        <xdr:cNvSpPr/>
      </xdr:nvSpPr>
      <xdr:spPr>
        <a:xfrm>
          <a:off x="152165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7" name="正方形/長方形 86"/>
        <xdr:cNvSpPr/>
      </xdr:nvSpPr>
      <xdr:spPr>
        <a:xfrm>
          <a:off x="997902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8" name="正方形/長方形 87"/>
        <xdr:cNvSpPr/>
      </xdr:nvSpPr>
      <xdr:spPr>
        <a:xfrm>
          <a:off x="1393888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9" name="正方形/長方形 88"/>
        <xdr:cNvSpPr/>
      </xdr:nvSpPr>
      <xdr:spPr>
        <a:xfrm>
          <a:off x="1393888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0" name="テキスト ボックス 89"/>
        <xdr:cNvSpPr txBox="1"/>
      </xdr:nvSpPr>
      <xdr:spPr>
        <a:xfrm>
          <a:off x="1402016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本県では、累次の行革大綱に基づき、平成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年度から計</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億円の繰上償還を実施するなど県債残高の管理に努めてきたほか、職員数を平成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人以上削減するなど財政収支の均衡・改善を図ってきた。加えて、償還に充当できる基金の積立てを行ってきた結果、全国平均並みの償還能力となっている。一方、社会保障関係経費の増加や、北陸新幹線金沢・敦賀間の建設負担など、将来コストの増に備える必要があることから、引き続き、歳入確保や歳出の見直しなどを進めていく。</a:t>
          </a:r>
        </a:p>
      </xdr:txBody>
    </xdr:sp>
    <xdr:clientData/>
  </xdr:twoCellAnchor>
  <xdr:oneCellAnchor>
    <xdr:from>
      <xdr:col>57</xdr:col>
      <xdr:colOff>111125</xdr:colOff>
      <xdr:row>23</xdr:row>
      <xdr:rowOff>47625</xdr:rowOff>
    </xdr:from>
    <xdr:ext cx="349839" cy="225703"/>
    <xdr:sp macro="" textlink="">
      <xdr:nvSpPr>
        <xdr:cNvPr id="91" name="テキスト ボックス 90"/>
        <xdr:cNvSpPr txBox="1"/>
      </xdr:nvSpPr>
      <xdr:spPr>
        <a:xfrm>
          <a:off x="994092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2" name="直線コネクタ 91"/>
        <xdr:cNvCxnSpPr/>
      </xdr:nvCxnSpPr>
      <xdr:spPr>
        <a:xfrm>
          <a:off x="997902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3" name="テキスト ボックス 92"/>
        <xdr:cNvSpPr txBox="1"/>
      </xdr:nvSpPr>
      <xdr:spPr>
        <a:xfrm>
          <a:off x="965314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4" name="直線コネクタ 93"/>
        <xdr:cNvCxnSpPr/>
      </xdr:nvCxnSpPr>
      <xdr:spPr>
        <a:xfrm>
          <a:off x="997902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5" name="テキスト ボックス 94"/>
        <xdr:cNvSpPr txBox="1"/>
      </xdr:nvSpPr>
      <xdr:spPr>
        <a:xfrm>
          <a:off x="960185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6" name="直線コネクタ 95"/>
        <xdr:cNvCxnSpPr/>
      </xdr:nvCxnSpPr>
      <xdr:spPr>
        <a:xfrm>
          <a:off x="997902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7" name="テキスト ボックス 96"/>
        <xdr:cNvSpPr txBox="1"/>
      </xdr:nvSpPr>
      <xdr:spPr>
        <a:xfrm>
          <a:off x="960185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8" name="直線コネクタ 97"/>
        <xdr:cNvCxnSpPr/>
      </xdr:nvCxnSpPr>
      <xdr:spPr>
        <a:xfrm>
          <a:off x="997902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99" name="テキスト ボックス 98"/>
        <xdr:cNvSpPr txBox="1"/>
      </xdr:nvSpPr>
      <xdr:spPr>
        <a:xfrm>
          <a:off x="960185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0" name="直線コネクタ 99"/>
        <xdr:cNvCxnSpPr/>
      </xdr:nvCxnSpPr>
      <xdr:spPr>
        <a:xfrm>
          <a:off x="997902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1" name="テキスト ボックス 100"/>
        <xdr:cNvSpPr txBox="1"/>
      </xdr:nvSpPr>
      <xdr:spPr>
        <a:xfrm>
          <a:off x="960185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2" name="直線コネクタ 101"/>
        <xdr:cNvCxnSpPr/>
      </xdr:nvCxnSpPr>
      <xdr:spPr>
        <a:xfrm>
          <a:off x="997902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3" name="テキスト ボックス 102"/>
        <xdr:cNvSpPr txBox="1"/>
      </xdr:nvSpPr>
      <xdr:spPr>
        <a:xfrm>
          <a:off x="960185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4" name="直線コネクタ 103"/>
        <xdr:cNvCxnSpPr/>
      </xdr:nvCxnSpPr>
      <xdr:spPr>
        <a:xfrm>
          <a:off x="997902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5" name="テキスト ボックス 104"/>
        <xdr:cNvSpPr txBox="1"/>
      </xdr:nvSpPr>
      <xdr:spPr>
        <a:xfrm>
          <a:off x="960185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xdr:cNvCxnSpPr/>
      </xdr:nvCxnSpPr>
      <xdr:spPr>
        <a:xfrm>
          <a:off x="997902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7" name="テキスト ボックス 106"/>
        <xdr:cNvSpPr txBox="1"/>
      </xdr:nvSpPr>
      <xdr:spPr>
        <a:xfrm>
          <a:off x="960185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可能年数グラフ枠"/>
        <xdr:cNvSpPr/>
      </xdr:nvSpPr>
      <xdr:spPr>
        <a:xfrm>
          <a:off x="997902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09" name="直線コネクタ 108"/>
        <xdr:cNvCxnSpPr/>
      </xdr:nvCxnSpPr>
      <xdr:spPr>
        <a:xfrm flipV="1">
          <a:off x="1303528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0" name="債務償還可能年数最小値テキスト"/>
        <xdr:cNvSpPr txBox="1"/>
      </xdr:nvSpPr>
      <xdr:spPr>
        <a:xfrm>
          <a:off x="1308798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1" name="直線コネクタ 110"/>
        <xdr:cNvCxnSpPr/>
      </xdr:nvCxnSpPr>
      <xdr:spPr>
        <a:xfrm>
          <a:off x="1297114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2" name="債務償還可能年数最大値テキスト"/>
        <xdr:cNvSpPr txBox="1"/>
      </xdr:nvSpPr>
      <xdr:spPr>
        <a:xfrm>
          <a:off x="1308798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3" name="直線コネクタ 112"/>
        <xdr:cNvCxnSpPr/>
      </xdr:nvCxnSpPr>
      <xdr:spPr>
        <a:xfrm>
          <a:off x="1297114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4" name="債務償還可能年数平均値テキスト"/>
        <xdr:cNvSpPr txBox="1"/>
      </xdr:nvSpPr>
      <xdr:spPr>
        <a:xfrm>
          <a:off x="1308798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5" name="フローチャート: 判断 114"/>
        <xdr:cNvSpPr/>
      </xdr:nvSpPr>
      <xdr:spPr>
        <a:xfrm>
          <a:off x="1300924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6" name="テキスト ボックス 115"/>
        <xdr:cNvSpPr txBox="1"/>
      </xdr:nvSpPr>
      <xdr:spPr>
        <a:xfrm>
          <a:off x="128822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7" name="テキスト ボックス 116"/>
        <xdr:cNvSpPr txBox="1"/>
      </xdr:nvSpPr>
      <xdr:spPr>
        <a:xfrm>
          <a:off x="122624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8" name="テキスト ボックス 117"/>
        <xdr:cNvSpPr txBox="1"/>
      </xdr:nvSpPr>
      <xdr:spPr>
        <a:xfrm>
          <a:off x="115919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9" name="テキスト ボックス 118"/>
        <xdr:cNvSpPr txBox="1"/>
      </xdr:nvSpPr>
      <xdr:spPr>
        <a:xfrm>
          <a:off x="109213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0" name="テキスト ボックス 119"/>
        <xdr:cNvSpPr txBox="1"/>
      </xdr:nvSpPr>
      <xdr:spPr>
        <a:xfrm>
          <a:off x="102508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21" name="楕円 120"/>
        <xdr:cNvSpPr/>
      </xdr:nvSpPr>
      <xdr:spPr>
        <a:xfrm>
          <a:off x="13009245" y="5577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405111" cy="259045"/>
    <xdr:sp macro="" textlink="">
      <xdr:nvSpPr>
        <xdr:cNvPr id="122" name="債務償還可能年数該当値テキスト"/>
        <xdr:cNvSpPr txBox="1"/>
      </xdr:nvSpPr>
      <xdr:spPr>
        <a:xfrm>
          <a:off x="13087985" y="555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3" name="正方形/長方形 122"/>
        <xdr:cNvSpPr/>
      </xdr:nvSpPr>
      <xdr:spPr>
        <a:xfrm>
          <a:off x="113474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4" name="正方形/長方形 123"/>
        <xdr:cNvSpPr/>
      </xdr:nvSpPr>
      <xdr:spPr>
        <a:xfrm>
          <a:off x="113474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5" name="テキスト ボックス 124"/>
        <xdr:cNvSpPr txBox="1"/>
      </xdr:nvSpPr>
      <xdr:spPr>
        <a:xfrm>
          <a:off x="82486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6" name="テキスト ボックス 125"/>
        <xdr:cNvSpPr txBox="1"/>
      </xdr:nvSpPr>
      <xdr:spPr>
        <a:xfrm>
          <a:off x="616394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7" name="テキスト ボックス 126"/>
        <xdr:cNvSpPr txBox="1"/>
      </xdr:nvSpPr>
      <xdr:spPr>
        <a:xfrm>
          <a:off x="82486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8" name="テキスト ボックス 127"/>
        <xdr:cNvSpPr txBox="1"/>
      </xdr:nvSpPr>
      <xdr:spPr>
        <a:xfrm>
          <a:off x="616394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134455</xdr:rowOff>
    </xdr:from>
    <xdr:ext cx="405111" cy="259045"/>
    <xdr:sp macro="" textlink="">
      <xdr:nvSpPr>
        <xdr:cNvPr id="63" name="【道路】&#10;有形固定資産減価償却率平均値テキスト"/>
        <xdr:cNvSpPr txBox="1"/>
      </xdr:nvSpPr>
      <xdr:spPr>
        <a:xfrm>
          <a:off x="4137660" y="616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31216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126637</xdr:rowOff>
    </xdr:from>
    <xdr:to>
      <xdr:col>24</xdr:col>
      <xdr:colOff>114300</xdr:colOff>
      <xdr:row>33</xdr:row>
      <xdr:rowOff>56787</xdr:rowOff>
    </xdr:to>
    <xdr:sp macro="" textlink="">
      <xdr:nvSpPr>
        <xdr:cNvPr id="71" name="楕円 70"/>
        <xdr:cNvSpPr/>
      </xdr:nvSpPr>
      <xdr:spPr>
        <a:xfrm>
          <a:off x="4036060" y="5491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79664</xdr:rowOff>
    </xdr:from>
    <xdr:ext cx="405111" cy="259045"/>
    <xdr:sp macro="" textlink="">
      <xdr:nvSpPr>
        <xdr:cNvPr id="72" name="【道路】&#10;有形固定資産減価償却率該当値テキスト"/>
        <xdr:cNvSpPr txBox="1"/>
      </xdr:nvSpPr>
      <xdr:spPr>
        <a:xfrm>
          <a:off x="4137660" y="544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152763</xdr:rowOff>
    </xdr:from>
    <xdr:to>
      <xdr:col>20</xdr:col>
      <xdr:colOff>38100</xdr:colOff>
      <xdr:row>33</xdr:row>
      <xdr:rowOff>82913</xdr:rowOff>
    </xdr:to>
    <xdr:sp macro="" textlink="">
      <xdr:nvSpPr>
        <xdr:cNvPr id="73" name="楕円 72"/>
        <xdr:cNvSpPr/>
      </xdr:nvSpPr>
      <xdr:spPr>
        <a:xfrm>
          <a:off x="3312160" y="5517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5987</xdr:rowOff>
    </xdr:from>
    <xdr:to>
      <xdr:col>24</xdr:col>
      <xdr:colOff>63500</xdr:colOff>
      <xdr:row>33</xdr:row>
      <xdr:rowOff>32113</xdr:rowOff>
    </xdr:to>
    <xdr:cxnSp macro="">
      <xdr:nvCxnSpPr>
        <xdr:cNvPr id="74" name="直線コネクタ 73"/>
        <xdr:cNvCxnSpPr/>
      </xdr:nvCxnSpPr>
      <xdr:spPr>
        <a:xfrm flipV="1">
          <a:off x="3355340" y="553810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5" name="n_1aveValue【道路】&#10;有形固定資産減価償却率"/>
        <xdr:cNvSpPr txBox="1"/>
      </xdr:nvSpPr>
      <xdr:spPr>
        <a:xfrm>
          <a:off x="3170564" y="628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99440</xdr:rowOff>
    </xdr:from>
    <xdr:ext cx="405111" cy="259045"/>
    <xdr:sp macro="" textlink="">
      <xdr:nvSpPr>
        <xdr:cNvPr id="76" name="n_1mainValue【道路】&#10;有形固定資産減価償却率"/>
        <xdr:cNvSpPr txBox="1"/>
      </xdr:nvSpPr>
      <xdr:spPr>
        <a:xfrm>
          <a:off x="3170564" y="529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156439</xdr:rowOff>
    </xdr:from>
    <xdr:to>
      <xdr:col>54</xdr:col>
      <xdr:colOff>189865</xdr:colOff>
      <xdr:row>41</xdr:row>
      <xdr:rowOff>103175</xdr:rowOff>
    </xdr:to>
    <xdr:cxnSp macro="">
      <xdr:nvCxnSpPr>
        <xdr:cNvPr id="96" name="直線コネクタ 95"/>
        <xdr:cNvCxnSpPr/>
      </xdr:nvCxnSpPr>
      <xdr:spPr>
        <a:xfrm flipV="1">
          <a:off x="9218295" y="6526759"/>
          <a:ext cx="1270" cy="4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107002</xdr:rowOff>
    </xdr:from>
    <xdr:ext cx="469744" cy="259045"/>
    <xdr:sp macro="" textlink="">
      <xdr:nvSpPr>
        <xdr:cNvPr id="97" name="【道路】&#10;一人当たり延長最小値テキスト"/>
        <xdr:cNvSpPr txBox="1"/>
      </xdr:nvSpPr>
      <xdr:spPr>
        <a:xfrm>
          <a:off x="9271000" y="69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103175</xdr:rowOff>
    </xdr:from>
    <xdr:to>
      <xdr:col>55</xdr:col>
      <xdr:colOff>88900</xdr:colOff>
      <xdr:row>41</xdr:row>
      <xdr:rowOff>103175</xdr:rowOff>
    </xdr:to>
    <xdr:cxnSp macro="">
      <xdr:nvCxnSpPr>
        <xdr:cNvPr id="98" name="直線コネクタ 97"/>
        <xdr:cNvCxnSpPr/>
      </xdr:nvCxnSpPr>
      <xdr:spPr>
        <a:xfrm>
          <a:off x="9154160" y="697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103116</xdr:rowOff>
    </xdr:from>
    <xdr:ext cx="469744" cy="259045"/>
    <xdr:sp macro="" textlink="">
      <xdr:nvSpPr>
        <xdr:cNvPr id="99" name="【道路】&#10;一人当たり延長最大値テキスト"/>
        <xdr:cNvSpPr txBox="1"/>
      </xdr:nvSpPr>
      <xdr:spPr>
        <a:xfrm>
          <a:off x="9271000" y="63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156439</xdr:rowOff>
    </xdr:from>
    <xdr:to>
      <xdr:col>55</xdr:col>
      <xdr:colOff>88900</xdr:colOff>
      <xdr:row>38</xdr:row>
      <xdr:rowOff>156439</xdr:rowOff>
    </xdr:to>
    <xdr:cxnSp macro="">
      <xdr:nvCxnSpPr>
        <xdr:cNvPr id="100" name="直線コネクタ 99"/>
        <xdr:cNvCxnSpPr/>
      </xdr:nvCxnSpPr>
      <xdr:spPr>
        <a:xfrm>
          <a:off x="9154160" y="6526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92295</xdr:rowOff>
    </xdr:from>
    <xdr:ext cx="469744" cy="259045"/>
    <xdr:sp macro="" textlink="">
      <xdr:nvSpPr>
        <xdr:cNvPr id="101" name="【道路】&#10;一人当たり延長平均値テキスト"/>
        <xdr:cNvSpPr txBox="1"/>
      </xdr:nvSpPr>
      <xdr:spPr>
        <a:xfrm>
          <a:off x="9271000" y="679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113868</xdr:rowOff>
    </xdr:from>
    <xdr:to>
      <xdr:col>55</xdr:col>
      <xdr:colOff>50800</xdr:colOff>
      <xdr:row>41</xdr:row>
      <xdr:rowOff>44018</xdr:rowOff>
    </xdr:to>
    <xdr:sp macro="" textlink="">
      <xdr:nvSpPr>
        <xdr:cNvPr id="102" name="フローチャート: 判断 101"/>
        <xdr:cNvSpPr/>
      </xdr:nvSpPr>
      <xdr:spPr>
        <a:xfrm>
          <a:off x="9192260" y="6819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17628</xdr:rowOff>
    </xdr:from>
    <xdr:to>
      <xdr:col>50</xdr:col>
      <xdr:colOff>165100</xdr:colOff>
      <xdr:row>33</xdr:row>
      <xdr:rowOff>119228</xdr:rowOff>
    </xdr:to>
    <xdr:sp macro="" textlink="">
      <xdr:nvSpPr>
        <xdr:cNvPr id="103" name="フローチャート: 判断 102"/>
        <xdr:cNvSpPr/>
      </xdr:nvSpPr>
      <xdr:spPr>
        <a:xfrm>
          <a:off x="8445500" y="554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48031</xdr:rowOff>
    </xdr:from>
    <xdr:to>
      <xdr:col>55</xdr:col>
      <xdr:colOff>50800</xdr:colOff>
      <xdr:row>39</xdr:row>
      <xdr:rowOff>149631</xdr:rowOff>
    </xdr:to>
    <xdr:sp macro="" textlink="">
      <xdr:nvSpPr>
        <xdr:cNvPr id="109" name="楕円 108"/>
        <xdr:cNvSpPr/>
      </xdr:nvSpPr>
      <xdr:spPr>
        <a:xfrm>
          <a:off x="9192260" y="65859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134408</xdr:rowOff>
    </xdr:from>
    <xdr:ext cx="469744" cy="259045"/>
    <xdr:sp macro="" textlink="">
      <xdr:nvSpPr>
        <xdr:cNvPr id="110" name="【道路】&#10;一人当たり延長該当値テキスト"/>
        <xdr:cNvSpPr txBox="1"/>
      </xdr:nvSpPr>
      <xdr:spPr>
        <a:xfrm>
          <a:off x="9271000" y="65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48717</xdr:rowOff>
    </xdr:from>
    <xdr:to>
      <xdr:col>50</xdr:col>
      <xdr:colOff>165100</xdr:colOff>
      <xdr:row>39</xdr:row>
      <xdr:rowOff>150317</xdr:rowOff>
    </xdr:to>
    <xdr:sp macro="" textlink="">
      <xdr:nvSpPr>
        <xdr:cNvPr id="111" name="楕円 110"/>
        <xdr:cNvSpPr/>
      </xdr:nvSpPr>
      <xdr:spPr>
        <a:xfrm>
          <a:off x="8445500" y="65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98831</xdr:rowOff>
    </xdr:from>
    <xdr:to>
      <xdr:col>55</xdr:col>
      <xdr:colOff>0</xdr:colOff>
      <xdr:row>39</xdr:row>
      <xdr:rowOff>99517</xdr:rowOff>
    </xdr:to>
    <xdr:cxnSp macro="">
      <xdr:nvCxnSpPr>
        <xdr:cNvPr id="112" name="直線コネクタ 111"/>
        <xdr:cNvCxnSpPr/>
      </xdr:nvCxnSpPr>
      <xdr:spPr>
        <a:xfrm flipV="1">
          <a:off x="8496300" y="6636791"/>
          <a:ext cx="7239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135755</xdr:rowOff>
    </xdr:from>
    <xdr:ext cx="469744" cy="259045"/>
    <xdr:sp macro="" textlink="">
      <xdr:nvSpPr>
        <xdr:cNvPr id="113" name="n_1aveValue【道路】&#10;一人当たり延長"/>
        <xdr:cNvSpPr txBox="1"/>
      </xdr:nvSpPr>
      <xdr:spPr>
        <a:xfrm>
          <a:off x="8271587" y="53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141444</xdr:rowOff>
    </xdr:from>
    <xdr:ext cx="469744" cy="259045"/>
    <xdr:sp macro="" textlink="">
      <xdr:nvSpPr>
        <xdr:cNvPr id="114" name="n_1mainValue【道路】&#10;一人当たり延長"/>
        <xdr:cNvSpPr txBox="1"/>
      </xdr:nvSpPr>
      <xdr:spPr>
        <a:xfrm>
          <a:off x="827158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6" name="正方形/長方形 115"/>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7" name="正方形/長方形 116"/>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18" name="正方形/長方形 117"/>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19" name="正方形/長方形 118"/>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4" name="直線コネクタ 12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5" name="テキスト ボックス 12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6" name="直線コネクタ 12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7" name="テキスト ボックス 12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28" name="直線コネクタ 12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29" name="テキスト ボックス 12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0" name="直線コネクタ 12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1" name="テキスト ボックス 13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2" name="直線コネクタ 13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3" name="テキスト ボックス 13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5" name="直線コネクタ 134"/>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6"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7" name="直線コネクタ 136"/>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38"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39" name="直線コネクタ 138"/>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52087</xdr:rowOff>
    </xdr:from>
    <xdr:ext cx="405111" cy="259045"/>
    <xdr:sp macro="" textlink="">
      <xdr:nvSpPr>
        <xdr:cNvPr id="140" name="【橋りょう・トンネル】&#10;有形固定資産減価償却率平均値テキスト"/>
        <xdr:cNvSpPr txBox="1"/>
      </xdr:nvSpPr>
      <xdr:spPr>
        <a:xfrm>
          <a:off x="4137660" y="9775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1" name="フローチャート: 判断 140"/>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56642</xdr:rowOff>
    </xdr:from>
    <xdr:to>
      <xdr:col>20</xdr:col>
      <xdr:colOff>38100</xdr:colOff>
      <xdr:row>61</xdr:row>
      <xdr:rowOff>158242</xdr:rowOff>
    </xdr:to>
    <xdr:sp macro="" textlink="">
      <xdr:nvSpPr>
        <xdr:cNvPr id="142" name="フローチャート: 判断 141"/>
        <xdr:cNvSpPr/>
      </xdr:nvSpPr>
      <xdr:spPr>
        <a:xfrm>
          <a:off x="3312160" y="1028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3" name="テキスト ボックス 14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4" name="テキスト ボックス 14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5" name="テキスト ボックス 14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6" name="テキスト ボックス 14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7" name="テキスト ボックス 14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48" name="楕円 147"/>
        <xdr:cNvSpPr/>
      </xdr:nvSpPr>
      <xdr:spPr>
        <a:xfrm>
          <a:off x="403606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24147</xdr:rowOff>
    </xdr:from>
    <xdr:ext cx="405111" cy="259045"/>
    <xdr:sp macro="" textlink="">
      <xdr:nvSpPr>
        <xdr:cNvPr id="149" name="【橋りょう・トンネル】&#10;有形固定資産減価償却率該当値テキスト"/>
        <xdr:cNvSpPr txBox="1"/>
      </xdr:nvSpPr>
      <xdr:spPr>
        <a:xfrm>
          <a:off x="4137660"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xdr:rowOff>
    </xdr:from>
    <xdr:to>
      <xdr:col>20</xdr:col>
      <xdr:colOff>38100</xdr:colOff>
      <xdr:row>63</xdr:row>
      <xdr:rowOff>112522</xdr:rowOff>
    </xdr:to>
    <xdr:sp macro="" textlink="">
      <xdr:nvSpPr>
        <xdr:cNvPr id="150" name="楕円 149"/>
        <xdr:cNvSpPr/>
      </xdr:nvSpPr>
      <xdr:spPr>
        <a:xfrm>
          <a:off x="3312160" y="105722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61722</xdr:rowOff>
    </xdr:to>
    <xdr:cxnSp macro="">
      <xdr:nvCxnSpPr>
        <xdr:cNvPr id="151" name="直線コネクタ 150"/>
        <xdr:cNvCxnSpPr/>
      </xdr:nvCxnSpPr>
      <xdr:spPr>
        <a:xfrm flipV="1">
          <a:off x="3355340" y="10553700"/>
          <a:ext cx="7315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3319</xdr:rowOff>
    </xdr:from>
    <xdr:ext cx="405111" cy="259045"/>
    <xdr:sp macro="" textlink="">
      <xdr:nvSpPr>
        <xdr:cNvPr id="152" name="n_1aveValue【橋りょう・トンネル】&#10;有形固定資産減価償却率"/>
        <xdr:cNvSpPr txBox="1"/>
      </xdr:nvSpPr>
      <xdr:spPr>
        <a:xfrm>
          <a:off x="317056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103649</xdr:rowOff>
    </xdr:from>
    <xdr:ext cx="405111" cy="259045"/>
    <xdr:sp macro="" textlink="">
      <xdr:nvSpPr>
        <xdr:cNvPr id="153" name="n_1mainValue【橋りょう・トンネル】&#10;有形固定資産減価償却率"/>
        <xdr:cNvSpPr txBox="1"/>
      </xdr:nvSpPr>
      <xdr:spPr>
        <a:xfrm>
          <a:off x="317056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5" name="正方形/長方形 154"/>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56" name="正方形/長方形 155"/>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57" name="正方形/長方形 156"/>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58" name="正方形/長方形 157"/>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0" name="テキスト ボックス 15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1" name="直線コネクタ 16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2" name="直線コネクタ 161"/>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3" name="テキスト ボックス 162"/>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4" name="直線コネクタ 163"/>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5" name="テキスト ボックス 164"/>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6" name="直線コネクタ 165"/>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67" name="テキスト ボックス 166"/>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8" name="直線コネクタ 167"/>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69" name="テキスト ボックス 168"/>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0" name="直線コネクタ 16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1" name="テキスト ボックス 170"/>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3" name="直線コネクタ 172"/>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4"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5" name="直線コネクタ 174"/>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76"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77" name="直線コネクタ 176"/>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78"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79" name="フローチャート: 判断 178"/>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56</xdr:row>
      <xdr:rowOff>125684</xdr:rowOff>
    </xdr:from>
    <xdr:to>
      <xdr:col>50</xdr:col>
      <xdr:colOff>165100</xdr:colOff>
      <xdr:row>57</xdr:row>
      <xdr:rowOff>55834</xdr:rowOff>
    </xdr:to>
    <xdr:sp macro="" textlink="">
      <xdr:nvSpPr>
        <xdr:cNvPr id="180" name="フローチャート: 判断 179"/>
        <xdr:cNvSpPr/>
      </xdr:nvSpPr>
      <xdr:spPr>
        <a:xfrm>
          <a:off x="8445500" y="9513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1" name="テキスト ボックス 18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2" name="テキスト ボックス 18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3" name="テキスト ボックス 18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4" name="テキスト ボックス 18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5" name="テキスト ボックス 18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65287</xdr:rowOff>
    </xdr:from>
    <xdr:to>
      <xdr:col>55</xdr:col>
      <xdr:colOff>50800</xdr:colOff>
      <xdr:row>56</xdr:row>
      <xdr:rowOff>166887</xdr:rowOff>
    </xdr:to>
    <xdr:sp macro="" textlink="">
      <xdr:nvSpPr>
        <xdr:cNvPr id="186" name="楕円 185"/>
        <xdr:cNvSpPr/>
      </xdr:nvSpPr>
      <xdr:spPr>
        <a:xfrm>
          <a:off x="9192260" y="94531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18314</xdr:rowOff>
    </xdr:from>
    <xdr:ext cx="599010" cy="259045"/>
    <xdr:sp macro="" textlink="">
      <xdr:nvSpPr>
        <xdr:cNvPr id="187" name="【橋りょう・トンネル】&#10;一人当たり有形固定資産（償却資産）額該当値テキスト"/>
        <xdr:cNvSpPr txBox="1"/>
      </xdr:nvSpPr>
      <xdr:spPr>
        <a:xfrm>
          <a:off x="9271000" y="940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68804</xdr:rowOff>
    </xdr:from>
    <xdr:to>
      <xdr:col>50</xdr:col>
      <xdr:colOff>165100</xdr:colOff>
      <xdr:row>56</xdr:row>
      <xdr:rowOff>170404</xdr:rowOff>
    </xdr:to>
    <xdr:sp macro="" textlink="">
      <xdr:nvSpPr>
        <xdr:cNvPr id="188" name="楕円 187"/>
        <xdr:cNvSpPr/>
      </xdr:nvSpPr>
      <xdr:spPr>
        <a:xfrm>
          <a:off x="8445500" y="9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116087</xdr:rowOff>
    </xdr:from>
    <xdr:to>
      <xdr:col>55</xdr:col>
      <xdr:colOff>0</xdr:colOff>
      <xdr:row>56</xdr:row>
      <xdr:rowOff>119604</xdr:rowOff>
    </xdr:to>
    <xdr:cxnSp macro="">
      <xdr:nvCxnSpPr>
        <xdr:cNvPr id="189" name="直線コネクタ 188"/>
        <xdr:cNvCxnSpPr/>
      </xdr:nvCxnSpPr>
      <xdr:spPr>
        <a:xfrm flipV="1">
          <a:off x="8496300" y="9503927"/>
          <a:ext cx="7239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46961</xdr:rowOff>
    </xdr:from>
    <xdr:ext cx="599010" cy="259045"/>
    <xdr:sp macro="" textlink="">
      <xdr:nvSpPr>
        <xdr:cNvPr id="190" name="n_1aveValue【橋りょう・トンネル】&#10;一人当たり有形固定資産（償却資産）額"/>
        <xdr:cNvSpPr txBox="1"/>
      </xdr:nvSpPr>
      <xdr:spPr>
        <a:xfrm>
          <a:off x="8214575" y="96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15481</xdr:rowOff>
    </xdr:from>
    <xdr:ext cx="599010" cy="259045"/>
    <xdr:sp macro="" textlink="">
      <xdr:nvSpPr>
        <xdr:cNvPr id="191" name="n_1mainValue【橋りょう・トンネル】&#10;一人当たり有形固定資産（償却資産）額"/>
        <xdr:cNvSpPr txBox="1"/>
      </xdr:nvSpPr>
      <xdr:spPr>
        <a:xfrm>
          <a:off x="8214575" y="92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2" name="正方形/長方形 19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3" name="正方形/長方形 192"/>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94" name="正方形/長方形 193"/>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95" name="正方形/長方形 194"/>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96" name="正方形/長方形 195"/>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7" name="正方形/長方形 19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8" name="テキスト ボックス 19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9" name="直線コネクタ 19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0" name="テキスト ボックス 19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1" name="直線コネクタ 20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2" name="テキスト ボックス 201"/>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3" name="直線コネクタ 20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4" name="テキスト ボックス 20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5" name="直線コネクタ 20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6" name="テキスト ボックス 20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07" name="直線コネクタ 20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08" name="テキスト ボックス 20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09" name="直線コネクタ 20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0" name="テキスト ボックス 20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1" name="直線コネクタ 21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2" name="テキスト ボックス 211"/>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4" name="テキスト ボックス 21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16" name="直線コネクタ 215"/>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17"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18" name="直線コネクタ 217"/>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19"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0" name="直線コネクタ 219"/>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1"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2" name="フローチャート: 判断 221"/>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23" name="フローチャート: 判断 222"/>
        <xdr:cNvSpPr/>
      </xdr:nvSpPr>
      <xdr:spPr>
        <a:xfrm>
          <a:off x="3312160" y="135617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4" name="テキスト ボックス 22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5" name="テキスト ボックス 22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6" name="テキスト ボックス 22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7" name="テキスト ボックス 22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8" name="テキスト ボックス 22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46082</xdr:rowOff>
    </xdr:from>
    <xdr:to>
      <xdr:col>24</xdr:col>
      <xdr:colOff>114300</xdr:colOff>
      <xdr:row>80</xdr:row>
      <xdr:rowOff>147682</xdr:rowOff>
    </xdr:to>
    <xdr:sp macro="" textlink="">
      <xdr:nvSpPr>
        <xdr:cNvPr id="229" name="楕円 228"/>
        <xdr:cNvSpPr/>
      </xdr:nvSpPr>
      <xdr:spPr>
        <a:xfrm>
          <a:off x="403606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68959</xdr:rowOff>
    </xdr:from>
    <xdr:ext cx="405111" cy="259045"/>
    <xdr:sp macro="" textlink="">
      <xdr:nvSpPr>
        <xdr:cNvPr id="230" name="【公営住宅】&#10;有形固定資産減価償却率該当値テキスト"/>
        <xdr:cNvSpPr txBox="1"/>
      </xdr:nvSpPr>
      <xdr:spPr>
        <a:xfrm>
          <a:off x="4137660" y="1331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95069</xdr:rowOff>
    </xdr:from>
    <xdr:to>
      <xdr:col>20</xdr:col>
      <xdr:colOff>38100</xdr:colOff>
      <xdr:row>81</xdr:row>
      <xdr:rowOff>25219</xdr:rowOff>
    </xdr:to>
    <xdr:sp macro="" textlink="">
      <xdr:nvSpPr>
        <xdr:cNvPr id="231" name="楕円 230"/>
        <xdr:cNvSpPr/>
      </xdr:nvSpPr>
      <xdr:spPr>
        <a:xfrm>
          <a:off x="3312160" y="13506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80</xdr:row>
      <xdr:rowOff>145869</xdr:rowOff>
    </xdr:to>
    <xdr:cxnSp macro="">
      <xdr:nvCxnSpPr>
        <xdr:cNvPr id="232" name="直線コネクタ 231"/>
        <xdr:cNvCxnSpPr/>
      </xdr:nvCxnSpPr>
      <xdr:spPr>
        <a:xfrm flipV="1">
          <a:off x="3355340" y="13508082"/>
          <a:ext cx="73152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33" name="n_1aveValue【公営住宅】&#10;有形固定資産減価償却率"/>
        <xdr:cNvSpPr txBox="1"/>
      </xdr:nvSpPr>
      <xdr:spPr>
        <a:xfrm>
          <a:off x="3170564" y="1365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41746</xdr:rowOff>
    </xdr:from>
    <xdr:ext cx="405111" cy="259045"/>
    <xdr:sp macro="" textlink="">
      <xdr:nvSpPr>
        <xdr:cNvPr id="234" name="n_1mainValue【公営住宅】&#10;有形固定資産減価償却率"/>
        <xdr:cNvSpPr txBox="1"/>
      </xdr:nvSpPr>
      <xdr:spPr>
        <a:xfrm>
          <a:off x="317056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36" name="正方形/長方形 235"/>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37" name="正方形/長方形 236"/>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38" name="正方形/長方形 237"/>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39" name="正方形/長方形 238"/>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1" name="テキスト ボックス 24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2" name="直線コネクタ 24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3" name="直線コネクタ 242"/>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4" name="テキスト ボックス 243"/>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5" name="直線コネクタ 244"/>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6" name="テキスト ボックス 245"/>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7" name="直線コネクタ 246"/>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8" name="テキスト ボックス 247"/>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9" name="直線コネクタ 248"/>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0" name="テキスト ボックス 249"/>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1" name="直線コネクタ 250"/>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2" name="テキスト ボックス 251"/>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3" name="直線コネクタ 252"/>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4" name="テキスト ボックス 253"/>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58" name="直線コネクタ 257"/>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59"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0" name="直線コネクタ 259"/>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1"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62" name="直線コネクタ 261"/>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63"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64" name="フローチャート: 判断 263"/>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15058</xdr:rowOff>
    </xdr:from>
    <xdr:to>
      <xdr:col>50</xdr:col>
      <xdr:colOff>165100</xdr:colOff>
      <xdr:row>83</xdr:row>
      <xdr:rowOff>116658</xdr:rowOff>
    </xdr:to>
    <xdr:sp macro="" textlink="">
      <xdr:nvSpPr>
        <xdr:cNvPr id="265" name="フローチャート: 判断 264"/>
        <xdr:cNvSpPr/>
      </xdr:nvSpPr>
      <xdr:spPr>
        <a:xfrm>
          <a:off x="8445500" y="13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108131</xdr:rowOff>
    </xdr:from>
    <xdr:to>
      <xdr:col>55</xdr:col>
      <xdr:colOff>50800</xdr:colOff>
      <xdr:row>84</xdr:row>
      <xdr:rowOff>38281</xdr:rowOff>
    </xdr:to>
    <xdr:sp macro="" textlink="">
      <xdr:nvSpPr>
        <xdr:cNvPr id="271" name="楕円 270"/>
        <xdr:cNvSpPr/>
      </xdr:nvSpPr>
      <xdr:spPr>
        <a:xfrm>
          <a:off x="9192260" y="14022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86558</xdr:rowOff>
    </xdr:from>
    <xdr:ext cx="469744" cy="259045"/>
    <xdr:sp macro="" textlink="">
      <xdr:nvSpPr>
        <xdr:cNvPr id="272" name="【公営住宅】&#10;一人当たり面積該当値テキスト"/>
        <xdr:cNvSpPr txBox="1"/>
      </xdr:nvSpPr>
      <xdr:spPr>
        <a:xfrm>
          <a:off x="9271000" y="140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273" name="楕円 272"/>
        <xdr:cNvSpPr/>
      </xdr:nvSpPr>
      <xdr:spPr>
        <a:xfrm>
          <a:off x="844550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158931</xdr:rowOff>
    </xdr:from>
    <xdr:to>
      <xdr:col>55</xdr:col>
      <xdr:colOff>0</xdr:colOff>
      <xdr:row>83</xdr:row>
      <xdr:rowOff>160564</xdr:rowOff>
    </xdr:to>
    <xdr:cxnSp macro="">
      <xdr:nvCxnSpPr>
        <xdr:cNvPr id="274" name="直線コネクタ 273"/>
        <xdr:cNvCxnSpPr/>
      </xdr:nvCxnSpPr>
      <xdr:spPr>
        <a:xfrm flipV="1">
          <a:off x="8496300" y="14073051"/>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133185</xdr:rowOff>
    </xdr:from>
    <xdr:ext cx="469744" cy="259045"/>
    <xdr:sp macro="" textlink="">
      <xdr:nvSpPr>
        <xdr:cNvPr id="275" name="n_1aveValue【公営住宅】&#10;一人当たり面積"/>
        <xdr:cNvSpPr txBox="1"/>
      </xdr:nvSpPr>
      <xdr:spPr>
        <a:xfrm>
          <a:off x="8271587" y="1371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276" name="n_1mainValue【公営住宅】&#10;一人当たり面積"/>
        <xdr:cNvSpPr txBox="1"/>
      </xdr:nvSpPr>
      <xdr:spPr>
        <a:xfrm>
          <a:off x="8271587" y="1411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8" name="正方形/長方形 27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9" name="正方形/長方形 27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0" name="正方形/長方形 27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1" name="正方形/長方形 28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5" name="テキスト ボックス 28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299" name="直線コネクタ 29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0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01" name="直線コネクタ 30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0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03" name="直線コネクタ 30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0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05" name="フローチャート: 判断 30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116839</xdr:rowOff>
    </xdr:from>
    <xdr:to>
      <xdr:col>20</xdr:col>
      <xdr:colOff>38100</xdr:colOff>
      <xdr:row>108</xdr:row>
      <xdr:rowOff>46989</xdr:rowOff>
    </xdr:to>
    <xdr:sp macro="" textlink="">
      <xdr:nvSpPr>
        <xdr:cNvPr id="306" name="フローチャート: 判断 305"/>
        <xdr:cNvSpPr/>
      </xdr:nvSpPr>
      <xdr:spPr>
        <a:xfrm>
          <a:off x="3312160" y="18054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7" name="テキスト ボックス 30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8" name="テキスト ボックス 30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9" name="テキスト ボックス 30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0" name="テキスト ボックス 30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1" name="テキスト ボックス 31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12" name="楕円 311"/>
        <xdr:cNvSpPr/>
      </xdr:nvSpPr>
      <xdr:spPr>
        <a:xfrm>
          <a:off x="4036060" y="175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106697</xdr:rowOff>
    </xdr:from>
    <xdr:ext cx="405111" cy="259045"/>
    <xdr:sp macro="" textlink="">
      <xdr:nvSpPr>
        <xdr:cNvPr id="313" name="【港湾・漁港】&#10;有形固定資産減価償却率該当値テキスト"/>
        <xdr:cNvSpPr txBox="1"/>
      </xdr:nvSpPr>
      <xdr:spPr>
        <a:xfrm>
          <a:off x="4137660"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14" name="楕円 313"/>
        <xdr:cNvSpPr/>
      </xdr:nvSpPr>
      <xdr:spPr>
        <a:xfrm>
          <a:off x="3312160" y="17616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64770</xdr:rowOff>
    </xdr:to>
    <xdr:cxnSp macro="">
      <xdr:nvCxnSpPr>
        <xdr:cNvPr id="315" name="直線コネクタ 314"/>
        <xdr:cNvCxnSpPr/>
      </xdr:nvCxnSpPr>
      <xdr:spPr>
        <a:xfrm flipV="1">
          <a:off x="3355340" y="1760982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38116</xdr:rowOff>
    </xdr:from>
    <xdr:ext cx="405111" cy="259045"/>
    <xdr:sp macro="" textlink="">
      <xdr:nvSpPr>
        <xdr:cNvPr id="316" name="n_1aveValue【港湾・漁港】&#10;有形固定資産減価償却率"/>
        <xdr:cNvSpPr txBox="1"/>
      </xdr:nvSpPr>
      <xdr:spPr>
        <a:xfrm>
          <a:off x="3170564" y="1814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132097</xdr:rowOff>
    </xdr:from>
    <xdr:ext cx="405111" cy="259045"/>
    <xdr:sp macro="" textlink="">
      <xdr:nvSpPr>
        <xdr:cNvPr id="317" name="n_1mainValue【港湾・漁港】&#10;有形固定資産減価償却率"/>
        <xdr:cNvSpPr txBox="1"/>
      </xdr:nvSpPr>
      <xdr:spPr>
        <a:xfrm>
          <a:off x="317056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19" name="正方形/長方形 31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0" name="正方形/長方形 31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1" name="正方形/長方形 32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2" name="正方形/長方形 32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6" name="直線コネクタ 325"/>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7" name="テキスト ボックス 326"/>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8" name="直線コネクタ 327"/>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9" name="テキスト ボックス 328"/>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0" name="直線コネクタ 329"/>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1" name="テキスト ボックス 330"/>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2" name="直線コネクタ 331"/>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3" name="テキスト ボックス 332"/>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5" name="テキスト ボックス 334"/>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37" name="直線コネクタ 336"/>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38"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39" name="直線コネクタ 338"/>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40"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41" name="直線コネクタ 340"/>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42"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43" name="フローチャート: 判断 342"/>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110576</xdr:rowOff>
    </xdr:from>
    <xdr:to>
      <xdr:col>50</xdr:col>
      <xdr:colOff>165100</xdr:colOff>
      <xdr:row>103</xdr:row>
      <xdr:rowOff>40726</xdr:rowOff>
    </xdr:to>
    <xdr:sp macro="" textlink="">
      <xdr:nvSpPr>
        <xdr:cNvPr id="344" name="フローチャート: 判断 343"/>
        <xdr:cNvSpPr/>
      </xdr:nvSpPr>
      <xdr:spPr>
        <a:xfrm>
          <a:off x="8445500" y="17209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42979</xdr:rowOff>
    </xdr:from>
    <xdr:to>
      <xdr:col>55</xdr:col>
      <xdr:colOff>50800</xdr:colOff>
      <xdr:row>100</xdr:row>
      <xdr:rowOff>144579</xdr:rowOff>
    </xdr:to>
    <xdr:sp macro="" textlink="">
      <xdr:nvSpPr>
        <xdr:cNvPr id="350" name="楕円 349"/>
        <xdr:cNvSpPr/>
      </xdr:nvSpPr>
      <xdr:spPr>
        <a:xfrm>
          <a:off x="9192260" y="16806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167456</xdr:rowOff>
    </xdr:from>
    <xdr:ext cx="599010" cy="259045"/>
    <xdr:sp macro="" textlink="">
      <xdr:nvSpPr>
        <xdr:cNvPr id="351" name="【港湾・漁港】&#10;一人当たり有形固定資産（償却資産）額該当値テキスト"/>
        <xdr:cNvSpPr txBox="1"/>
      </xdr:nvSpPr>
      <xdr:spPr>
        <a:xfrm>
          <a:off x="9271000" y="1676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47670</xdr:rowOff>
    </xdr:from>
    <xdr:to>
      <xdr:col>50</xdr:col>
      <xdr:colOff>165100</xdr:colOff>
      <xdr:row>100</xdr:row>
      <xdr:rowOff>149270</xdr:rowOff>
    </xdr:to>
    <xdr:sp macro="" textlink="">
      <xdr:nvSpPr>
        <xdr:cNvPr id="352" name="楕円 351"/>
        <xdr:cNvSpPr/>
      </xdr:nvSpPr>
      <xdr:spPr>
        <a:xfrm>
          <a:off x="8445500" y="168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93779</xdr:rowOff>
    </xdr:from>
    <xdr:to>
      <xdr:col>55</xdr:col>
      <xdr:colOff>0</xdr:colOff>
      <xdr:row>100</xdr:row>
      <xdr:rowOff>98470</xdr:rowOff>
    </xdr:to>
    <xdr:cxnSp macro="">
      <xdr:nvCxnSpPr>
        <xdr:cNvPr id="353" name="直線コネクタ 352"/>
        <xdr:cNvCxnSpPr/>
      </xdr:nvCxnSpPr>
      <xdr:spPr>
        <a:xfrm flipV="1">
          <a:off x="8496300" y="16857779"/>
          <a:ext cx="7239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31853</xdr:rowOff>
    </xdr:from>
    <xdr:ext cx="599010" cy="259045"/>
    <xdr:sp macro="" textlink="">
      <xdr:nvSpPr>
        <xdr:cNvPr id="354" name="n_1aveValue【港湾・漁港】&#10;一人当たり有形固定資産（償却資産）額"/>
        <xdr:cNvSpPr txBox="1"/>
      </xdr:nvSpPr>
      <xdr:spPr>
        <a:xfrm>
          <a:off x="8214575" y="1729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165797</xdr:rowOff>
    </xdr:from>
    <xdr:ext cx="599010" cy="259045"/>
    <xdr:sp macro="" textlink="">
      <xdr:nvSpPr>
        <xdr:cNvPr id="355" name="n_1mainValue【港湾・漁港】&#10;一人当たり有形固定資産（償却資産）額"/>
        <xdr:cNvSpPr txBox="1"/>
      </xdr:nvSpPr>
      <xdr:spPr>
        <a:xfrm>
          <a:off x="8214575" y="1659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57" name="正方形/長方形 35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58" name="正方形/長方形 35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59" name="正方形/長方形 35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0" name="正方形/長方形 35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4" name="テキスト ボックス 36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6" name="テキスト ボックス 36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4" name="テキスト ボックス 37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6" name="テキスト ボックス 3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378" name="直線コネクタ 377"/>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379"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380" name="直線コネクタ 379"/>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381"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382" name="直線コネクタ 381"/>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95267</xdr:rowOff>
    </xdr:from>
    <xdr:ext cx="405111" cy="259045"/>
    <xdr:sp macro="" textlink="">
      <xdr:nvSpPr>
        <xdr:cNvPr id="383" name="【空港】&#10;有形固定資産減価償却率平均値テキスト"/>
        <xdr:cNvSpPr txBox="1"/>
      </xdr:nvSpPr>
      <xdr:spPr>
        <a:xfrm>
          <a:off x="14419580" y="6297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84" name="フローチャート: 判断 383"/>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154940</xdr:rowOff>
    </xdr:from>
    <xdr:to>
      <xdr:col>81</xdr:col>
      <xdr:colOff>101600</xdr:colOff>
      <xdr:row>35</xdr:row>
      <xdr:rowOff>85090</xdr:rowOff>
    </xdr:to>
    <xdr:sp macro="" textlink="">
      <xdr:nvSpPr>
        <xdr:cNvPr id="385" name="フローチャート: 判断 384"/>
        <xdr:cNvSpPr/>
      </xdr:nvSpPr>
      <xdr:spPr>
        <a:xfrm>
          <a:off x="13578840" y="585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6" name="テキスト ボックス 38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7" name="テキスト ボックス 38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8" name="テキスト ボックス 38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9" name="テキスト ボックス 38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0" name="テキスト ボックス 38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391" name="楕円 390"/>
        <xdr:cNvSpPr/>
      </xdr:nvSpPr>
      <xdr:spPr>
        <a:xfrm>
          <a:off x="14325600" y="58432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166387</xdr:rowOff>
    </xdr:from>
    <xdr:ext cx="405111" cy="259045"/>
    <xdr:sp macro="" textlink="">
      <xdr:nvSpPr>
        <xdr:cNvPr id="392" name="【空港】&#10;有形固定資産減価償却率該当値テキスト"/>
        <xdr:cNvSpPr txBox="1"/>
      </xdr:nvSpPr>
      <xdr:spPr>
        <a:xfrm>
          <a:off x="1441958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393" name="楕円 392"/>
        <xdr:cNvSpPr/>
      </xdr:nvSpPr>
      <xdr:spPr>
        <a:xfrm>
          <a:off x="1357884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55245</xdr:rowOff>
    </xdr:to>
    <xdr:cxnSp macro="">
      <xdr:nvCxnSpPr>
        <xdr:cNvPr id="394" name="直線コネクタ 393"/>
        <xdr:cNvCxnSpPr/>
      </xdr:nvCxnSpPr>
      <xdr:spPr>
        <a:xfrm flipV="1">
          <a:off x="13629640" y="589026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101617</xdr:rowOff>
    </xdr:from>
    <xdr:ext cx="405111" cy="259045"/>
    <xdr:sp macro="" textlink="">
      <xdr:nvSpPr>
        <xdr:cNvPr id="395" name="n_1aveValue【空港】&#10;有形固定資産減価償却率"/>
        <xdr:cNvSpPr txBox="1"/>
      </xdr:nvSpPr>
      <xdr:spPr>
        <a:xfrm>
          <a:off x="134372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97172</xdr:rowOff>
    </xdr:from>
    <xdr:ext cx="405111" cy="259045"/>
    <xdr:sp macro="" textlink="">
      <xdr:nvSpPr>
        <xdr:cNvPr id="396" name="n_1mainValue【空港】&#10;有形固定資産減価償却率"/>
        <xdr:cNvSpPr txBox="1"/>
      </xdr:nvSpPr>
      <xdr:spPr>
        <a:xfrm>
          <a:off x="13437244" y="596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8" name="正方形/長方形 39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9" name="正方形/長方形 39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0" name="正方形/長方形 39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1" name="正方形/長方形 40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5" name="直線コネクタ 40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6" name="テキスト ボックス 40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7" name="直線コネクタ 40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8" name="テキスト ボックス 40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9" name="直線コネクタ 40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0" name="テキスト ボックス 40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1" name="直線コネクタ 41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2" name="テキスト ボックス 41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3" name="直線コネクタ 41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14" name="テキスト ボックス 413"/>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16" name="テキスト ボックス 41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418" name="直線コネクタ 417"/>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419"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420" name="直線コネクタ 419"/>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421"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422" name="直線コネクタ 421"/>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423"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24" name="フローチャート: 判断 423"/>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425" name="フローチャート: 判断 424"/>
        <xdr:cNvSpPr/>
      </xdr:nvSpPr>
      <xdr:spPr>
        <a:xfrm>
          <a:off x="18735040" y="64089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38608</xdr:rowOff>
    </xdr:from>
    <xdr:to>
      <xdr:col>116</xdr:col>
      <xdr:colOff>114300</xdr:colOff>
      <xdr:row>36</xdr:row>
      <xdr:rowOff>140208</xdr:rowOff>
    </xdr:to>
    <xdr:sp macro="" textlink="">
      <xdr:nvSpPr>
        <xdr:cNvPr id="431" name="楕円 430"/>
        <xdr:cNvSpPr/>
      </xdr:nvSpPr>
      <xdr:spPr>
        <a:xfrm>
          <a:off x="1945894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61485</xdr:rowOff>
    </xdr:from>
    <xdr:ext cx="469744" cy="259045"/>
    <xdr:sp macro="" textlink="">
      <xdr:nvSpPr>
        <xdr:cNvPr id="432" name="【空港】&#10;一人当たり有形固定資産（償却資産）額該当値テキスト"/>
        <xdr:cNvSpPr txBox="1"/>
      </xdr:nvSpPr>
      <xdr:spPr>
        <a:xfrm>
          <a:off x="19560540"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41275</xdr:rowOff>
    </xdr:from>
    <xdr:to>
      <xdr:col>112</xdr:col>
      <xdr:colOff>38100</xdr:colOff>
      <xdr:row>36</xdr:row>
      <xdr:rowOff>142875</xdr:rowOff>
    </xdr:to>
    <xdr:sp macro="" textlink="">
      <xdr:nvSpPr>
        <xdr:cNvPr id="433" name="楕円 432"/>
        <xdr:cNvSpPr/>
      </xdr:nvSpPr>
      <xdr:spPr>
        <a:xfrm>
          <a:off x="18735040" y="6076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89408</xdr:rowOff>
    </xdr:from>
    <xdr:to>
      <xdr:col>116</xdr:col>
      <xdr:colOff>63500</xdr:colOff>
      <xdr:row>36</xdr:row>
      <xdr:rowOff>92075</xdr:rowOff>
    </xdr:to>
    <xdr:cxnSp macro="">
      <xdr:nvCxnSpPr>
        <xdr:cNvPr id="434" name="直線コネクタ 433"/>
        <xdr:cNvCxnSpPr/>
      </xdr:nvCxnSpPr>
      <xdr:spPr>
        <a:xfrm flipV="1">
          <a:off x="18778220" y="6124448"/>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131335</xdr:rowOff>
    </xdr:from>
    <xdr:ext cx="469744" cy="259045"/>
    <xdr:sp macro="" textlink="">
      <xdr:nvSpPr>
        <xdr:cNvPr id="435" name="n_1aveValue【空港】&#10;一人当たり有形固定資産（償却資産）額"/>
        <xdr:cNvSpPr txBox="1"/>
      </xdr:nvSpPr>
      <xdr:spPr>
        <a:xfrm>
          <a:off x="185611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34</xdr:row>
      <xdr:rowOff>159402</xdr:rowOff>
    </xdr:from>
    <xdr:ext cx="469744" cy="259045"/>
    <xdr:sp macro="" textlink="">
      <xdr:nvSpPr>
        <xdr:cNvPr id="436" name="n_1mainValue【空港】&#10;一人当たり有形固定資産（償却資産）額"/>
        <xdr:cNvSpPr txBox="1"/>
      </xdr:nvSpPr>
      <xdr:spPr>
        <a:xfrm>
          <a:off x="185611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8" name="正方形/長方形 43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9" name="正方形/長方形 43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0" name="正方形/長方形 43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1" name="正方形/長方形 44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46" name="直線コネクタ 445"/>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47" name="テキスト ボックス 446"/>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8" name="直線コネクタ 44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9" name="テキスト ボックス 44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50" name="直線コネクタ 449"/>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51" name="テキスト ボックス 450"/>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455" name="直線コネクタ 454"/>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456"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57" name="直線コネクタ 456"/>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458"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459" name="直線コネクタ 458"/>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149242</xdr:rowOff>
    </xdr:from>
    <xdr:ext cx="405111" cy="259045"/>
    <xdr:sp macro="" textlink="">
      <xdr:nvSpPr>
        <xdr:cNvPr id="460" name="【学校施設】&#10;有形固定資産減価償却率平均値テキスト"/>
        <xdr:cNvSpPr txBox="1"/>
      </xdr:nvSpPr>
      <xdr:spPr>
        <a:xfrm>
          <a:off x="14419580" y="9872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61" name="フローチャート: 判断 460"/>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143510</xdr:rowOff>
    </xdr:from>
    <xdr:to>
      <xdr:col>81</xdr:col>
      <xdr:colOff>101600</xdr:colOff>
      <xdr:row>62</xdr:row>
      <xdr:rowOff>73660</xdr:rowOff>
    </xdr:to>
    <xdr:sp macro="" textlink="">
      <xdr:nvSpPr>
        <xdr:cNvPr id="462" name="フローチャート: 判断 461"/>
        <xdr:cNvSpPr/>
      </xdr:nvSpPr>
      <xdr:spPr>
        <a:xfrm>
          <a:off x="135788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468" name="楕円 467"/>
        <xdr:cNvSpPr/>
      </xdr:nvSpPr>
      <xdr:spPr>
        <a:xfrm>
          <a:off x="14325600" y="102266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150512</xdr:rowOff>
    </xdr:from>
    <xdr:ext cx="405111" cy="259045"/>
    <xdr:sp macro="" textlink="">
      <xdr:nvSpPr>
        <xdr:cNvPr id="469" name="【学校施設】&#10;有形固定資産減価償却率該当値テキスト"/>
        <xdr:cNvSpPr txBox="1"/>
      </xdr:nvSpPr>
      <xdr:spPr>
        <a:xfrm>
          <a:off x="1441958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470" name="楕円 469"/>
        <xdr:cNvSpPr/>
      </xdr:nvSpPr>
      <xdr:spPr>
        <a:xfrm>
          <a:off x="1357884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28575</xdr:rowOff>
    </xdr:from>
    <xdr:to>
      <xdr:col>85</xdr:col>
      <xdr:colOff>127000</xdr:colOff>
      <xdr:row>61</xdr:row>
      <xdr:rowOff>51435</xdr:rowOff>
    </xdr:to>
    <xdr:cxnSp macro="">
      <xdr:nvCxnSpPr>
        <xdr:cNvPr id="471" name="直線コネクタ 470"/>
        <xdr:cNvCxnSpPr/>
      </xdr:nvCxnSpPr>
      <xdr:spPr>
        <a:xfrm>
          <a:off x="13629640" y="1025461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64787</xdr:rowOff>
    </xdr:from>
    <xdr:ext cx="405111" cy="259045"/>
    <xdr:sp macro="" textlink="">
      <xdr:nvSpPr>
        <xdr:cNvPr id="472" name="n_1aveValue【学校施設】&#10;有形固定資産減価償却率"/>
        <xdr:cNvSpPr txBox="1"/>
      </xdr:nvSpPr>
      <xdr:spPr>
        <a:xfrm>
          <a:off x="134372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95902</xdr:rowOff>
    </xdr:from>
    <xdr:ext cx="405111" cy="259045"/>
    <xdr:sp macro="" textlink="">
      <xdr:nvSpPr>
        <xdr:cNvPr id="473" name="n_1mainValue【学校施設】&#10;有形固定資産減価償却率"/>
        <xdr:cNvSpPr txBox="1"/>
      </xdr:nvSpPr>
      <xdr:spPr>
        <a:xfrm>
          <a:off x="134372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5" name="正方形/長方形 47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6" name="正方形/長方形 47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7" name="正方形/長方形 47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8" name="正方形/長方形 47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2" name="テキスト ボックス 4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4" name="テキスト ボックス 49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498" name="直線コネクタ 497"/>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499"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00" name="直線コネクタ 49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501"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502" name="直線コネクタ 501"/>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503"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504" name="フローチャート: 判断 503"/>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159838</xdr:rowOff>
    </xdr:from>
    <xdr:to>
      <xdr:col>112</xdr:col>
      <xdr:colOff>38100</xdr:colOff>
      <xdr:row>58</xdr:row>
      <xdr:rowOff>89988</xdr:rowOff>
    </xdr:to>
    <xdr:sp macro="" textlink="">
      <xdr:nvSpPr>
        <xdr:cNvPr id="505" name="フローチャート: 判断 504"/>
        <xdr:cNvSpPr/>
      </xdr:nvSpPr>
      <xdr:spPr>
        <a:xfrm>
          <a:off x="18735040" y="9715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119017</xdr:rowOff>
    </xdr:from>
    <xdr:to>
      <xdr:col>116</xdr:col>
      <xdr:colOff>114300</xdr:colOff>
      <xdr:row>59</xdr:row>
      <xdr:rowOff>49167</xdr:rowOff>
    </xdr:to>
    <xdr:sp macro="" textlink="">
      <xdr:nvSpPr>
        <xdr:cNvPr id="511" name="楕円 510"/>
        <xdr:cNvSpPr/>
      </xdr:nvSpPr>
      <xdr:spPr>
        <a:xfrm>
          <a:off x="19458940" y="9842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141894</xdr:rowOff>
    </xdr:from>
    <xdr:ext cx="469744" cy="259045"/>
    <xdr:sp macro="" textlink="">
      <xdr:nvSpPr>
        <xdr:cNvPr id="512" name="【学校施設】&#10;一人当たり面積該当値テキスト"/>
        <xdr:cNvSpPr txBox="1"/>
      </xdr:nvSpPr>
      <xdr:spPr>
        <a:xfrm>
          <a:off x="19560540" y="96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53703</xdr:rowOff>
    </xdr:from>
    <xdr:to>
      <xdr:col>112</xdr:col>
      <xdr:colOff>38100</xdr:colOff>
      <xdr:row>58</xdr:row>
      <xdr:rowOff>155303</xdr:rowOff>
    </xdr:to>
    <xdr:sp macro="" textlink="">
      <xdr:nvSpPr>
        <xdr:cNvPr id="513" name="楕円 512"/>
        <xdr:cNvSpPr/>
      </xdr:nvSpPr>
      <xdr:spPr>
        <a:xfrm>
          <a:off x="18735040" y="9776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104503</xdr:rowOff>
    </xdr:from>
    <xdr:to>
      <xdr:col>116</xdr:col>
      <xdr:colOff>63500</xdr:colOff>
      <xdr:row>58</xdr:row>
      <xdr:rowOff>169817</xdr:rowOff>
    </xdr:to>
    <xdr:cxnSp macro="">
      <xdr:nvCxnSpPr>
        <xdr:cNvPr id="514" name="直線コネクタ 513"/>
        <xdr:cNvCxnSpPr/>
      </xdr:nvCxnSpPr>
      <xdr:spPr>
        <a:xfrm>
          <a:off x="18778220" y="9827623"/>
          <a:ext cx="7315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106515</xdr:rowOff>
    </xdr:from>
    <xdr:ext cx="469744" cy="259045"/>
    <xdr:sp macro="" textlink="">
      <xdr:nvSpPr>
        <xdr:cNvPr id="515" name="n_1aveValue【学校施設】&#10;一人当たり面積"/>
        <xdr:cNvSpPr txBox="1"/>
      </xdr:nvSpPr>
      <xdr:spPr>
        <a:xfrm>
          <a:off x="18561127" y="9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146430</xdr:rowOff>
    </xdr:from>
    <xdr:ext cx="469744" cy="259045"/>
    <xdr:sp macro="" textlink="">
      <xdr:nvSpPr>
        <xdr:cNvPr id="516" name="n_1mainValue【学校施設】&#10;一人当たり面積"/>
        <xdr:cNvSpPr txBox="1"/>
      </xdr:nvSpPr>
      <xdr:spPr>
        <a:xfrm>
          <a:off x="18561127" y="98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8" name="正方形/長方形 517"/>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9" name="正方形/長方形 518"/>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0" name="正方形/長方形 519"/>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1" name="正方形/長方形 520"/>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5" name="テキスト ボックス 524"/>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6" name="直線コネクタ 525"/>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7" name="テキスト ボックス 526"/>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8" name="直線コネクタ 527"/>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9" name="テキスト ボックス 528"/>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0" name="直線コネクタ 529"/>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1" name="テキスト ボックス 530"/>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2" name="直線コネクタ 531"/>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3" name="テキスト ボックス 532"/>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537" name="直線コネクタ 536"/>
        <xdr:cNvCxnSpPr/>
      </xdr:nvCxnSpPr>
      <xdr:spPr>
        <a:xfrm flipV="1">
          <a:off x="14374495" y="13114020"/>
          <a:ext cx="1269"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538" name="【図書館】&#10;有形固定資産減価償却率最小値テキスト"/>
        <xdr:cNvSpPr txBox="1"/>
      </xdr:nvSpPr>
      <xdr:spPr>
        <a:xfrm>
          <a:off x="1441958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539" name="直線コネクタ 538"/>
        <xdr:cNvCxnSpPr/>
      </xdr:nvCxnSpPr>
      <xdr:spPr>
        <a:xfrm>
          <a:off x="14287500" y="14519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40" name="【図書館】&#10;有形固定資産減価償却率最大値テキスト"/>
        <xdr:cNvSpPr txBox="1"/>
      </xdr:nvSpPr>
      <xdr:spPr>
        <a:xfrm>
          <a:off x="1441958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1" name="直線コネクタ 540"/>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542" name="【図書館】&#10;有形固定資産減価償却率平均値テキスト"/>
        <xdr:cNvSpPr txBox="1"/>
      </xdr:nvSpPr>
      <xdr:spPr>
        <a:xfrm>
          <a:off x="14419580" y="14012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543" name="フローチャート: 判断 542"/>
        <xdr:cNvSpPr/>
      </xdr:nvSpPr>
      <xdr:spPr>
        <a:xfrm>
          <a:off x="14325600" y="140340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76454</xdr:rowOff>
    </xdr:from>
    <xdr:to>
      <xdr:col>81</xdr:col>
      <xdr:colOff>101600</xdr:colOff>
      <xdr:row>82</xdr:row>
      <xdr:rowOff>6604</xdr:rowOff>
    </xdr:to>
    <xdr:sp macro="" textlink="">
      <xdr:nvSpPr>
        <xdr:cNvPr id="544" name="フローチャート: 判断 543"/>
        <xdr:cNvSpPr/>
      </xdr:nvSpPr>
      <xdr:spPr>
        <a:xfrm>
          <a:off x="13578840" y="13655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550" name="楕円 549"/>
        <xdr:cNvSpPr/>
      </xdr:nvSpPr>
      <xdr:spPr>
        <a:xfrm>
          <a:off x="14325600" y="13067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111777</xdr:rowOff>
    </xdr:from>
    <xdr:ext cx="469744" cy="259045"/>
    <xdr:sp macro="" textlink="">
      <xdr:nvSpPr>
        <xdr:cNvPr id="551" name="【図書館】&#10;有形固定資産減価償却率該当値テキスト"/>
        <xdr:cNvSpPr txBox="1"/>
      </xdr:nvSpPr>
      <xdr:spPr>
        <a:xfrm>
          <a:off x="1441958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52" name="楕円 551"/>
        <xdr:cNvSpPr/>
      </xdr:nvSpPr>
      <xdr:spPr>
        <a:xfrm>
          <a:off x="1357884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553" name="直線コネクタ 552"/>
        <xdr:cNvCxnSpPr/>
      </xdr:nvCxnSpPr>
      <xdr:spPr>
        <a:xfrm>
          <a:off x="13629640" y="131140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169181</xdr:rowOff>
    </xdr:from>
    <xdr:ext cx="405111" cy="259045"/>
    <xdr:sp macro="" textlink="">
      <xdr:nvSpPr>
        <xdr:cNvPr id="554" name="n_1aveValue【図書館】&#10;有形固定資産減価償却率"/>
        <xdr:cNvSpPr txBox="1"/>
      </xdr:nvSpPr>
      <xdr:spPr>
        <a:xfrm>
          <a:off x="134372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55" name="n_1mainValue【図書館】&#10;有形固定資産減価償却率"/>
        <xdr:cNvSpPr txBox="1"/>
      </xdr:nvSpPr>
      <xdr:spPr>
        <a:xfrm>
          <a:off x="1341254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57" name="正方形/長方形 556"/>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8" name="正方形/長方形 557"/>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59" name="正方形/長方形 558"/>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0" name="正方形/長方形 559"/>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4" name="直線コネクタ 56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5" name="テキスト ボックス 56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6" name="直線コネクタ 56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7" name="テキスト ボックス 56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8" name="直線コネクタ 56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9" name="テキスト ボックス 56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0" name="直線コネクタ 56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1" name="テキスト ボックス 57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2" name="直線コネクタ 57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3" name="テキスト ボックス 57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77" name="直線コネクタ 576"/>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78"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79" name="直線コネクタ 578"/>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80"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1" name="直線コネクタ 580"/>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82"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83" name="フローチャート: 判断 582"/>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584" name="フローチャート: 判断 583"/>
        <xdr:cNvSpPr/>
      </xdr:nvSpPr>
      <xdr:spPr>
        <a:xfrm>
          <a:off x="18735040" y="13860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590" name="楕円 589"/>
        <xdr:cNvSpPr/>
      </xdr:nvSpPr>
      <xdr:spPr>
        <a:xfrm>
          <a:off x="19458940" y="136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54627</xdr:rowOff>
    </xdr:from>
    <xdr:ext cx="469744" cy="259045"/>
    <xdr:sp macro="" textlink="">
      <xdr:nvSpPr>
        <xdr:cNvPr id="591" name="【図書館】&#10;一人当たり面積該当値テキスト"/>
        <xdr:cNvSpPr txBox="1"/>
      </xdr:nvSpPr>
      <xdr:spPr>
        <a:xfrm>
          <a:off x="1956054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592" name="楕円 591"/>
        <xdr:cNvSpPr/>
      </xdr:nvSpPr>
      <xdr:spPr>
        <a:xfrm>
          <a:off x="18735040" y="13610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593" name="直線コネクタ 592"/>
        <xdr:cNvCxnSpPr/>
      </xdr:nvCxnSpPr>
      <xdr:spPr>
        <a:xfrm>
          <a:off x="18778220" y="136613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35577</xdr:rowOff>
    </xdr:from>
    <xdr:ext cx="469744" cy="259045"/>
    <xdr:sp macro="" textlink="">
      <xdr:nvSpPr>
        <xdr:cNvPr id="594" name="n_1aveValue【図書館】&#10;一人当たり面積"/>
        <xdr:cNvSpPr txBox="1"/>
      </xdr:nvSpPr>
      <xdr:spPr>
        <a:xfrm>
          <a:off x="185611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595" name="n_1mainValue【図書館】&#10;一人当たり面積"/>
        <xdr:cNvSpPr txBox="1"/>
      </xdr:nvSpPr>
      <xdr:spPr>
        <a:xfrm>
          <a:off x="18561127" y="133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97" name="正方形/長方形 596"/>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98" name="正方形/長方形 597"/>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99" name="正方形/長方形 598"/>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00" name="正方形/長方形 599"/>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5" name="テキスト ボックス 604"/>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3" name="テキスト ボックス 61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617" name="直線コネクタ 616"/>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618"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619" name="直線コネクタ 618"/>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620"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621" name="直線コネクタ 620"/>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622"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23" name="フローチャート: 判断 622"/>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59689</xdr:rowOff>
    </xdr:from>
    <xdr:to>
      <xdr:col>81</xdr:col>
      <xdr:colOff>101600</xdr:colOff>
      <xdr:row>103</xdr:row>
      <xdr:rowOff>161289</xdr:rowOff>
    </xdr:to>
    <xdr:sp macro="" textlink="">
      <xdr:nvSpPr>
        <xdr:cNvPr id="624" name="フローチャート: 判断 623"/>
        <xdr:cNvSpPr/>
      </xdr:nvSpPr>
      <xdr:spPr>
        <a:xfrm>
          <a:off x="1357884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636</xdr:rowOff>
    </xdr:from>
    <xdr:to>
      <xdr:col>85</xdr:col>
      <xdr:colOff>177800</xdr:colOff>
      <xdr:row>101</xdr:row>
      <xdr:rowOff>102236</xdr:rowOff>
    </xdr:to>
    <xdr:sp macro="" textlink="">
      <xdr:nvSpPr>
        <xdr:cNvPr id="630" name="楕円 629"/>
        <xdr:cNvSpPr/>
      </xdr:nvSpPr>
      <xdr:spPr>
        <a:xfrm>
          <a:off x="14325600" y="169322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23513</xdr:rowOff>
    </xdr:from>
    <xdr:ext cx="405111" cy="259045"/>
    <xdr:sp macro="" textlink="">
      <xdr:nvSpPr>
        <xdr:cNvPr id="631" name="【博物館】&#10;有形固定資産減価償却率該当値テキスト"/>
        <xdr:cNvSpPr txBox="1"/>
      </xdr:nvSpPr>
      <xdr:spPr>
        <a:xfrm>
          <a:off x="14419580"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632" name="楕円 631"/>
        <xdr:cNvSpPr/>
      </xdr:nvSpPr>
      <xdr:spPr>
        <a:xfrm>
          <a:off x="1357884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51436</xdr:rowOff>
    </xdr:from>
    <xdr:to>
      <xdr:col>85</xdr:col>
      <xdr:colOff>127000</xdr:colOff>
      <xdr:row>101</xdr:row>
      <xdr:rowOff>87630</xdr:rowOff>
    </xdr:to>
    <xdr:cxnSp macro="">
      <xdr:nvCxnSpPr>
        <xdr:cNvPr id="633" name="直線コネクタ 632"/>
        <xdr:cNvCxnSpPr/>
      </xdr:nvCxnSpPr>
      <xdr:spPr>
        <a:xfrm flipV="1">
          <a:off x="13629640" y="16983076"/>
          <a:ext cx="74676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152416</xdr:rowOff>
    </xdr:from>
    <xdr:ext cx="405111" cy="259045"/>
    <xdr:sp macro="" textlink="">
      <xdr:nvSpPr>
        <xdr:cNvPr id="634" name="n_1aveValue【博物館】&#10;有形固定資産減価償却率"/>
        <xdr:cNvSpPr txBox="1"/>
      </xdr:nvSpPr>
      <xdr:spPr>
        <a:xfrm>
          <a:off x="1343724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635" name="n_1mainValue【博物館】&#10;有形固定資産減価償却率"/>
        <xdr:cNvSpPr txBox="1"/>
      </xdr:nvSpPr>
      <xdr:spPr>
        <a:xfrm>
          <a:off x="13437244" y="1675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7" name="正方形/長方形 63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8" name="正方形/長方形 63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9" name="正方形/長方形 63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40" name="正方形/長方形 63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7" name="テキスト ボックス 64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9" name="テキスト ボックス 64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1" name="テキスト ボックス 65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55" name="直線コネクタ 654"/>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56"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7" name="直線コネクタ 656"/>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58"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60"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61" name="フローチャート: 判断 660"/>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105411</xdr:rowOff>
    </xdr:from>
    <xdr:to>
      <xdr:col>112</xdr:col>
      <xdr:colOff>38100</xdr:colOff>
      <xdr:row>104</xdr:row>
      <xdr:rowOff>35561</xdr:rowOff>
    </xdr:to>
    <xdr:sp macro="" textlink="">
      <xdr:nvSpPr>
        <xdr:cNvPr id="662" name="フローチャート: 判断 661"/>
        <xdr:cNvSpPr/>
      </xdr:nvSpPr>
      <xdr:spPr>
        <a:xfrm>
          <a:off x="18735040" y="17372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668" name="楕円 667"/>
        <xdr:cNvSpPr/>
      </xdr:nvSpPr>
      <xdr:spPr>
        <a:xfrm>
          <a:off x="194589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102</xdr:row>
      <xdr:rowOff>36847</xdr:rowOff>
    </xdr:from>
    <xdr:ext cx="469744" cy="259045"/>
    <xdr:sp macro="" textlink="">
      <xdr:nvSpPr>
        <xdr:cNvPr id="669" name="【博物館】&#10;一人当たり面積該当値テキスト"/>
        <xdr:cNvSpPr txBox="1"/>
      </xdr:nvSpPr>
      <xdr:spPr>
        <a:xfrm>
          <a:off x="1956054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670" name="楕円 669"/>
        <xdr:cNvSpPr/>
      </xdr:nvSpPr>
      <xdr:spPr>
        <a:xfrm>
          <a:off x="1873504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64770</xdr:rowOff>
    </xdr:to>
    <xdr:cxnSp macro="">
      <xdr:nvCxnSpPr>
        <xdr:cNvPr id="671" name="直線コネクタ 670"/>
        <xdr:cNvCxnSpPr/>
      </xdr:nvCxnSpPr>
      <xdr:spPr>
        <a:xfrm>
          <a:off x="18778220" y="173316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26688</xdr:rowOff>
    </xdr:from>
    <xdr:ext cx="469744" cy="259045"/>
    <xdr:sp macro="" textlink="">
      <xdr:nvSpPr>
        <xdr:cNvPr id="672" name="n_1aveValue【博物館】&#10;一人当たり面積"/>
        <xdr:cNvSpPr txBox="1"/>
      </xdr:nvSpPr>
      <xdr:spPr>
        <a:xfrm>
          <a:off x="18561127" y="174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673" name="n_1mainValue【博物館】&#10;一人当たり面積"/>
        <xdr:cNvSpPr txBox="1"/>
      </xdr:nvSpPr>
      <xdr:spPr>
        <a:xfrm>
          <a:off x="18561127"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有形固定資産減価償却率について、類似団体と比較して高い施設は、道路、公営住宅、空港、図書館、博物館となっており、低い施設は、橋りょう・トンネル、港湾・漁港、学校施設となっている。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道路については、資産全体の過半を占めており、これまで整備してきた資産の累積償却額が大きくなっている。また、償却率が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である図書館については、建設から半世紀を過ぎており老朽化が進んでいることを踏まえ、現在、移転・建替に向けて作業を進めているところである。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近年、金沢外環状海側幹線に係る橋りょうや南加賀道路のトンネルの整備など、広域交流ネットワーク道路の整備を進めてきたため、償却率は低くなっており、１人当たりの償却資産額は、類似団体と比較し高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41910</xdr:rowOff>
    </xdr:from>
    <xdr:to>
      <xdr:col>24</xdr:col>
      <xdr:colOff>62865</xdr:colOff>
      <xdr:row>40</xdr:row>
      <xdr:rowOff>128451</xdr:rowOff>
    </xdr:to>
    <xdr:cxnSp macro="">
      <xdr:nvCxnSpPr>
        <xdr:cNvPr id="58" name="直線コネクタ 57"/>
        <xdr:cNvCxnSpPr/>
      </xdr:nvCxnSpPr>
      <xdr:spPr>
        <a:xfrm flipV="1">
          <a:off x="4084955" y="5574030"/>
          <a:ext cx="1270" cy="12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132278</xdr:rowOff>
    </xdr:from>
    <xdr:ext cx="405111" cy="259045"/>
    <xdr:sp macro="" textlink="">
      <xdr:nvSpPr>
        <xdr:cNvPr id="59" name="【体育館・プール】&#10;有形固定資産減価償却率最小値テキスト"/>
        <xdr:cNvSpPr txBox="1"/>
      </xdr:nvSpPr>
      <xdr:spPr>
        <a:xfrm>
          <a:off x="4137660" y="683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128451</xdr:rowOff>
    </xdr:from>
    <xdr:to>
      <xdr:col>24</xdr:col>
      <xdr:colOff>152400</xdr:colOff>
      <xdr:row>40</xdr:row>
      <xdr:rowOff>128451</xdr:rowOff>
    </xdr:to>
    <xdr:cxnSp macro="">
      <xdr:nvCxnSpPr>
        <xdr:cNvPr id="60" name="直線コネクタ 59"/>
        <xdr:cNvCxnSpPr/>
      </xdr:nvCxnSpPr>
      <xdr:spPr>
        <a:xfrm>
          <a:off x="4020820" y="683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160037</xdr:rowOff>
    </xdr:from>
    <xdr:ext cx="405111" cy="259045"/>
    <xdr:sp macro="" textlink="">
      <xdr:nvSpPr>
        <xdr:cNvPr id="61" name="【体育館・プール】&#10;有形固定資産減価償却率最大値テキスト"/>
        <xdr:cNvSpPr txBox="1"/>
      </xdr:nvSpPr>
      <xdr:spPr>
        <a:xfrm>
          <a:off x="4137660"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2" name="直線コネクタ 61"/>
        <xdr:cNvCxnSpPr/>
      </xdr:nvCxnSpPr>
      <xdr:spPr>
        <a:xfrm>
          <a:off x="402082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129920</xdr:rowOff>
    </xdr:from>
    <xdr:ext cx="405111" cy="259045"/>
    <xdr:sp macro="" textlink="">
      <xdr:nvSpPr>
        <xdr:cNvPr id="63" name="【体育館・プール】&#10;有形固定資産減価償却率平均値テキスト"/>
        <xdr:cNvSpPr txBox="1"/>
      </xdr:nvSpPr>
      <xdr:spPr>
        <a:xfrm>
          <a:off x="4137660" y="5997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036060" y="6142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5" name="フローチャート: 判断 64"/>
        <xdr:cNvSpPr/>
      </xdr:nvSpPr>
      <xdr:spPr>
        <a:xfrm>
          <a:off x="3312160" y="63505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1" name="楕円 70"/>
        <xdr:cNvSpPr/>
      </xdr:nvSpPr>
      <xdr:spPr>
        <a:xfrm>
          <a:off x="403606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164028</xdr:rowOff>
    </xdr:from>
    <xdr:ext cx="405111" cy="259045"/>
    <xdr:sp macro="" textlink="">
      <xdr:nvSpPr>
        <xdr:cNvPr id="72" name="【体育館・プール】&#10;有形固定資産減価償却率該当値テキスト"/>
        <xdr:cNvSpPr txBox="1"/>
      </xdr:nvSpPr>
      <xdr:spPr>
        <a:xfrm>
          <a:off x="4137660" y="67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149497</xdr:rowOff>
    </xdr:from>
    <xdr:to>
      <xdr:col>20</xdr:col>
      <xdr:colOff>38100</xdr:colOff>
      <xdr:row>41</xdr:row>
      <xdr:rowOff>79647</xdr:rowOff>
    </xdr:to>
    <xdr:sp macro="" textlink="">
      <xdr:nvSpPr>
        <xdr:cNvPr id="73" name="楕円 72"/>
        <xdr:cNvSpPr/>
      </xdr:nvSpPr>
      <xdr:spPr>
        <a:xfrm>
          <a:off x="3312160" y="6855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41</xdr:row>
      <xdr:rowOff>28847</xdr:rowOff>
    </xdr:to>
    <xdr:cxnSp macro="">
      <xdr:nvCxnSpPr>
        <xdr:cNvPr id="74" name="直線コネクタ 73"/>
        <xdr:cNvCxnSpPr/>
      </xdr:nvCxnSpPr>
      <xdr:spPr>
        <a:xfrm flipV="1">
          <a:off x="3355340" y="6834051"/>
          <a:ext cx="73152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5" name="n_1aveValue【体育館・プール】&#10;有形固定資産減価償却率"/>
        <xdr:cNvSpPr txBox="1"/>
      </xdr:nvSpPr>
      <xdr:spPr>
        <a:xfrm>
          <a:off x="317056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70774</xdr:rowOff>
    </xdr:from>
    <xdr:ext cx="405111" cy="259045"/>
    <xdr:sp macro="" textlink="">
      <xdr:nvSpPr>
        <xdr:cNvPr id="76" name="n_1mainValue【体育館・プール】&#10;有形固定資産減価償却率"/>
        <xdr:cNvSpPr txBox="1"/>
      </xdr:nvSpPr>
      <xdr:spPr>
        <a:xfrm>
          <a:off x="3170564" y="694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105" name="【体育館・プール】&#10;一人当たり面積平均値テキスト"/>
        <xdr:cNvSpPr txBox="1"/>
      </xdr:nvSpPr>
      <xdr:spPr>
        <a:xfrm>
          <a:off x="92710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07" name="フローチャート: 判断 106"/>
        <xdr:cNvSpPr/>
      </xdr:nvSpPr>
      <xdr:spPr>
        <a:xfrm>
          <a:off x="8445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147864</xdr:rowOff>
    </xdr:from>
    <xdr:to>
      <xdr:col>55</xdr:col>
      <xdr:colOff>50800</xdr:colOff>
      <xdr:row>36</xdr:row>
      <xdr:rowOff>78014</xdr:rowOff>
    </xdr:to>
    <xdr:sp macro="" textlink="">
      <xdr:nvSpPr>
        <xdr:cNvPr id="113" name="楕円 112"/>
        <xdr:cNvSpPr/>
      </xdr:nvSpPr>
      <xdr:spPr>
        <a:xfrm>
          <a:off x="9192260" y="6015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170741</xdr:rowOff>
    </xdr:from>
    <xdr:ext cx="469744" cy="259045"/>
    <xdr:sp macro="" textlink="">
      <xdr:nvSpPr>
        <xdr:cNvPr id="114" name="【体育館・プール】&#10;一人当たり面積該当値テキスト"/>
        <xdr:cNvSpPr txBox="1"/>
      </xdr:nvSpPr>
      <xdr:spPr>
        <a:xfrm>
          <a:off x="9271000" y="58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147864</xdr:rowOff>
    </xdr:from>
    <xdr:to>
      <xdr:col>50</xdr:col>
      <xdr:colOff>165100</xdr:colOff>
      <xdr:row>36</xdr:row>
      <xdr:rowOff>78014</xdr:rowOff>
    </xdr:to>
    <xdr:sp macro="" textlink="">
      <xdr:nvSpPr>
        <xdr:cNvPr id="115" name="楕円 114"/>
        <xdr:cNvSpPr/>
      </xdr:nvSpPr>
      <xdr:spPr>
        <a:xfrm>
          <a:off x="8445500" y="6015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27214</xdr:rowOff>
    </xdr:from>
    <xdr:to>
      <xdr:col>55</xdr:col>
      <xdr:colOff>0</xdr:colOff>
      <xdr:row>36</xdr:row>
      <xdr:rowOff>27214</xdr:rowOff>
    </xdr:to>
    <xdr:cxnSp macro="">
      <xdr:nvCxnSpPr>
        <xdr:cNvPr id="116" name="直線コネクタ 115"/>
        <xdr:cNvCxnSpPr/>
      </xdr:nvCxnSpPr>
      <xdr:spPr>
        <a:xfrm>
          <a:off x="8496300" y="606225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17" name="n_1aveValue【体育館・プール】&#10;一人当たり面積"/>
        <xdr:cNvSpPr txBox="1"/>
      </xdr:nvSpPr>
      <xdr:spPr>
        <a:xfrm>
          <a:off x="827158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94541</xdr:rowOff>
    </xdr:from>
    <xdr:ext cx="469744" cy="259045"/>
    <xdr:sp macro="" textlink="">
      <xdr:nvSpPr>
        <xdr:cNvPr id="118" name="n_1mainValue【体育館・プール】&#10;一人当たり面積"/>
        <xdr:cNvSpPr txBox="1"/>
      </xdr:nvSpPr>
      <xdr:spPr>
        <a:xfrm>
          <a:off x="8271587" y="57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91440</xdr:rowOff>
    </xdr:from>
    <xdr:to>
      <xdr:col>24</xdr:col>
      <xdr:colOff>62865</xdr:colOff>
      <xdr:row>63</xdr:row>
      <xdr:rowOff>70485</xdr:rowOff>
    </xdr:to>
    <xdr:cxnSp macro="">
      <xdr:nvCxnSpPr>
        <xdr:cNvPr id="141" name="直線コネクタ 140"/>
        <xdr:cNvCxnSpPr/>
      </xdr:nvCxnSpPr>
      <xdr:spPr>
        <a:xfrm flipV="1">
          <a:off x="4084955" y="9646920"/>
          <a:ext cx="1270" cy="98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74312</xdr:rowOff>
    </xdr:from>
    <xdr:ext cx="405111" cy="259045"/>
    <xdr:sp macro="" textlink="">
      <xdr:nvSpPr>
        <xdr:cNvPr id="142" name="【陸上競技場・野球場・球技場】&#10;有形固定資産減価償却率最小値テキスト"/>
        <xdr:cNvSpPr txBox="1"/>
      </xdr:nvSpPr>
      <xdr:spPr>
        <a:xfrm>
          <a:off x="413766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43" name="直線コネクタ 142"/>
        <xdr:cNvCxnSpPr/>
      </xdr:nvCxnSpPr>
      <xdr:spPr>
        <a:xfrm>
          <a:off x="4020820" y="10631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38117</xdr:rowOff>
    </xdr:from>
    <xdr:ext cx="405111" cy="259045"/>
    <xdr:sp macro="" textlink="">
      <xdr:nvSpPr>
        <xdr:cNvPr id="144" name="【陸上競技場・野球場・球技場】&#10;有形固定資産減価償却率最大値テキスト"/>
        <xdr:cNvSpPr txBox="1"/>
      </xdr:nvSpPr>
      <xdr:spPr>
        <a:xfrm>
          <a:off x="413766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91440</xdr:rowOff>
    </xdr:from>
    <xdr:to>
      <xdr:col>24</xdr:col>
      <xdr:colOff>152400</xdr:colOff>
      <xdr:row>57</xdr:row>
      <xdr:rowOff>91440</xdr:rowOff>
    </xdr:to>
    <xdr:cxnSp macro="">
      <xdr:nvCxnSpPr>
        <xdr:cNvPr id="145" name="直線コネクタ 144"/>
        <xdr:cNvCxnSpPr/>
      </xdr:nvCxnSpPr>
      <xdr:spPr>
        <a:xfrm>
          <a:off x="4020820" y="964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127652</xdr:rowOff>
    </xdr:from>
    <xdr:ext cx="405111" cy="259045"/>
    <xdr:sp macro="" textlink="">
      <xdr:nvSpPr>
        <xdr:cNvPr id="146" name="【陸上競技場・野球場・球技場】&#10;有形固定資産減価償却率平均値テキスト"/>
        <xdr:cNvSpPr txBox="1"/>
      </xdr:nvSpPr>
      <xdr:spPr>
        <a:xfrm>
          <a:off x="4137660" y="1018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47" name="フローチャート: 判断 146"/>
        <xdr:cNvSpPr/>
      </xdr:nvSpPr>
      <xdr:spPr>
        <a:xfrm>
          <a:off x="4036060" y="1020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137795</xdr:rowOff>
    </xdr:from>
    <xdr:to>
      <xdr:col>20</xdr:col>
      <xdr:colOff>38100</xdr:colOff>
      <xdr:row>61</xdr:row>
      <xdr:rowOff>67945</xdr:rowOff>
    </xdr:to>
    <xdr:sp macro="" textlink="">
      <xdr:nvSpPr>
        <xdr:cNvPr id="148" name="フローチャート: 判断 147"/>
        <xdr:cNvSpPr/>
      </xdr:nvSpPr>
      <xdr:spPr>
        <a:xfrm>
          <a:off x="3312160" y="10196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54" name="楕円 153"/>
        <xdr:cNvSpPr/>
      </xdr:nvSpPr>
      <xdr:spPr>
        <a:xfrm>
          <a:off x="403606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165117</xdr:rowOff>
    </xdr:from>
    <xdr:ext cx="405111" cy="259045"/>
    <xdr:sp macro="" textlink="">
      <xdr:nvSpPr>
        <xdr:cNvPr id="155" name="【陸上競技場・野球場・球技場】&#10;有形固定資産減価償却率該当値テキスト"/>
        <xdr:cNvSpPr txBox="1"/>
      </xdr:nvSpPr>
      <xdr:spPr>
        <a:xfrm>
          <a:off x="4137660"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56" name="楕円 155"/>
        <xdr:cNvSpPr/>
      </xdr:nvSpPr>
      <xdr:spPr>
        <a:xfrm>
          <a:off x="3312160" y="9491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154305</xdr:rowOff>
    </xdr:from>
    <xdr:to>
      <xdr:col>24</xdr:col>
      <xdr:colOff>63500</xdr:colOff>
      <xdr:row>57</xdr:row>
      <xdr:rowOff>91440</xdr:rowOff>
    </xdr:to>
    <xdr:cxnSp macro="">
      <xdr:nvCxnSpPr>
        <xdr:cNvPr id="157" name="直線コネクタ 156"/>
        <xdr:cNvCxnSpPr/>
      </xdr:nvCxnSpPr>
      <xdr:spPr>
        <a:xfrm>
          <a:off x="3355340" y="9542145"/>
          <a:ext cx="73152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59072</xdr:rowOff>
    </xdr:from>
    <xdr:ext cx="405111" cy="259045"/>
    <xdr:sp macro="" textlink="">
      <xdr:nvSpPr>
        <xdr:cNvPr id="158" name="n_1aveValue【陸上競技場・野球場・球技場】&#10;有形固定資産減価償却率"/>
        <xdr:cNvSpPr txBox="1"/>
      </xdr:nvSpPr>
      <xdr:spPr>
        <a:xfrm>
          <a:off x="317056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50182</xdr:rowOff>
    </xdr:from>
    <xdr:ext cx="405111" cy="259045"/>
    <xdr:sp macro="" textlink="">
      <xdr:nvSpPr>
        <xdr:cNvPr id="159" name="n_1mainValue【陸上競技場・野球場・球技場】&#10;有形固定資産減価償却率"/>
        <xdr:cNvSpPr txBox="1"/>
      </xdr:nvSpPr>
      <xdr:spPr>
        <a:xfrm>
          <a:off x="317056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1" name="正方形/長方形 160"/>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2" name="正方形/長方形 161"/>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3" name="正方形/長方形 162"/>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4" name="正方形/長方形 163"/>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9" name="テキスト ボックス 168"/>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1" name="テキスト ボックス 170"/>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3" name="テキスト ボックス 172"/>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5" name="テキスト ボックス 174"/>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7" name="テキスト ボックス 176"/>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9" name="テキスト ボックス 178"/>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3" name="直線コネクタ 182"/>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4"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5" name="直線コネクタ 184"/>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6"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7" name="直線コネクタ 186"/>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88"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89" name="フローチャート: 判断 188"/>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9072</xdr:rowOff>
    </xdr:from>
    <xdr:to>
      <xdr:col>50</xdr:col>
      <xdr:colOff>165100</xdr:colOff>
      <xdr:row>62</xdr:row>
      <xdr:rowOff>110672</xdr:rowOff>
    </xdr:to>
    <xdr:sp macro="" textlink="">
      <xdr:nvSpPr>
        <xdr:cNvPr id="190" name="フローチャート: 判断 189"/>
        <xdr:cNvSpPr/>
      </xdr:nvSpPr>
      <xdr:spPr>
        <a:xfrm>
          <a:off x="8445500" y="1040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196" name="楕円 195"/>
        <xdr:cNvSpPr/>
      </xdr:nvSpPr>
      <xdr:spPr>
        <a:xfrm>
          <a:off x="9192260" y="10286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83655</xdr:rowOff>
    </xdr:from>
    <xdr:ext cx="469744" cy="259045"/>
    <xdr:sp macro="" textlink="">
      <xdr:nvSpPr>
        <xdr:cNvPr id="197" name="【陸上競技場・野球場・球技場】&#10;一人当たり面積該当値テキスト"/>
        <xdr:cNvSpPr txBox="1"/>
      </xdr:nvSpPr>
      <xdr:spPr>
        <a:xfrm>
          <a:off x="9271000"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60778</xdr:rowOff>
    </xdr:from>
    <xdr:to>
      <xdr:col>50</xdr:col>
      <xdr:colOff>165100</xdr:colOff>
      <xdr:row>61</xdr:row>
      <xdr:rowOff>162378</xdr:rowOff>
    </xdr:to>
    <xdr:sp macro="" textlink="">
      <xdr:nvSpPr>
        <xdr:cNvPr id="198" name="楕円 197"/>
        <xdr:cNvSpPr/>
      </xdr:nvSpPr>
      <xdr:spPr>
        <a:xfrm>
          <a:off x="8445500" y="102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111578</xdr:rowOff>
    </xdr:from>
    <xdr:to>
      <xdr:col>55</xdr:col>
      <xdr:colOff>0</xdr:colOff>
      <xdr:row>61</xdr:row>
      <xdr:rowOff>111578</xdr:rowOff>
    </xdr:to>
    <xdr:cxnSp macro="">
      <xdr:nvCxnSpPr>
        <xdr:cNvPr id="199" name="直線コネクタ 198"/>
        <xdr:cNvCxnSpPr/>
      </xdr:nvCxnSpPr>
      <xdr:spPr>
        <a:xfrm>
          <a:off x="8496300" y="1033761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101799</xdr:rowOff>
    </xdr:from>
    <xdr:ext cx="469744" cy="259045"/>
    <xdr:sp macro="" textlink="">
      <xdr:nvSpPr>
        <xdr:cNvPr id="200" name="n_1aveValue【陸上競技場・野球場・球技場】&#10;一人当たり面積"/>
        <xdr:cNvSpPr txBox="1"/>
      </xdr:nvSpPr>
      <xdr:spPr>
        <a:xfrm>
          <a:off x="8271587" y="1049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7455</xdr:rowOff>
    </xdr:from>
    <xdr:ext cx="469744" cy="259045"/>
    <xdr:sp macro="" textlink="">
      <xdr:nvSpPr>
        <xdr:cNvPr id="201" name="n_1mainValue【陸上競技場・野球場・球技場】&#10;一人当たり面積"/>
        <xdr:cNvSpPr txBox="1"/>
      </xdr:nvSpPr>
      <xdr:spPr>
        <a:xfrm>
          <a:off x="827158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3" name="正方形/長方形 202"/>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4" name="正方形/長方形 203"/>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5" name="正方形/長方形 204"/>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6" name="正方形/長方形 205"/>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102108</xdr:rowOff>
    </xdr:from>
    <xdr:to>
      <xdr:col>24</xdr:col>
      <xdr:colOff>62865</xdr:colOff>
      <xdr:row>84</xdr:row>
      <xdr:rowOff>38100</xdr:rowOff>
    </xdr:to>
    <xdr:cxnSp macro="">
      <xdr:nvCxnSpPr>
        <xdr:cNvPr id="222" name="直線コネクタ 221"/>
        <xdr:cNvCxnSpPr/>
      </xdr:nvCxnSpPr>
      <xdr:spPr>
        <a:xfrm flipV="1">
          <a:off x="4084955" y="13010388"/>
          <a:ext cx="1270" cy="110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41927</xdr:rowOff>
    </xdr:from>
    <xdr:ext cx="405111" cy="259045"/>
    <xdr:sp macro="" textlink="">
      <xdr:nvSpPr>
        <xdr:cNvPr id="223" name="【県民会館】&#10;有形固定資産減価償却率最小値テキスト"/>
        <xdr:cNvSpPr txBox="1"/>
      </xdr:nvSpPr>
      <xdr:spPr>
        <a:xfrm>
          <a:off x="4137660"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38100</xdr:rowOff>
    </xdr:from>
    <xdr:to>
      <xdr:col>24</xdr:col>
      <xdr:colOff>152400</xdr:colOff>
      <xdr:row>84</xdr:row>
      <xdr:rowOff>38100</xdr:rowOff>
    </xdr:to>
    <xdr:cxnSp macro="">
      <xdr:nvCxnSpPr>
        <xdr:cNvPr id="224" name="直線コネクタ 223"/>
        <xdr:cNvCxnSpPr/>
      </xdr:nvCxnSpPr>
      <xdr:spPr>
        <a:xfrm>
          <a:off x="4020820" y="14119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48785</xdr:rowOff>
    </xdr:from>
    <xdr:ext cx="405111" cy="259045"/>
    <xdr:sp macro="" textlink="">
      <xdr:nvSpPr>
        <xdr:cNvPr id="225" name="【県民会館】&#10;有形固定資産減価償却率最大値テキスト"/>
        <xdr:cNvSpPr txBox="1"/>
      </xdr:nvSpPr>
      <xdr:spPr>
        <a:xfrm>
          <a:off x="4137660" y="1278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26" name="直線コネクタ 225"/>
        <xdr:cNvCxnSpPr/>
      </xdr:nvCxnSpPr>
      <xdr:spPr>
        <a:xfrm>
          <a:off x="4020820" y="1301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21607</xdr:rowOff>
    </xdr:from>
    <xdr:ext cx="405111" cy="259045"/>
    <xdr:sp macro="" textlink="">
      <xdr:nvSpPr>
        <xdr:cNvPr id="227" name="【県民会館】&#10;有形固定資産減価償却率平均値テキスト"/>
        <xdr:cNvSpPr txBox="1"/>
      </xdr:nvSpPr>
      <xdr:spPr>
        <a:xfrm>
          <a:off x="413766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28" name="フローチャート: 判断 227"/>
        <xdr:cNvSpPr/>
      </xdr:nvSpPr>
      <xdr:spPr>
        <a:xfrm>
          <a:off x="403606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161037</xdr:rowOff>
    </xdr:from>
    <xdr:to>
      <xdr:col>20</xdr:col>
      <xdr:colOff>38100</xdr:colOff>
      <xdr:row>82</xdr:row>
      <xdr:rowOff>91187</xdr:rowOff>
    </xdr:to>
    <xdr:sp macro="" textlink="">
      <xdr:nvSpPr>
        <xdr:cNvPr id="229" name="フローチャート: 判断 228"/>
        <xdr:cNvSpPr/>
      </xdr:nvSpPr>
      <xdr:spPr>
        <a:xfrm>
          <a:off x="3312160" y="137398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35" name="楕円 234"/>
        <xdr:cNvSpPr/>
      </xdr:nvSpPr>
      <xdr:spPr>
        <a:xfrm>
          <a:off x="403606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73677</xdr:rowOff>
    </xdr:from>
    <xdr:ext cx="405111" cy="259045"/>
    <xdr:sp macro="" textlink="">
      <xdr:nvSpPr>
        <xdr:cNvPr id="236" name="【県民会館】&#10;有形固定資産減価償却率該当値テキスト"/>
        <xdr:cNvSpPr txBox="1"/>
      </xdr:nvSpPr>
      <xdr:spPr>
        <a:xfrm>
          <a:off x="4137660" y="1398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37592</xdr:rowOff>
    </xdr:from>
    <xdr:to>
      <xdr:col>20</xdr:col>
      <xdr:colOff>38100</xdr:colOff>
      <xdr:row>84</xdr:row>
      <xdr:rowOff>139192</xdr:rowOff>
    </xdr:to>
    <xdr:sp macro="" textlink="">
      <xdr:nvSpPr>
        <xdr:cNvPr id="237" name="楕円 236"/>
        <xdr:cNvSpPr/>
      </xdr:nvSpPr>
      <xdr:spPr>
        <a:xfrm>
          <a:off x="3312160" y="14119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88392</xdr:rowOff>
    </xdr:to>
    <xdr:cxnSp macro="">
      <xdr:nvCxnSpPr>
        <xdr:cNvPr id="238" name="直線コネクタ 237"/>
        <xdr:cNvCxnSpPr/>
      </xdr:nvCxnSpPr>
      <xdr:spPr>
        <a:xfrm flipV="1">
          <a:off x="3355340" y="1411986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107714</xdr:rowOff>
    </xdr:from>
    <xdr:ext cx="405111" cy="259045"/>
    <xdr:sp macro="" textlink="">
      <xdr:nvSpPr>
        <xdr:cNvPr id="239" name="n_1aveValue【県民会館】&#10;有形固定資産減価償却率"/>
        <xdr:cNvSpPr txBox="1"/>
      </xdr:nvSpPr>
      <xdr:spPr>
        <a:xfrm>
          <a:off x="3170564" y="1351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130319</xdr:rowOff>
    </xdr:from>
    <xdr:ext cx="405111" cy="259045"/>
    <xdr:sp macro="" textlink="">
      <xdr:nvSpPr>
        <xdr:cNvPr id="240" name="n_1mainValue【県民会館】&#10;有形固定資産減価償却率"/>
        <xdr:cNvSpPr txBox="1"/>
      </xdr:nvSpPr>
      <xdr:spPr>
        <a:xfrm>
          <a:off x="317056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2" name="正方形/長方形 241"/>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3" name="正方形/長方形 242"/>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4" name="正方形/長方形 243"/>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5" name="正方形/長方形 244"/>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62" name="直線コネクタ 261"/>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63"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64" name="直線コネクタ 263"/>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65"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66" name="直線コネクタ 265"/>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67" name="【県民会館】&#10;一人当たり面積平均値テキスト"/>
        <xdr:cNvSpPr txBox="1"/>
      </xdr:nvSpPr>
      <xdr:spPr>
        <a:xfrm>
          <a:off x="9271000" y="1410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68" name="フローチャート: 判断 267"/>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82550</xdr:rowOff>
    </xdr:from>
    <xdr:to>
      <xdr:col>50</xdr:col>
      <xdr:colOff>165100</xdr:colOff>
      <xdr:row>84</xdr:row>
      <xdr:rowOff>12700</xdr:rowOff>
    </xdr:to>
    <xdr:sp macro="" textlink="">
      <xdr:nvSpPr>
        <xdr:cNvPr id="269" name="フローチャート: 判断 268"/>
        <xdr:cNvSpPr/>
      </xdr:nvSpPr>
      <xdr:spPr>
        <a:xfrm>
          <a:off x="844550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75" name="楕円 274"/>
        <xdr:cNvSpPr/>
      </xdr:nvSpPr>
      <xdr:spPr>
        <a:xfrm>
          <a:off x="91922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10177</xdr:rowOff>
    </xdr:from>
    <xdr:ext cx="469744" cy="259045"/>
    <xdr:sp macro="" textlink="">
      <xdr:nvSpPr>
        <xdr:cNvPr id="276" name="【県民会館】&#10;一人当たり面積該当値テキスト"/>
        <xdr:cNvSpPr txBox="1"/>
      </xdr:nvSpPr>
      <xdr:spPr>
        <a:xfrm>
          <a:off x="927100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77" name="楕円 276"/>
        <xdr:cNvSpPr/>
      </xdr:nvSpPr>
      <xdr:spPr>
        <a:xfrm>
          <a:off x="844550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278" name="直線コネクタ 277"/>
        <xdr:cNvCxnSpPr/>
      </xdr:nvCxnSpPr>
      <xdr:spPr>
        <a:xfrm>
          <a:off x="8496300" y="137845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3827</xdr:rowOff>
    </xdr:from>
    <xdr:ext cx="469744" cy="259045"/>
    <xdr:sp macro="" textlink="">
      <xdr:nvSpPr>
        <xdr:cNvPr id="279" name="n_1aveValue【県民会館】&#10;一人当たり面積"/>
        <xdr:cNvSpPr txBox="1"/>
      </xdr:nvSpPr>
      <xdr:spPr>
        <a:xfrm>
          <a:off x="827158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280" name="n_1mainValue【県民会館】&#10;一人当たり面積"/>
        <xdr:cNvSpPr txBox="1"/>
      </xdr:nvSpPr>
      <xdr:spPr>
        <a:xfrm>
          <a:off x="827158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2" name="正方形/長方形 281"/>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3" name="正方形/長方形 282"/>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4" name="正方形/長方形 283"/>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5" name="正方形/長方形 284"/>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9" name="テキスト ボックス 288"/>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1" name="テキスト ボックス 290"/>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05" name="直線コネクタ 304"/>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06"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07" name="直線コネクタ 306"/>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08"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310"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11" name="フローチャート: 判断 310"/>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312" name="フローチャート: 判断 311"/>
        <xdr:cNvSpPr/>
      </xdr:nvSpPr>
      <xdr:spPr>
        <a:xfrm>
          <a:off x="3312160" y="17932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8" name="楕円 317"/>
        <xdr:cNvSpPr/>
      </xdr:nvSpPr>
      <xdr:spPr>
        <a:xfrm>
          <a:off x="4036060" y="17531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120122</xdr:rowOff>
    </xdr:from>
    <xdr:ext cx="405111" cy="259045"/>
    <xdr:sp macro="" textlink="">
      <xdr:nvSpPr>
        <xdr:cNvPr id="319" name="【保健所】&#10;有形固定資産減価償却率該当値テキスト"/>
        <xdr:cNvSpPr txBox="1"/>
      </xdr:nvSpPr>
      <xdr:spPr>
        <a:xfrm>
          <a:off x="4137660" y="173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152763</xdr:rowOff>
    </xdr:from>
    <xdr:to>
      <xdr:col>20</xdr:col>
      <xdr:colOff>38100</xdr:colOff>
      <xdr:row>105</xdr:row>
      <xdr:rowOff>82913</xdr:rowOff>
    </xdr:to>
    <xdr:sp macro="" textlink="">
      <xdr:nvSpPr>
        <xdr:cNvPr id="320" name="楕円 319"/>
        <xdr:cNvSpPr/>
      </xdr:nvSpPr>
      <xdr:spPr>
        <a:xfrm>
          <a:off x="3312160" y="17587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148045</xdr:rowOff>
    </xdr:from>
    <xdr:to>
      <xdr:col>24</xdr:col>
      <xdr:colOff>63500</xdr:colOff>
      <xdr:row>105</xdr:row>
      <xdr:rowOff>32113</xdr:rowOff>
    </xdr:to>
    <xdr:cxnSp macro="">
      <xdr:nvCxnSpPr>
        <xdr:cNvPr id="321" name="直線コネクタ 320"/>
        <xdr:cNvCxnSpPr/>
      </xdr:nvCxnSpPr>
      <xdr:spPr>
        <a:xfrm flipV="1">
          <a:off x="3355340" y="17582605"/>
          <a:ext cx="73152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322" name="n_1aveValue【保健所】&#10;有形固定資産減価償却率"/>
        <xdr:cNvSpPr txBox="1"/>
      </xdr:nvSpPr>
      <xdr:spPr>
        <a:xfrm>
          <a:off x="3170564" y="180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99440</xdr:rowOff>
    </xdr:from>
    <xdr:ext cx="405111" cy="259045"/>
    <xdr:sp macro="" textlink="">
      <xdr:nvSpPr>
        <xdr:cNvPr id="323" name="n_1mainValue【保健所】&#10;有形固定資産減価償却率"/>
        <xdr:cNvSpPr txBox="1"/>
      </xdr:nvSpPr>
      <xdr:spPr>
        <a:xfrm>
          <a:off x="317056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5" name="正方形/長方形 324"/>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6" name="正方形/長方形 325"/>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7" name="正方形/長方形 326"/>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8" name="正方形/長方形 327"/>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2" name="直線コネクタ 33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3" name="テキスト ボックス 33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4" name="直線コネクタ 33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5" name="テキスト ボックス 33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6" name="直線コネクタ 33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7" name="テキスト ボックス 33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8" name="直線コネクタ 33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9" name="テキスト ボックス 33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0" name="直線コネクタ 33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1" name="テキスト ボックス 34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45" name="直線コネクタ 344"/>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46"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47" name="直線コネクタ 346"/>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48"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49" name="直線コネクタ 348"/>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50"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51" name="フローチャート: 判断 350"/>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52" name="フローチャート: 判断 351"/>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358" name="楕円 357"/>
        <xdr:cNvSpPr/>
      </xdr:nvSpPr>
      <xdr:spPr>
        <a:xfrm>
          <a:off x="9192260" y="1693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130827</xdr:rowOff>
    </xdr:from>
    <xdr:ext cx="469744" cy="259045"/>
    <xdr:sp macro="" textlink="">
      <xdr:nvSpPr>
        <xdr:cNvPr id="359" name="【保健所】&#10;一人当たり面積該当値テキスト"/>
        <xdr:cNvSpPr txBox="1"/>
      </xdr:nvSpPr>
      <xdr:spPr>
        <a:xfrm>
          <a:off x="9271000"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360" name="楕円 359"/>
        <xdr:cNvSpPr/>
      </xdr:nvSpPr>
      <xdr:spPr>
        <a:xfrm>
          <a:off x="8445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57150</xdr:rowOff>
    </xdr:to>
    <xdr:cxnSp macro="">
      <xdr:nvCxnSpPr>
        <xdr:cNvPr id="361" name="直線コネクタ 360"/>
        <xdr:cNvCxnSpPr/>
      </xdr:nvCxnSpPr>
      <xdr:spPr>
        <a:xfrm>
          <a:off x="8496300" y="169887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62" name="n_1aveValue【保健所】&#10;一人当たり面積"/>
        <xdr:cNvSpPr txBox="1"/>
      </xdr:nvSpPr>
      <xdr:spPr>
        <a:xfrm>
          <a:off x="8271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124477</xdr:rowOff>
    </xdr:from>
    <xdr:ext cx="469744" cy="259045"/>
    <xdr:sp macro="" textlink="">
      <xdr:nvSpPr>
        <xdr:cNvPr id="363" name="n_1mainValue【保健所】&#10;一人当たり面積"/>
        <xdr:cNvSpPr txBox="1"/>
      </xdr:nvSpPr>
      <xdr:spPr>
        <a:xfrm>
          <a:off x="8271587" y="167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5" name="正方形/長方形 36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6" name="正方形/長方形 36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7" name="正方形/長方形 366"/>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8" name="正方形/長方形 367"/>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2" name="テキスト ボックス 371"/>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2" name="テキスト ボックス 38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4" name="テキスト ボックス 38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386" name="直線コネクタ 385"/>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387"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388" name="直線コネクタ 387"/>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89"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0" name="直線コネクタ 389"/>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391"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92" name="フローチャート: 判断 391"/>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71120</xdr:rowOff>
    </xdr:from>
    <xdr:to>
      <xdr:col>81</xdr:col>
      <xdr:colOff>101600</xdr:colOff>
      <xdr:row>36</xdr:row>
      <xdr:rowOff>1270</xdr:rowOff>
    </xdr:to>
    <xdr:sp macro="" textlink="">
      <xdr:nvSpPr>
        <xdr:cNvPr id="393" name="フローチャート: 判断 392"/>
        <xdr:cNvSpPr/>
      </xdr:nvSpPr>
      <xdr:spPr>
        <a:xfrm>
          <a:off x="13578840" y="593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139700</xdr:rowOff>
    </xdr:from>
    <xdr:to>
      <xdr:col>85</xdr:col>
      <xdr:colOff>177800</xdr:colOff>
      <xdr:row>34</xdr:row>
      <xdr:rowOff>69850</xdr:rowOff>
    </xdr:to>
    <xdr:sp macro="" textlink="">
      <xdr:nvSpPr>
        <xdr:cNvPr id="399" name="楕円 398"/>
        <xdr:cNvSpPr/>
      </xdr:nvSpPr>
      <xdr:spPr>
        <a:xfrm>
          <a:off x="14325600" y="56718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54627</xdr:rowOff>
    </xdr:from>
    <xdr:ext cx="405111" cy="259045"/>
    <xdr:sp macro="" textlink="">
      <xdr:nvSpPr>
        <xdr:cNvPr id="400" name="【試験研究機関】&#10;有形固定資産減価償却率該当値テキスト"/>
        <xdr:cNvSpPr txBox="1"/>
      </xdr:nvSpPr>
      <xdr:spPr>
        <a:xfrm>
          <a:off x="14419580" y="558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170180</xdr:rowOff>
    </xdr:from>
    <xdr:to>
      <xdr:col>81</xdr:col>
      <xdr:colOff>101600</xdr:colOff>
      <xdr:row>34</xdr:row>
      <xdr:rowOff>100330</xdr:rowOff>
    </xdr:to>
    <xdr:sp macro="" textlink="">
      <xdr:nvSpPr>
        <xdr:cNvPr id="401" name="楕円 400"/>
        <xdr:cNvSpPr/>
      </xdr:nvSpPr>
      <xdr:spPr>
        <a:xfrm>
          <a:off x="1357884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34</xdr:row>
      <xdr:rowOff>49530</xdr:rowOff>
    </xdr:to>
    <xdr:cxnSp macro="">
      <xdr:nvCxnSpPr>
        <xdr:cNvPr id="402" name="直線コネクタ 401"/>
        <xdr:cNvCxnSpPr/>
      </xdr:nvCxnSpPr>
      <xdr:spPr>
        <a:xfrm flipV="1">
          <a:off x="13629640" y="571881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163847</xdr:rowOff>
    </xdr:from>
    <xdr:ext cx="405111" cy="259045"/>
    <xdr:sp macro="" textlink="">
      <xdr:nvSpPr>
        <xdr:cNvPr id="403" name="n_1aveValue【試験研究機関】&#10;有形固定資産減価償却率"/>
        <xdr:cNvSpPr txBox="1"/>
      </xdr:nvSpPr>
      <xdr:spPr>
        <a:xfrm>
          <a:off x="134372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116857</xdr:rowOff>
    </xdr:from>
    <xdr:ext cx="405111" cy="259045"/>
    <xdr:sp macro="" textlink="">
      <xdr:nvSpPr>
        <xdr:cNvPr id="404" name="n_1mainValue【試験研究機関】&#10;有形固定資産減価償却率"/>
        <xdr:cNvSpPr txBox="1"/>
      </xdr:nvSpPr>
      <xdr:spPr>
        <a:xfrm>
          <a:off x="134372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6" name="正方形/長方形 40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7" name="正方形/長方形 40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8" name="正方形/長方形 40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9" name="正方形/長方形 40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4" name="テキスト ボックス 41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6" name="テキスト ボックス 41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8" name="テキスト ボックス 41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0" name="テキスト ボックス 41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2" name="テキスト ボックス 42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26" name="直線コネクタ 42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2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28" name="直線コネクタ 42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2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30" name="直線コネクタ 42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3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32" name="フローチャート: 判断 43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101600</xdr:rowOff>
    </xdr:from>
    <xdr:to>
      <xdr:col>112</xdr:col>
      <xdr:colOff>38100</xdr:colOff>
      <xdr:row>38</xdr:row>
      <xdr:rowOff>31750</xdr:rowOff>
    </xdr:to>
    <xdr:sp macro="" textlink="">
      <xdr:nvSpPr>
        <xdr:cNvPr id="433" name="フローチャート: 判断 432"/>
        <xdr:cNvSpPr/>
      </xdr:nvSpPr>
      <xdr:spPr>
        <a:xfrm>
          <a:off x="1873504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63500</xdr:rowOff>
    </xdr:from>
    <xdr:to>
      <xdr:col>116</xdr:col>
      <xdr:colOff>114300</xdr:colOff>
      <xdr:row>34</xdr:row>
      <xdr:rowOff>165100</xdr:rowOff>
    </xdr:to>
    <xdr:sp macro="" textlink="">
      <xdr:nvSpPr>
        <xdr:cNvPr id="439" name="楕円 438"/>
        <xdr:cNvSpPr/>
      </xdr:nvSpPr>
      <xdr:spPr>
        <a:xfrm>
          <a:off x="1945894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16527</xdr:rowOff>
    </xdr:from>
    <xdr:ext cx="469744" cy="259045"/>
    <xdr:sp macro="" textlink="">
      <xdr:nvSpPr>
        <xdr:cNvPr id="440" name="【試験研究機関】&#10;一人当たり面積該当値テキスト"/>
        <xdr:cNvSpPr txBox="1"/>
      </xdr:nvSpPr>
      <xdr:spPr>
        <a:xfrm>
          <a:off x="1956054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63500</xdr:rowOff>
    </xdr:from>
    <xdr:to>
      <xdr:col>112</xdr:col>
      <xdr:colOff>38100</xdr:colOff>
      <xdr:row>34</xdr:row>
      <xdr:rowOff>165100</xdr:rowOff>
    </xdr:to>
    <xdr:sp macro="" textlink="">
      <xdr:nvSpPr>
        <xdr:cNvPr id="441" name="楕円 440"/>
        <xdr:cNvSpPr/>
      </xdr:nvSpPr>
      <xdr:spPr>
        <a:xfrm>
          <a:off x="18735040" y="576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114300</xdr:rowOff>
    </xdr:from>
    <xdr:to>
      <xdr:col>116</xdr:col>
      <xdr:colOff>63500</xdr:colOff>
      <xdr:row>34</xdr:row>
      <xdr:rowOff>114300</xdr:rowOff>
    </xdr:to>
    <xdr:cxnSp macro="">
      <xdr:nvCxnSpPr>
        <xdr:cNvPr id="442" name="直線コネクタ 441"/>
        <xdr:cNvCxnSpPr/>
      </xdr:nvCxnSpPr>
      <xdr:spPr>
        <a:xfrm>
          <a:off x="18778220" y="5814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22877</xdr:rowOff>
    </xdr:from>
    <xdr:ext cx="469744" cy="259045"/>
    <xdr:sp macro="" textlink="">
      <xdr:nvSpPr>
        <xdr:cNvPr id="443" name="n_1aveValue【試験研究機関】&#10;一人当たり面積"/>
        <xdr:cNvSpPr txBox="1"/>
      </xdr:nvSpPr>
      <xdr:spPr>
        <a:xfrm>
          <a:off x="185611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10177</xdr:rowOff>
    </xdr:from>
    <xdr:ext cx="469744" cy="259045"/>
    <xdr:sp macro="" textlink="">
      <xdr:nvSpPr>
        <xdr:cNvPr id="444" name="n_1mainValue【試験研究機関】&#10;一人当たり面積"/>
        <xdr:cNvSpPr txBox="1"/>
      </xdr:nvSpPr>
      <xdr:spPr>
        <a:xfrm>
          <a:off x="18561127"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6" name="正方形/長方形 445"/>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7" name="正方形/長方形 446"/>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8" name="正方形/長方形 447"/>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9" name="正方形/長方形 448"/>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3" name="テキスト ボックス 462"/>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67" name="直線コネクタ 466"/>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68"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69" name="直線コネクタ 468"/>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70"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71" name="直線コネクタ 470"/>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72"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73" name="フローチャート: 判断 472"/>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82550</xdr:rowOff>
    </xdr:from>
    <xdr:to>
      <xdr:col>81</xdr:col>
      <xdr:colOff>101600</xdr:colOff>
      <xdr:row>59</xdr:row>
      <xdr:rowOff>12700</xdr:rowOff>
    </xdr:to>
    <xdr:sp macro="" textlink="">
      <xdr:nvSpPr>
        <xdr:cNvPr id="474" name="フローチャート: 判断 473"/>
        <xdr:cNvSpPr/>
      </xdr:nvSpPr>
      <xdr:spPr>
        <a:xfrm>
          <a:off x="135788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78740</xdr:rowOff>
    </xdr:from>
    <xdr:to>
      <xdr:col>85</xdr:col>
      <xdr:colOff>177800</xdr:colOff>
      <xdr:row>57</xdr:row>
      <xdr:rowOff>8890</xdr:rowOff>
    </xdr:to>
    <xdr:sp macro="" textlink="">
      <xdr:nvSpPr>
        <xdr:cNvPr id="480" name="楕円 479"/>
        <xdr:cNvSpPr/>
      </xdr:nvSpPr>
      <xdr:spPr>
        <a:xfrm>
          <a:off x="14325600" y="9466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27957</xdr:rowOff>
    </xdr:from>
    <xdr:ext cx="405111" cy="259045"/>
    <xdr:sp macro="" textlink="">
      <xdr:nvSpPr>
        <xdr:cNvPr id="481" name="【警察施設】&#10;有形固定資産減価償却率該当値テキスト"/>
        <xdr:cNvSpPr txBox="1"/>
      </xdr:nvSpPr>
      <xdr:spPr>
        <a:xfrm>
          <a:off x="14419580"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143510</xdr:rowOff>
    </xdr:from>
    <xdr:to>
      <xdr:col>81</xdr:col>
      <xdr:colOff>101600</xdr:colOff>
      <xdr:row>57</xdr:row>
      <xdr:rowOff>73660</xdr:rowOff>
    </xdr:to>
    <xdr:sp macro="" textlink="">
      <xdr:nvSpPr>
        <xdr:cNvPr id="482" name="楕円 481"/>
        <xdr:cNvSpPr/>
      </xdr:nvSpPr>
      <xdr:spPr>
        <a:xfrm>
          <a:off x="13578840" y="9531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129540</xdr:rowOff>
    </xdr:from>
    <xdr:to>
      <xdr:col>85</xdr:col>
      <xdr:colOff>127000</xdr:colOff>
      <xdr:row>57</xdr:row>
      <xdr:rowOff>22860</xdr:rowOff>
    </xdr:to>
    <xdr:cxnSp macro="">
      <xdr:nvCxnSpPr>
        <xdr:cNvPr id="483" name="直線コネクタ 482"/>
        <xdr:cNvCxnSpPr/>
      </xdr:nvCxnSpPr>
      <xdr:spPr>
        <a:xfrm flipV="1">
          <a:off x="13629640" y="951738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3827</xdr:rowOff>
    </xdr:from>
    <xdr:ext cx="405111" cy="259045"/>
    <xdr:sp macro="" textlink="">
      <xdr:nvSpPr>
        <xdr:cNvPr id="484" name="n_1aveValue【警察施設】&#10;有形固定資産減価償却率"/>
        <xdr:cNvSpPr txBox="1"/>
      </xdr:nvSpPr>
      <xdr:spPr>
        <a:xfrm>
          <a:off x="134372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90187</xdr:rowOff>
    </xdr:from>
    <xdr:ext cx="405111" cy="259045"/>
    <xdr:sp macro="" textlink="">
      <xdr:nvSpPr>
        <xdr:cNvPr id="485" name="n_1mainValue【警察施設】&#10;有形固定資産減価償却率"/>
        <xdr:cNvSpPr txBox="1"/>
      </xdr:nvSpPr>
      <xdr:spPr>
        <a:xfrm>
          <a:off x="134372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7" name="正方形/長方形 486"/>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8" name="正方形/長方形 487"/>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9" name="正方形/長方形 488"/>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0" name="正方形/長方形 489"/>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4" name="テキスト ボックス 49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10" name="直線コネクタ 509"/>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11"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12" name="直線コネクタ 511"/>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13"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14" name="直線コネクタ 513"/>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15"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16" name="フローチャート: 判断 515"/>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22678</xdr:rowOff>
    </xdr:from>
    <xdr:to>
      <xdr:col>112</xdr:col>
      <xdr:colOff>38100</xdr:colOff>
      <xdr:row>59</xdr:row>
      <xdr:rowOff>124278</xdr:rowOff>
    </xdr:to>
    <xdr:sp macro="" textlink="">
      <xdr:nvSpPr>
        <xdr:cNvPr id="517" name="フローチャート: 判断 516"/>
        <xdr:cNvSpPr/>
      </xdr:nvSpPr>
      <xdr:spPr>
        <a:xfrm>
          <a:off x="18735040" y="99134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523" name="楕円 522"/>
        <xdr:cNvSpPr/>
      </xdr:nvSpPr>
      <xdr:spPr>
        <a:xfrm>
          <a:off x="194589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86377</xdr:rowOff>
    </xdr:from>
    <xdr:ext cx="469744" cy="259045"/>
    <xdr:sp macro="" textlink="">
      <xdr:nvSpPr>
        <xdr:cNvPr id="524" name="【警察施設】&#10;一人当たり面積該当値テキスト"/>
        <xdr:cNvSpPr txBox="1"/>
      </xdr:nvSpPr>
      <xdr:spPr>
        <a:xfrm>
          <a:off x="19560540"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25" name="楕円 524"/>
        <xdr:cNvSpPr/>
      </xdr:nvSpPr>
      <xdr:spPr>
        <a:xfrm>
          <a:off x="18735040" y="9786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114300</xdr:rowOff>
    </xdr:from>
    <xdr:to>
      <xdr:col>116</xdr:col>
      <xdr:colOff>63500</xdr:colOff>
      <xdr:row>58</xdr:row>
      <xdr:rowOff>114300</xdr:rowOff>
    </xdr:to>
    <xdr:cxnSp macro="">
      <xdr:nvCxnSpPr>
        <xdr:cNvPr id="526" name="直線コネクタ 525"/>
        <xdr:cNvCxnSpPr/>
      </xdr:nvCxnSpPr>
      <xdr:spPr>
        <a:xfrm>
          <a:off x="18778220" y="9837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115405</xdr:rowOff>
    </xdr:from>
    <xdr:ext cx="469744" cy="259045"/>
    <xdr:sp macro="" textlink="">
      <xdr:nvSpPr>
        <xdr:cNvPr id="527" name="n_1aveValue【警察施設】&#10;一人当たり面積"/>
        <xdr:cNvSpPr txBox="1"/>
      </xdr:nvSpPr>
      <xdr:spPr>
        <a:xfrm>
          <a:off x="18561127" y="1000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528" name="n_1mainValue【警察施設】&#10;一人当たり面積"/>
        <xdr:cNvSpPr txBox="1"/>
      </xdr:nvSpPr>
      <xdr:spPr>
        <a:xfrm>
          <a:off x="185611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0" name="正方形/長方形 529"/>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1" name="正方形/長方形 530"/>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2" name="正方形/長方形 531"/>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3" name="正方形/長方形 532"/>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7" name="テキスト ボックス 53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9" name="テキスト ボックス 538"/>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9" name="テキスト ボックス 548"/>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1" name="テキスト ボックス 550"/>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53" name="直線コネクタ 552"/>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54"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55" name="直線コネクタ 554"/>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56"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57" name="直線コネクタ 556"/>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58" name="【庁舎】&#10;有形固定資産減価償却率平均値テキスト"/>
        <xdr:cNvSpPr txBox="1"/>
      </xdr:nvSpPr>
      <xdr:spPr>
        <a:xfrm>
          <a:off x="14419580" y="1346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59" name="フローチャート: 判断 558"/>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64044</xdr:rowOff>
    </xdr:from>
    <xdr:to>
      <xdr:col>81</xdr:col>
      <xdr:colOff>101600</xdr:colOff>
      <xdr:row>81</xdr:row>
      <xdr:rowOff>165644</xdr:rowOff>
    </xdr:to>
    <xdr:sp macro="" textlink="">
      <xdr:nvSpPr>
        <xdr:cNvPr id="560" name="フローチャート: 判断 559"/>
        <xdr:cNvSpPr/>
      </xdr:nvSpPr>
      <xdr:spPr>
        <a:xfrm>
          <a:off x="13578840" y="1364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566" name="楕円 565"/>
        <xdr:cNvSpPr/>
      </xdr:nvSpPr>
      <xdr:spPr>
        <a:xfrm>
          <a:off x="14325600" y="139977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62065</xdr:rowOff>
    </xdr:from>
    <xdr:ext cx="405111" cy="259045"/>
    <xdr:sp macro="" textlink="">
      <xdr:nvSpPr>
        <xdr:cNvPr id="567" name="【庁舎】&#10;有形固定資産減価償却率該当値テキスト"/>
        <xdr:cNvSpPr txBox="1"/>
      </xdr:nvSpPr>
      <xdr:spPr>
        <a:xfrm>
          <a:off x="14419580"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145687</xdr:rowOff>
    </xdr:from>
    <xdr:to>
      <xdr:col>81</xdr:col>
      <xdr:colOff>101600</xdr:colOff>
      <xdr:row>84</xdr:row>
      <xdr:rowOff>75837</xdr:rowOff>
    </xdr:to>
    <xdr:sp macro="" textlink="">
      <xdr:nvSpPr>
        <xdr:cNvPr id="568" name="楕円 567"/>
        <xdr:cNvSpPr/>
      </xdr:nvSpPr>
      <xdr:spPr>
        <a:xfrm>
          <a:off x="13578840" y="1405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84</xdr:row>
      <xdr:rowOff>25037</xdr:rowOff>
    </xdr:to>
    <xdr:cxnSp macro="">
      <xdr:nvCxnSpPr>
        <xdr:cNvPr id="569" name="直線コネクタ 568"/>
        <xdr:cNvCxnSpPr/>
      </xdr:nvCxnSpPr>
      <xdr:spPr>
        <a:xfrm flipV="1">
          <a:off x="13629640" y="14048558"/>
          <a:ext cx="7467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10721</xdr:rowOff>
    </xdr:from>
    <xdr:ext cx="405111" cy="259045"/>
    <xdr:sp macro="" textlink="">
      <xdr:nvSpPr>
        <xdr:cNvPr id="570" name="n_1aveValue【庁舎】&#10;有形固定資産減価償却率"/>
        <xdr:cNvSpPr txBox="1"/>
      </xdr:nvSpPr>
      <xdr:spPr>
        <a:xfrm>
          <a:off x="13437244" y="1342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66964</xdr:rowOff>
    </xdr:from>
    <xdr:ext cx="405111" cy="259045"/>
    <xdr:sp macro="" textlink="">
      <xdr:nvSpPr>
        <xdr:cNvPr id="571" name="n_1mainValue【庁舎】&#10;有形固定資産減価償却率"/>
        <xdr:cNvSpPr txBox="1"/>
      </xdr:nvSpPr>
      <xdr:spPr>
        <a:xfrm>
          <a:off x="1343724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3" name="正方形/長方形 572"/>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4" name="正方形/長方形 573"/>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5" name="正方形/長方形 574"/>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6" name="正方形/長方形 575"/>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0" name="テキスト ボックス 579"/>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594" name="直線コネクタ 593"/>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595"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596" name="直線コネクタ 595"/>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597"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98" name="直線コネクタ 597"/>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599"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0" name="フローチャート: 判断 599"/>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152400</xdr:rowOff>
    </xdr:from>
    <xdr:to>
      <xdr:col>112</xdr:col>
      <xdr:colOff>38100</xdr:colOff>
      <xdr:row>81</xdr:row>
      <xdr:rowOff>82550</xdr:rowOff>
    </xdr:to>
    <xdr:sp macro="" textlink="">
      <xdr:nvSpPr>
        <xdr:cNvPr id="601" name="フローチャート: 判断 600"/>
        <xdr:cNvSpPr/>
      </xdr:nvSpPr>
      <xdr:spPr>
        <a:xfrm>
          <a:off x="18735040" y="13563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88900</xdr:rowOff>
    </xdr:from>
    <xdr:to>
      <xdr:col>116</xdr:col>
      <xdr:colOff>114300</xdr:colOff>
      <xdr:row>79</xdr:row>
      <xdr:rowOff>19050</xdr:rowOff>
    </xdr:to>
    <xdr:sp macro="" textlink="">
      <xdr:nvSpPr>
        <xdr:cNvPr id="607" name="楕円 606"/>
        <xdr:cNvSpPr/>
      </xdr:nvSpPr>
      <xdr:spPr>
        <a:xfrm>
          <a:off x="19458940" y="1316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111777</xdr:rowOff>
    </xdr:from>
    <xdr:ext cx="469744" cy="259045"/>
    <xdr:sp macro="" textlink="">
      <xdr:nvSpPr>
        <xdr:cNvPr id="608" name="【庁舎】&#10;一人当たり面積該当値テキスト"/>
        <xdr:cNvSpPr txBox="1"/>
      </xdr:nvSpPr>
      <xdr:spPr>
        <a:xfrm>
          <a:off x="1956054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88900</xdr:rowOff>
    </xdr:from>
    <xdr:to>
      <xdr:col>112</xdr:col>
      <xdr:colOff>38100</xdr:colOff>
      <xdr:row>79</xdr:row>
      <xdr:rowOff>19050</xdr:rowOff>
    </xdr:to>
    <xdr:sp macro="" textlink="">
      <xdr:nvSpPr>
        <xdr:cNvPr id="609" name="楕円 608"/>
        <xdr:cNvSpPr/>
      </xdr:nvSpPr>
      <xdr:spPr>
        <a:xfrm>
          <a:off x="18735040" y="13164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139700</xdr:rowOff>
    </xdr:from>
    <xdr:to>
      <xdr:col>116</xdr:col>
      <xdr:colOff>63500</xdr:colOff>
      <xdr:row>78</xdr:row>
      <xdr:rowOff>139700</xdr:rowOff>
    </xdr:to>
    <xdr:cxnSp macro="">
      <xdr:nvCxnSpPr>
        <xdr:cNvPr id="610" name="直線コネクタ 609"/>
        <xdr:cNvCxnSpPr/>
      </xdr:nvCxnSpPr>
      <xdr:spPr>
        <a:xfrm>
          <a:off x="18778220" y="132156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611" name="n_1aveValue【庁舎】&#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35577</xdr:rowOff>
    </xdr:from>
    <xdr:ext cx="469744" cy="259045"/>
    <xdr:sp macro="" textlink="">
      <xdr:nvSpPr>
        <xdr:cNvPr id="612" name="n_1mainValue【庁舎】&#10;一人当たり面積"/>
        <xdr:cNvSpPr txBox="1"/>
      </xdr:nvSpPr>
      <xdr:spPr>
        <a:xfrm>
          <a:off x="18561127"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有形固定資産減価償却率について、類似団体と比較して高い施設は、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陸上競技場・野球場・球技場、保健所、試験研究機関、警察施設となっており、低い施設は、体育館・プール、県民会館、庁舎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特に償却率の高い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野球場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その付随する設備も整備してきており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累積償却額が大きくなっていることから、石川県公共施設等総合管理計画に基づき、計画的な修繕等を進めていく。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体育館・プールの償却率が低い理由は、競技力の向上や生涯スポーツ社会の実現など石川県のスポーツ振興を図るため、平成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年に「いしかわ総合スポーツセンター」を新たに整備・オープンしたことによる資産額の上昇が要因である。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景気回復による税収の増加等に伴い単年度の財政力指数が増加傾向にあり、平成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年度は、単年度の財政力指数が</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ポイント）と上昇したことから、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年平均値も上昇した。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104775</xdr:rowOff>
    </xdr:to>
    <xdr:cxnSp macro="">
      <xdr:nvCxnSpPr>
        <xdr:cNvPr id="71" name="直線コネクタ 70"/>
        <xdr:cNvCxnSpPr/>
      </xdr:nvCxnSpPr>
      <xdr:spPr>
        <a:xfrm flipV="1">
          <a:off x="4114800" y="75882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134938</xdr:rowOff>
    </xdr:to>
    <xdr:cxnSp macro="">
      <xdr:nvCxnSpPr>
        <xdr:cNvPr id="74" name="直線コネクタ 73"/>
        <xdr:cNvCxnSpPr/>
      </xdr:nvCxnSpPr>
      <xdr:spPr>
        <a:xfrm flipV="1">
          <a:off x="3225800" y="76485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114300</xdr:rowOff>
    </xdr:from>
    <xdr:to>
      <xdr:col>19</xdr:col>
      <xdr:colOff>184150</xdr:colOff>
      <xdr:row>45</xdr:row>
      <xdr:rowOff>44450</xdr:rowOff>
    </xdr:to>
    <xdr:sp macro="" textlink="">
      <xdr:nvSpPr>
        <xdr:cNvPr id="75" name="フローチャート: 判断 74"/>
        <xdr:cNvSpPr/>
      </xdr:nvSpPr>
      <xdr:spPr>
        <a:xfrm>
          <a:off x="4064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76" name="テキスト ボックス 75"/>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134938</xdr:rowOff>
    </xdr:from>
    <xdr:to>
      <xdr:col>15</xdr:col>
      <xdr:colOff>82550</xdr:colOff>
      <xdr:row>45</xdr:row>
      <xdr:rowOff>23813</xdr:rowOff>
    </xdr:to>
    <xdr:cxnSp macro="">
      <xdr:nvCxnSpPr>
        <xdr:cNvPr id="77" name="直線コネクタ 76"/>
        <xdr:cNvCxnSpPr/>
      </xdr:nvCxnSpPr>
      <xdr:spPr>
        <a:xfrm flipV="1">
          <a:off x="2336800" y="76787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45</xdr:row>
      <xdr:rowOff>3175</xdr:rowOff>
    </xdr:from>
    <xdr:to>
      <xdr:col>15</xdr:col>
      <xdr:colOff>133350</xdr:colOff>
      <xdr:row>45</xdr:row>
      <xdr:rowOff>104775</xdr:rowOff>
    </xdr:to>
    <xdr:sp macro="" textlink="">
      <xdr:nvSpPr>
        <xdr:cNvPr id="78" name="フローチャート: 判断 77"/>
        <xdr:cNvSpPr/>
      </xdr:nvSpPr>
      <xdr:spPr>
        <a:xfrm>
          <a:off x="3175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79" name="テキスト ボックス 78"/>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23813</xdr:rowOff>
    </xdr:from>
    <xdr:to>
      <xdr:col>11</xdr:col>
      <xdr:colOff>31750</xdr:colOff>
      <xdr:row>45</xdr:row>
      <xdr:rowOff>53975</xdr:rowOff>
    </xdr:to>
    <xdr:cxnSp macro="">
      <xdr:nvCxnSpPr>
        <xdr:cNvPr id="80" name="直線コネクタ 79"/>
        <xdr:cNvCxnSpPr/>
      </xdr:nvCxnSpPr>
      <xdr:spPr>
        <a:xfrm flipV="1">
          <a:off x="1447800" y="77390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3175</xdr:rowOff>
    </xdr:from>
    <xdr:to>
      <xdr:col>11</xdr:col>
      <xdr:colOff>82550</xdr:colOff>
      <xdr:row>45</xdr:row>
      <xdr:rowOff>104775</xdr:rowOff>
    </xdr:to>
    <xdr:sp macro="" textlink="">
      <xdr:nvSpPr>
        <xdr:cNvPr id="81" name="フローチャート: 判断 80"/>
        <xdr:cNvSpPr/>
      </xdr:nvSpPr>
      <xdr:spPr>
        <a:xfrm>
          <a:off x="2286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82" name="テキスト ボックス 81"/>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84790</xdr:rowOff>
    </xdr:from>
    <xdr:ext cx="762000" cy="259045"/>
    <xdr:sp macro="" textlink="">
      <xdr:nvSpPr>
        <xdr:cNvPr id="84" name="テキスト ボックス 83"/>
        <xdr:cNvSpPr txBox="1"/>
      </xdr:nvSpPr>
      <xdr:spPr>
        <a:xfrm>
          <a:off x="1066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2" name="楕円 91"/>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165752</xdr:rowOff>
    </xdr:from>
    <xdr:ext cx="736600" cy="259045"/>
    <xdr:sp macro="" textlink="">
      <xdr:nvSpPr>
        <xdr:cNvPr id="93" name="テキスト ボックス 92"/>
        <xdr:cNvSpPr txBox="1"/>
      </xdr:nvSpPr>
      <xdr:spPr>
        <a:xfrm>
          <a:off x="3733800" y="736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84138</xdr:rowOff>
    </xdr:from>
    <xdr:to>
      <xdr:col>15</xdr:col>
      <xdr:colOff>133350</xdr:colOff>
      <xdr:row>45</xdr:row>
      <xdr:rowOff>14288</xdr:rowOff>
    </xdr:to>
    <xdr:sp macro="" textlink="">
      <xdr:nvSpPr>
        <xdr:cNvPr id="94" name="楕円 93"/>
        <xdr:cNvSpPr/>
      </xdr:nvSpPr>
      <xdr:spPr>
        <a:xfrm>
          <a:off x="3175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24465</xdr:rowOff>
    </xdr:from>
    <xdr:ext cx="762000" cy="259045"/>
    <xdr:sp macro="" textlink="">
      <xdr:nvSpPr>
        <xdr:cNvPr id="95" name="テキスト ボックス 94"/>
        <xdr:cNvSpPr txBox="1"/>
      </xdr:nvSpPr>
      <xdr:spPr>
        <a:xfrm>
          <a:off x="2844800" y="739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144463</xdr:rowOff>
    </xdr:from>
    <xdr:to>
      <xdr:col>11</xdr:col>
      <xdr:colOff>82550</xdr:colOff>
      <xdr:row>45</xdr:row>
      <xdr:rowOff>74613</xdr:rowOff>
    </xdr:to>
    <xdr:sp macro="" textlink="">
      <xdr:nvSpPr>
        <xdr:cNvPr id="96" name="楕円 95"/>
        <xdr:cNvSpPr/>
      </xdr:nvSpPr>
      <xdr:spPr>
        <a:xfrm>
          <a:off x="2286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84790</xdr:rowOff>
    </xdr:from>
    <xdr:ext cx="762000" cy="259045"/>
    <xdr:sp macro="" textlink="">
      <xdr:nvSpPr>
        <xdr:cNvPr id="97" name="テキスト ボックス 96"/>
        <xdr:cNvSpPr txBox="1"/>
      </xdr:nvSpPr>
      <xdr:spPr>
        <a:xfrm>
          <a:off x="1955800" y="745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8" name="楕円 97"/>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9" name="テキスト ボックス 98"/>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人）による人件費抑制に努めてきた結果、人件費分がグループ内で最も低く、比率全体もグループ平均を下回っている。さらに、平成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年度は、退職者が一時的に少なかったため、人件費が減少したことなどにより前年度から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など義務的経費が県財政を圧迫する厳しい状況が予想されることから、引き続き、歳入の確保や歳出全般にわたる見直しなど、行財政改革に不断に取り組み、社会経済情勢の変化にも機動的に対応できる持続可能な財政運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4233</xdr:rowOff>
    </xdr:to>
    <xdr:cxnSp macro="">
      <xdr:nvCxnSpPr>
        <xdr:cNvPr id="132" name="直線コネクタ 131"/>
        <xdr:cNvCxnSpPr/>
      </xdr:nvCxnSpPr>
      <xdr:spPr>
        <a:xfrm flipV="1">
          <a:off x="4114800" y="104330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125942</xdr:rowOff>
    </xdr:from>
    <xdr:to>
      <xdr:col>19</xdr:col>
      <xdr:colOff>133350</xdr:colOff>
      <xdr:row>62</xdr:row>
      <xdr:rowOff>4233</xdr:rowOff>
    </xdr:to>
    <xdr:cxnSp macro="">
      <xdr:nvCxnSpPr>
        <xdr:cNvPr id="135" name="直線コネクタ 134"/>
        <xdr:cNvCxnSpPr/>
      </xdr:nvCxnSpPr>
      <xdr:spPr>
        <a:xfrm>
          <a:off x="3225800" y="10412942"/>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94192</xdr:rowOff>
    </xdr:from>
    <xdr:to>
      <xdr:col>19</xdr:col>
      <xdr:colOff>184150</xdr:colOff>
      <xdr:row>63</xdr:row>
      <xdr:rowOff>24342</xdr:rowOff>
    </xdr:to>
    <xdr:sp macro="" textlink="">
      <xdr:nvSpPr>
        <xdr:cNvPr id="136" name="フローチャート: 判断 135"/>
        <xdr:cNvSpPr/>
      </xdr:nvSpPr>
      <xdr:spPr>
        <a:xfrm>
          <a:off x="4064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37" name="テキスト ボックス 136"/>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60</xdr:row>
      <xdr:rowOff>125942</xdr:rowOff>
    </xdr:to>
    <xdr:cxnSp macro="">
      <xdr:nvCxnSpPr>
        <xdr:cNvPr id="138" name="直線コネクタ 137"/>
        <xdr:cNvCxnSpPr/>
      </xdr:nvCxnSpPr>
      <xdr:spPr>
        <a:xfrm>
          <a:off x="2336800" y="1015153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55033</xdr:rowOff>
    </xdr:from>
    <xdr:to>
      <xdr:col>15</xdr:col>
      <xdr:colOff>133350</xdr:colOff>
      <xdr:row>60</xdr:row>
      <xdr:rowOff>156633</xdr:rowOff>
    </xdr:to>
    <xdr:sp macro="" textlink="">
      <xdr:nvSpPr>
        <xdr:cNvPr id="139" name="フローチャート: 判断 138"/>
        <xdr:cNvSpPr/>
      </xdr:nvSpPr>
      <xdr:spPr>
        <a:xfrm>
          <a:off x="3175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40" name="テキスト ボックス 139"/>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35983</xdr:rowOff>
    </xdr:to>
    <xdr:cxnSp macro="">
      <xdr:nvCxnSpPr>
        <xdr:cNvPr id="141" name="直線コネクタ 140"/>
        <xdr:cNvCxnSpPr/>
      </xdr:nvCxnSpPr>
      <xdr:spPr>
        <a:xfrm>
          <a:off x="1447800" y="1007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42" name="フローチャート: 判断 141"/>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81085</xdr:rowOff>
    </xdr:from>
    <xdr:ext cx="762000" cy="259045"/>
    <xdr:sp macro="" textlink="">
      <xdr:nvSpPr>
        <xdr:cNvPr id="143" name="テキスト ボックス 142"/>
        <xdr:cNvSpPr txBox="1"/>
      </xdr:nvSpPr>
      <xdr:spPr>
        <a:xfrm>
          <a:off x="1955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5" name="テキスト ボックス 144"/>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75142</xdr:rowOff>
    </xdr:from>
    <xdr:to>
      <xdr:col>15</xdr:col>
      <xdr:colOff>133350</xdr:colOff>
      <xdr:row>61</xdr:row>
      <xdr:rowOff>5292</xdr:rowOff>
    </xdr:to>
    <xdr:sp macro="" textlink="">
      <xdr:nvSpPr>
        <xdr:cNvPr id="155" name="楕円 154"/>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161519</xdr:rowOff>
    </xdr:from>
    <xdr:ext cx="762000" cy="259045"/>
    <xdr:sp macro="" textlink="">
      <xdr:nvSpPr>
        <xdr:cNvPr id="156" name="テキスト ボックス 155"/>
        <xdr:cNvSpPr txBox="1"/>
      </xdr:nvSpPr>
      <xdr:spPr>
        <a:xfrm>
          <a:off x="2844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による除雪費の増加に伴い、維持補修費が前年度に比べて大幅に上昇したこと等により、人件費・物件費及び維持補修費といった人及び物にかかるコスト（退職金は含まない）は、前年度から増加した。</a:t>
          </a:r>
        </a:p>
        <a:p>
          <a:r>
            <a:rPr kumimoji="1" lang="ja-JP" altLang="en-US" sz="1300">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115723</xdr:rowOff>
    </xdr:from>
    <xdr:to>
      <xdr:col>23</xdr:col>
      <xdr:colOff>133350</xdr:colOff>
      <xdr:row>85</xdr:row>
      <xdr:rowOff>127412</xdr:rowOff>
    </xdr:to>
    <xdr:cxnSp macro="">
      <xdr:nvCxnSpPr>
        <xdr:cNvPr id="193" name="直線コネクタ 192"/>
        <xdr:cNvCxnSpPr/>
      </xdr:nvCxnSpPr>
      <xdr:spPr>
        <a:xfrm>
          <a:off x="4114800" y="14688973"/>
          <a:ext cx="8382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111137</xdr:rowOff>
    </xdr:from>
    <xdr:to>
      <xdr:col>19</xdr:col>
      <xdr:colOff>133350</xdr:colOff>
      <xdr:row>85</xdr:row>
      <xdr:rowOff>115723</xdr:rowOff>
    </xdr:to>
    <xdr:cxnSp macro="">
      <xdr:nvCxnSpPr>
        <xdr:cNvPr id="196" name="直線コネクタ 195"/>
        <xdr:cNvCxnSpPr/>
      </xdr:nvCxnSpPr>
      <xdr:spPr>
        <a:xfrm>
          <a:off x="3225800" y="1468438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98289</xdr:rowOff>
    </xdr:from>
    <xdr:to>
      <xdr:col>19</xdr:col>
      <xdr:colOff>184150</xdr:colOff>
      <xdr:row>86</xdr:row>
      <xdr:rowOff>28439</xdr:rowOff>
    </xdr:to>
    <xdr:sp macro="" textlink="">
      <xdr:nvSpPr>
        <xdr:cNvPr id="197" name="フローチャート: 判断 196"/>
        <xdr:cNvSpPr/>
      </xdr:nvSpPr>
      <xdr:spPr>
        <a:xfrm>
          <a:off x="4064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13216</xdr:rowOff>
    </xdr:from>
    <xdr:ext cx="736600" cy="259045"/>
    <xdr:sp macro="" textlink="">
      <xdr:nvSpPr>
        <xdr:cNvPr id="198" name="テキスト ボックス 197"/>
        <xdr:cNvSpPr txBox="1"/>
      </xdr:nvSpPr>
      <xdr:spPr>
        <a:xfrm>
          <a:off x="3733800" y="147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111137</xdr:rowOff>
    </xdr:from>
    <xdr:to>
      <xdr:col>15</xdr:col>
      <xdr:colOff>82550</xdr:colOff>
      <xdr:row>85</xdr:row>
      <xdr:rowOff>113953</xdr:rowOff>
    </xdr:to>
    <xdr:cxnSp macro="">
      <xdr:nvCxnSpPr>
        <xdr:cNvPr id="199" name="直線コネクタ 198"/>
        <xdr:cNvCxnSpPr/>
      </xdr:nvCxnSpPr>
      <xdr:spPr>
        <a:xfrm flipV="1">
          <a:off x="2336800" y="14684387"/>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89026</xdr:rowOff>
    </xdr:from>
    <xdr:to>
      <xdr:col>15</xdr:col>
      <xdr:colOff>133350</xdr:colOff>
      <xdr:row>86</xdr:row>
      <xdr:rowOff>19176</xdr:rowOff>
    </xdr:to>
    <xdr:sp macro="" textlink="">
      <xdr:nvSpPr>
        <xdr:cNvPr id="200" name="フローチャート: 判断 199"/>
        <xdr:cNvSpPr/>
      </xdr:nvSpPr>
      <xdr:spPr>
        <a:xfrm>
          <a:off x="3175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3953</xdr:rowOff>
    </xdr:from>
    <xdr:ext cx="762000" cy="259045"/>
    <xdr:sp macro="" textlink="">
      <xdr:nvSpPr>
        <xdr:cNvPr id="201" name="テキスト ボックス 200"/>
        <xdr:cNvSpPr txBox="1"/>
      </xdr:nvSpPr>
      <xdr:spPr>
        <a:xfrm>
          <a:off x="2844800" y="147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64272</xdr:rowOff>
    </xdr:from>
    <xdr:to>
      <xdr:col>11</xdr:col>
      <xdr:colOff>31750</xdr:colOff>
      <xdr:row>85</xdr:row>
      <xdr:rowOff>113953</xdr:rowOff>
    </xdr:to>
    <xdr:cxnSp macro="">
      <xdr:nvCxnSpPr>
        <xdr:cNvPr id="202" name="直線コネクタ 201"/>
        <xdr:cNvCxnSpPr/>
      </xdr:nvCxnSpPr>
      <xdr:spPr>
        <a:xfrm>
          <a:off x="1447800" y="14637522"/>
          <a:ext cx="889000" cy="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203" name="フローチャート: 判断 202"/>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83675</xdr:rowOff>
    </xdr:from>
    <xdr:ext cx="762000" cy="259045"/>
    <xdr:sp macro="" textlink="">
      <xdr:nvSpPr>
        <xdr:cNvPr id="204" name="テキスト ボックス 203"/>
        <xdr:cNvSpPr txBox="1"/>
      </xdr:nvSpPr>
      <xdr:spPr>
        <a:xfrm>
          <a:off x="1955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76612</xdr:rowOff>
    </xdr:from>
    <xdr:to>
      <xdr:col>23</xdr:col>
      <xdr:colOff>184150</xdr:colOff>
      <xdr:row>86</xdr:row>
      <xdr:rowOff>6762</xdr:rowOff>
    </xdr:to>
    <xdr:sp macro="" textlink="">
      <xdr:nvSpPr>
        <xdr:cNvPr id="212" name="楕円 211"/>
        <xdr:cNvSpPr/>
      </xdr:nvSpPr>
      <xdr:spPr>
        <a:xfrm>
          <a:off x="49022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48689</xdr:rowOff>
    </xdr:from>
    <xdr:ext cx="762000" cy="259045"/>
    <xdr:sp macro="" textlink="">
      <xdr:nvSpPr>
        <xdr:cNvPr id="213" name="人件費・物件費等の状況該当値テキスト"/>
        <xdr:cNvSpPr txBox="1"/>
      </xdr:nvSpPr>
      <xdr:spPr>
        <a:xfrm>
          <a:off x="5041900" y="1462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64923</xdr:rowOff>
    </xdr:from>
    <xdr:to>
      <xdr:col>19</xdr:col>
      <xdr:colOff>184150</xdr:colOff>
      <xdr:row>85</xdr:row>
      <xdr:rowOff>166523</xdr:rowOff>
    </xdr:to>
    <xdr:sp macro="" textlink="">
      <xdr:nvSpPr>
        <xdr:cNvPr id="214" name="楕円 213"/>
        <xdr:cNvSpPr/>
      </xdr:nvSpPr>
      <xdr:spPr>
        <a:xfrm>
          <a:off x="4064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5250</xdr:rowOff>
    </xdr:from>
    <xdr:ext cx="736600" cy="259045"/>
    <xdr:sp macro="" textlink="">
      <xdr:nvSpPr>
        <xdr:cNvPr id="215" name="テキスト ボックス 214"/>
        <xdr:cNvSpPr txBox="1"/>
      </xdr:nvSpPr>
      <xdr:spPr>
        <a:xfrm>
          <a:off x="3733800" y="14407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60337</xdr:rowOff>
    </xdr:from>
    <xdr:to>
      <xdr:col>15</xdr:col>
      <xdr:colOff>133350</xdr:colOff>
      <xdr:row>85</xdr:row>
      <xdr:rowOff>161937</xdr:rowOff>
    </xdr:to>
    <xdr:sp macro="" textlink="">
      <xdr:nvSpPr>
        <xdr:cNvPr id="216" name="楕円 215"/>
        <xdr:cNvSpPr/>
      </xdr:nvSpPr>
      <xdr:spPr>
        <a:xfrm>
          <a:off x="3175000" y="146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664</xdr:rowOff>
    </xdr:from>
    <xdr:ext cx="762000" cy="259045"/>
    <xdr:sp macro="" textlink="">
      <xdr:nvSpPr>
        <xdr:cNvPr id="217" name="テキスト ボックス 216"/>
        <xdr:cNvSpPr txBox="1"/>
      </xdr:nvSpPr>
      <xdr:spPr>
        <a:xfrm>
          <a:off x="2844800" y="1440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63153</xdr:rowOff>
    </xdr:from>
    <xdr:to>
      <xdr:col>11</xdr:col>
      <xdr:colOff>82550</xdr:colOff>
      <xdr:row>85</xdr:row>
      <xdr:rowOff>164753</xdr:rowOff>
    </xdr:to>
    <xdr:sp macro="" textlink="">
      <xdr:nvSpPr>
        <xdr:cNvPr id="218" name="楕円 217"/>
        <xdr:cNvSpPr/>
      </xdr:nvSpPr>
      <xdr:spPr>
        <a:xfrm>
          <a:off x="2286000" y="146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3480</xdr:rowOff>
    </xdr:from>
    <xdr:ext cx="762000" cy="259045"/>
    <xdr:sp macro="" textlink="">
      <xdr:nvSpPr>
        <xdr:cNvPr id="219" name="テキスト ボックス 218"/>
        <xdr:cNvSpPr txBox="1"/>
      </xdr:nvSpPr>
      <xdr:spPr>
        <a:xfrm>
          <a:off x="1955800" y="144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13472</xdr:rowOff>
    </xdr:from>
    <xdr:to>
      <xdr:col>7</xdr:col>
      <xdr:colOff>31750</xdr:colOff>
      <xdr:row>85</xdr:row>
      <xdr:rowOff>115072</xdr:rowOff>
    </xdr:to>
    <xdr:sp macro="" textlink="">
      <xdr:nvSpPr>
        <xdr:cNvPr id="220" name="楕円 219"/>
        <xdr:cNvSpPr/>
      </xdr:nvSpPr>
      <xdr:spPr>
        <a:xfrm>
          <a:off x="1397000" y="145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125249</xdr:rowOff>
    </xdr:from>
    <xdr:ext cx="762000" cy="259045"/>
    <xdr:sp macro="" textlink="">
      <xdr:nvSpPr>
        <xdr:cNvPr id="221" name="テキスト ボックス 220"/>
        <xdr:cNvSpPr txBox="1"/>
      </xdr:nvSpPr>
      <xdr:spPr>
        <a:xfrm>
          <a:off x="1066800" y="1435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給与構造改革（平成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年度～）や給与制度の総合的見直し（平成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年度～）、採用と退職に伴う新陳代謝の促進により平均給与は下がっている。平成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月は</a:t>
          </a:r>
          <a:r>
            <a:rPr kumimoji="1" lang="en-US" altLang="ja-JP" sz="1100">
              <a:latin typeface="ＭＳ Ｐゴシック" panose="020B0600070205080204" pitchFamily="50" charset="-128"/>
              <a:ea typeface="ＭＳ Ｐゴシック" panose="020B0600070205080204" pitchFamily="50" charset="-128"/>
            </a:rPr>
            <a:t>99.9</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月は</a:t>
          </a:r>
          <a:r>
            <a:rPr kumimoji="1" lang="en-US" altLang="ja-JP" sz="1100">
              <a:latin typeface="ＭＳ Ｐゴシック" panose="020B0600070205080204" pitchFamily="50" charset="-128"/>
              <a:ea typeface="ＭＳ Ｐゴシック" panose="020B0600070205080204" pitchFamily="50" charset="-128"/>
            </a:rPr>
            <a:t>100.1</a:t>
          </a:r>
          <a:r>
            <a:rPr kumimoji="1" lang="ja-JP" altLang="en-US" sz="1100">
              <a:latin typeface="ＭＳ Ｐゴシック" panose="020B0600070205080204" pitchFamily="50" charset="-128"/>
              <a:ea typeface="ＭＳ Ｐゴシック" panose="020B0600070205080204" pitchFamily="50" charset="-128"/>
            </a:rPr>
            <a:t>と国とほぼ同水準となっていたが、平成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年度の給与改定で、国の俸給表に一定水準を乗じた額を加える水準調整を実施したことから、平成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月の指数は</a:t>
          </a:r>
          <a:r>
            <a:rPr kumimoji="1" lang="en-US" altLang="ja-JP" sz="1100">
              <a:latin typeface="ＭＳ Ｐゴシック" panose="020B0600070205080204" pitchFamily="50" charset="-128"/>
              <a:ea typeface="ＭＳ Ｐゴシック" panose="020B0600070205080204" pitchFamily="50" charset="-128"/>
            </a:rPr>
            <a:t>100.4</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年度の給与改定では、国家公務員の給与水準との均衡を図るため、国の改定後の俸給が本県を上回る部分（主に若年層）のみの増額改定としたため、給料改定率が国より小さくなり、平成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月の指数は</a:t>
          </a:r>
          <a:r>
            <a:rPr kumimoji="1" lang="en-US" altLang="ja-JP" sz="1100">
              <a:latin typeface="ＭＳ Ｐゴシック" panose="020B0600070205080204" pitchFamily="50" charset="-128"/>
              <a:ea typeface="ＭＳ Ｐゴシック" panose="020B0600070205080204" pitchFamily="50" charset="-128"/>
            </a:rPr>
            <a:t>100.2</a:t>
          </a:r>
          <a:r>
            <a:rPr kumimoji="1" lang="ja-JP" altLang="en-US" sz="1100">
              <a:latin typeface="ＭＳ Ｐゴシック" panose="020B0600070205080204" pitchFamily="50" charset="-128"/>
              <a:ea typeface="ＭＳ Ｐゴシック" panose="020B0600070205080204" pitchFamily="50" charset="-128"/>
            </a:rPr>
            <a:t>と減少している。</a:t>
          </a:r>
        </a:p>
        <a:p>
          <a:r>
            <a:rPr kumimoji="1" lang="ja-JP" altLang="en-US" sz="1100">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8" name="直線コネクタ 247"/>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3" name="直線コネクタ 252"/>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4"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5" name="フローチャート: 判断 254"/>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6" name="直線コネクタ 255"/>
        <xdr:cNvCxnSpPr/>
      </xdr:nvCxnSpPr>
      <xdr:spPr>
        <a:xfrm flipV="1">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81</xdr:row>
      <xdr:rowOff>63500</xdr:rowOff>
    </xdr:from>
    <xdr:to>
      <xdr:col>77</xdr:col>
      <xdr:colOff>95250</xdr:colOff>
      <xdr:row>81</xdr:row>
      <xdr:rowOff>165100</xdr:rowOff>
    </xdr:to>
    <xdr:sp macro="" textlink="">
      <xdr:nvSpPr>
        <xdr:cNvPr id="257" name="フローチャート: 判断 256"/>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58" name="テキスト ボックス 257"/>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133350</xdr:rowOff>
    </xdr:to>
    <xdr:cxnSp macro="">
      <xdr:nvCxnSpPr>
        <xdr:cNvPr id="259" name="直線コネクタ 258"/>
        <xdr:cNvCxnSpPr/>
      </xdr:nvCxnSpPr>
      <xdr:spPr>
        <a:xfrm>
          <a:off x="14401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81</xdr:row>
      <xdr:rowOff>23284</xdr:rowOff>
    </xdr:from>
    <xdr:to>
      <xdr:col>73</xdr:col>
      <xdr:colOff>44450</xdr:colOff>
      <xdr:row>81</xdr:row>
      <xdr:rowOff>124884</xdr:rowOff>
    </xdr:to>
    <xdr:sp macro="" textlink="">
      <xdr:nvSpPr>
        <xdr:cNvPr id="260" name="フローチャート: 判断 259"/>
        <xdr:cNvSpPr/>
      </xdr:nvSpPr>
      <xdr:spPr>
        <a:xfrm>
          <a:off x="15240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61" name="テキスト ボックス 26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83</xdr:row>
      <xdr:rowOff>12700</xdr:rowOff>
    </xdr:to>
    <xdr:cxnSp macro="">
      <xdr:nvCxnSpPr>
        <xdr:cNvPr id="262" name="直線コネクタ 261"/>
        <xdr:cNvCxnSpPr/>
      </xdr:nvCxnSpPr>
      <xdr:spPr>
        <a:xfrm>
          <a:off x="13512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63" name="フローチャート: 判断 262"/>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4" name="テキスト ボックス 263"/>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65" name="フローチャート: 判断 264"/>
        <xdr:cNvSpPr/>
      </xdr:nvSpPr>
      <xdr:spPr>
        <a:xfrm>
          <a:off x="1346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66" name="テキスト ボックス 265"/>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2" name="楕円 27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3"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88493</xdr:rowOff>
    </xdr:from>
    <xdr:ext cx="736600" cy="259045"/>
    <xdr:sp macro="" textlink="">
      <xdr:nvSpPr>
        <xdr:cNvPr id="275" name="テキスト ボックス 274"/>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6" name="楕円 27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7" name="テキスト ボックス 276"/>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78" name="楕円 277"/>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9" name="テキスト ボックス 278"/>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0" name="楕円 279"/>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81" name="テキスト ボックス 280"/>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年度の新行財政改革大綱の策定以降、平成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人を削減した結果、半世紀前の水準以下となっている。人口当たりの職員数でみると、グループ内では人口が最も少ないため順位が低くなっているが、人口類似県の中では最も少ない職員数となっている。</a:t>
          </a:r>
        </a:p>
        <a:p>
          <a:r>
            <a:rPr kumimoji="1" lang="ja-JP" altLang="en-US" sz="1300">
              <a:latin typeface="ＭＳ Ｐゴシック" panose="020B0600070205080204" pitchFamily="50" charset="-128"/>
              <a:ea typeface="ＭＳ Ｐゴシック" panose="020B0600070205080204" pitchFamily="50" charset="-128"/>
            </a:rPr>
            <a:t>　今後とも、業務のあり方を不断に見直すことにより、組織や事務事業のスクラップ・アンド・ビルドを徹底し、適正な定員管理に努める。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9" name="直線コネクタ 308"/>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10"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11" name="直線コネクタ 310"/>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2"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3" name="直線コネクタ 312"/>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6883</xdr:rowOff>
    </xdr:from>
    <xdr:to>
      <xdr:col>81</xdr:col>
      <xdr:colOff>44450</xdr:colOff>
      <xdr:row>66</xdr:row>
      <xdr:rowOff>14001</xdr:rowOff>
    </xdr:to>
    <xdr:cxnSp macro="">
      <xdr:nvCxnSpPr>
        <xdr:cNvPr id="314" name="直線コネクタ 313"/>
        <xdr:cNvCxnSpPr/>
      </xdr:nvCxnSpPr>
      <xdr:spPr>
        <a:xfrm>
          <a:off x="16179800" y="11322583"/>
          <a:ext cx="8382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5"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6" name="フローチャート: 判断 315"/>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170309</xdr:rowOff>
    </xdr:from>
    <xdr:to>
      <xdr:col>77</xdr:col>
      <xdr:colOff>44450</xdr:colOff>
      <xdr:row>66</xdr:row>
      <xdr:rowOff>6883</xdr:rowOff>
    </xdr:to>
    <xdr:cxnSp macro="">
      <xdr:nvCxnSpPr>
        <xdr:cNvPr id="317" name="直線コネクタ 316"/>
        <xdr:cNvCxnSpPr/>
      </xdr:nvCxnSpPr>
      <xdr:spPr>
        <a:xfrm>
          <a:off x="15290800" y="11314559"/>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34672</xdr:rowOff>
    </xdr:from>
    <xdr:to>
      <xdr:col>77</xdr:col>
      <xdr:colOff>95250</xdr:colOff>
      <xdr:row>65</xdr:row>
      <xdr:rowOff>136272</xdr:rowOff>
    </xdr:to>
    <xdr:sp macro="" textlink="">
      <xdr:nvSpPr>
        <xdr:cNvPr id="318" name="フローチャート: 判断 317"/>
        <xdr:cNvSpPr/>
      </xdr:nvSpPr>
      <xdr:spPr>
        <a:xfrm>
          <a:off x="16129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146449</xdr:rowOff>
    </xdr:from>
    <xdr:ext cx="736600" cy="259045"/>
    <xdr:sp macro="" textlink="">
      <xdr:nvSpPr>
        <xdr:cNvPr id="319" name="テキスト ボックス 318"/>
        <xdr:cNvSpPr txBox="1"/>
      </xdr:nvSpPr>
      <xdr:spPr>
        <a:xfrm>
          <a:off x="15798800" y="10947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169223</xdr:rowOff>
    </xdr:from>
    <xdr:to>
      <xdr:col>72</xdr:col>
      <xdr:colOff>203200</xdr:colOff>
      <xdr:row>65</xdr:row>
      <xdr:rowOff>170309</xdr:rowOff>
    </xdr:to>
    <xdr:cxnSp macro="">
      <xdr:nvCxnSpPr>
        <xdr:cNvPr id="320" name="直線コネクタ 319"/>
        <xdr:cNvCxnSpPr/>
      </xdr:nvCxnSpPr>
      <xdr:spPr>
        <a:xfrm>
          <a:off x="14401800" y="1131347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165698</xdr:rowOff>
    </xdr:from>
    <xdr:to>
      <xdr:col>73</xdr:col>
      <xdr:colOff>44450</xdr:colOff>
      <xdr:row>66</xdr:row>
      <xdr:rowOff>95848</xdr:rowOff>
    </xdr:to>
    <xdr:sp macro="" textlink="">
      <xdr:nvSpPr>
        <xdr:cNvPr id="321" name="フローチャート: 判断 320"/>
        <xdr:cNvSpPr/>
      </xdr:nvSpPr>
      <xdr:spPr>
        <a:xfrm>
          <a:off x="15240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80625</xdr:rowOff>
    </xdr:from>
    <xdr:ext cx="762000" cy="259045"/>
    <xdr:sp macro="" textlink="">
      <xdr:nvSpPr>
        <xdr:cNvPr id="322" name="テキスト ボックス 321"/>
        <xdr:cNvSpPr txBox="1"/>
      </xdr:nvSpPr>
      <xdr:spPr>
        <a:xfrm>
          <a:off x="14909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169223</xdr:rowOff>
    </xdr:from>
    <xdr:to>
      <xdr:col>68</xdr:col>
      <xdr:colOff>152400</xdr:colOff>
      <xdr:row>66</xdr:row>
      <xdr:rowOff>2539</xdr:rowOff>
    </xdr:to>
    <xdr:cxnSp macro="">
      <xdr:nvCxnSpPr>
        <xdr:cNvPr id="323" name="直線コネクタ 322"/>
        <xdr:cNvCxnSpPr/>
      </xdr:nvCxnSpPr>
      <xdr:spPr>
        <a:xfrm flipV="1">
          <a:off x="13512800" y="11313473"/>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24" name="フローチャート: 判断 323"/>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43304</xdr:rowOff>
    </xdr:from>
    <xdr:ext cx="762000" cy="259045"/>
    <xdr:sp macro="" textlink="">
      <xdr:nvSpPr>
        <xdr:cNvPr id="325" name="テキスト ボックス 324"/>
        <xdr:cNvSpPr txBox="1"/>
      </xdr:nvSpPr>
      <xdr:spPr>
        <a:xfrm>
          <a:off x="14020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6" name="フローチャート: 判断 325"/>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39447</xdr:rowOff>
    </xdr:from>
    <xdr:ext cx="762000" cy="259045"/>
    <xdr:sp macro="" textlink="">
      <xdr:nvSpPr>
        <xdr:cNvPr id="327" name="テキスト ボックス 326"/>
        <xdr:cNvSpPr txBox="1"/>
      </xdr:nvSpPr>
      <xdr:spPr>
        <a:xfrm>
          <a:off x="13131800" y="110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134651</xdr:rowOff>
    </xdr:from>
    <xdr:to>
      <xdr:col>81</xdr:col>
      <xdr:colOff>95250</xdr:colOff>
      <xdr:row>66</xdr:row>
      <xdr:rowOff>64801</xdr:rowOff>
    </xdr:to>
    <xdr:sp macro="" textlink="">
      <xdr:nvSpPr>
        <xdr:cNvPr id="333" name="楕円 332"/>
        <xdr:cNvSpPr/>
      </xdr:nvSpPr>
      <xdr:spPr>
        <a:xfrm>
          <a:off x="16967200" y="112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106728</xdr:rowOff>
    </xdr:from>
    <xdr:ext cx="762000" cy="259045"/>
    <xdr:sp macro="" textlink="">
      <xdr:nvSpPr>
        <xdr:cNvPr id="334" name="定員管理の状況該当値テキスト"/>
        <xdr:cNvSpPr txBox="1"/>
      </xdr:nvSpPr>
      <xdr:spPr>
        <a:xfrm>
          <a:off x="17106900" y="1125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127533</xdr:rowOff>
    </xdr:from>
    <xdr:to>
      <xdr:col>77</xdr:col>
      <xdr:colOff>95250</xdr:colOff>
      <xdr:row>66</xdr:row>
      <xdr:rowOff>57683</xdr:rowOff>
    </xdr:to>
    <xdr:sp macro="" textlink="">
      <xdr:nvSpPr>
        <xdr:cNvPr id="335" name="楕円 334"/>
        <xdr:cNvSpPr/>
      </xdr:nvSpPr>
      <xdr:spPr>
        <a:xfrm>
          <a:off x="16129000" y="112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42460</xdr:rowOff>
    </xdr:from>
    <xdr:ext cx="736600" cy="259045"/>
    <xdr:sp macro="" textlink="">
      <xdr:nvSpPr>
        <xdr:cNvPr id="336" name="テキスト ボックス 335"/>
        <xdr:cNvSpPr txBox="1"/>
      </xdr:nvSpPr>
      <xdr:spPr>
        <a:xfrm>
          <a:off x="15798800" y="1135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119509</xdr:rowOff>
    </xdr:from>
    <xdr:to>
      <xdr:col>73</xdr:col>
      <xdr:colOff>44450</xdr:colOff>
      <xdr:row>66</xdr:row>
      <xdr:rowOff>49659</xdr:rowOff>
    </xdr:to>
    <xdr:sp macro="" textlink="">
      <xdr:nvSpPr>
        <xdr:cNvPr id="337" name="楕円 336"/>
        <xdr:cNvSpPr/>
      </xdr:nvSpPr>
      <xdr:spPr>
        <a:xfrm>
          <a:off x="15240000" y="11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59836</xdr:rowOff>
    </xdr:from>
    <xdr:ext cx="762000" cy="259045"/>
    <xdr:sp macro="" textlink="">
      <xdr:nvSpPr>
        <xdr:cNvPr id="338" name="テキスト ボックス 337"/>
        <xdr:cNvSpPr txBox="1"/>
      </xdr:nvSpPr>
      <xdr:spPr>
        <a:xfrm>
          <a:off x="14909800" y="11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118423</xdr:rowOff>
    </xdr:from>
    <xdr:to>
      <xdr:col>68</xdr:col>
      <xdr:colOff>203200</xdr:colOff>
      <xdr:row>66</xdr:row>
      <xdr:rowOff>48573</xdr:rowOff>
    </xdr:to>
    <xdr:sp macro="" textlink="">
      <xdr:nvSpPr>
        <xdr:cNvPr id="339" name="楕円 338"/>
        <xdr:cNvSpPr/>
      </xdr:nvSpPr>
      <xdr:spPr>
        <a:xfrm>
          <a:off x="14351000" y="112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58750</xdr:rowOff>
    </xdr:from>
    <xdr:ext cx="762000" cy="259045"/>
    <xdr:sp macro="" textlink="">
      <xdr:nvSpPr>
        <xdr:cNvPr id="340" name="テキスト ボックス 339"/>
        <xdr:cNvSpPr txBox="1"/>
      </xdr:nvSpPr>
      <xdr:spPr>
        <a:xfrm>
          <a:off x="14020800" y="110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123189</xdr:rowOff>
    </xdr:from>
    <xdr:to>
      <xdr:col>64</xdr:col>
      <xdr:colOff>152400</xdr:colOff>
      <xdr:row>66</xdr:row>
      <xdr:rowOff>53339</xdr:rowOff>
    </xdr:to>
    <xdr:sp macro="" textlink="">
      <xdr:nvSpPr>
        <xdr:cNvPr id="341" name="楕円 340"/>
        <xdr:cNvSpPr/>
      </xdr:nvSpPr>
      <xdr:spPr>
        <a:xfrm>
          <a:off x="13462000" y="112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38116</xdr:rowOff>
    </xdr:from>
    <xdr:ext cx="762000" cy="259045"/>
    <xdr:sp macro="" textlink="">
      <xdr:nvSpPr>
        <xdr:cNvPr id="342" name="テキスト ボックス 341"/>
        <xdr:cNvSpPr txBox="1"/>
      </xdr:nvSpPr>
      <xdr:spPr>
        <a:xfrm>
          <a:off x="13131800" y="1135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県債の新規発行の抑制や繰上償還の実施等による公債費負担の平準化の効果が現れてきており、平成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70" name="直線コネクタ 369"/>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71"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2" name="直線コネクタ 371"/>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3"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4" name="直線コネクタ 373"/>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106892</xdr:rowOff>
    </xdr:to>
    <xdr:cxnSp macro="">
      <xdr:nvCxnSpPr>
        <xdr:cNvPr id="375" name="直線コネクタ 374"/>
        <xdr:cNvCxnSpPr/>
      </xdr:nvCxnSpPr>
      <xdr:spPr>
        <a:xfrm flipV="1">
          <a:off x="16179800" y="688445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2769</xdr:rowOff>
    </xdr:from>
    <xdr:ext cx="762000" cy="259045"/>
    <xdr:sp macro="" textlink="">
      <xdr:nvSpPr>
        <xdr:cNvPr id="376" name="公債費負担の状況平均値テキスト"/>
        <xdr:cNvSpPr txBox="1"/>
      </xdr:nvSpPr>
      <xdr:spPr>
        <a:xfrm>
          <a:off x="17106900" y="651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7" name="フローチャート: 判断 376"/>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106892</xdr:rowOff>
    </xdr:from>
    <xdr:to>
      <xdr:col>77</xdr:col>
      <xdr:colOff>44450</xdr:colOff>
      <xdr:row>41</xdr:row>
      <xdr:rowOff>15875</xdr:rowOff>
    </xdr:to>
    <xdr:cxnSp macro="">
      <xdr:nvCxnSpPr>
        <xdr:cNvPr id="378" name="直線コネクタ 377"/>
        <xdr:cNvCxnSpPr/>
      </xdr:nvCxnSpPr>
      <xdr:spPr>
        <a:xfrm flipV="1">
          <a:off x="15290800" y="69648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79" name="フローチャート: 判断 37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0" name="テキスト ボックス 379"/>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136525</xdr:rowOff>
    </xdr:to>
    <xdr:cxnSp macro="">
      <xdr:nvCxnSpPr>
        <xdr:cNvPr id="381" name="直線コネクタ 380"/>
        <xdr:cNvCxnSpPr/>
      </xdr:nvCxnSpPr>
      <xdr:spPr>
        <a:xfrm flipV="1">
          <a:off x="14401800" y="704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115358</xdr:rowOff>
    </xdr:from>
    <xdr:to>
      <xdr:col>73</xdr:col>
      <xdr:colOff>44450</xdr:colOff>
      <xdr:row>43</xdr:row>
      <xdr:rowOff>45508</xdr:rowOff>
    </xdr:to>
    <xdr:sp macro="" textlink="">
      <xdr:nvSpPr>
        <xdr:cNvPr id="382" name="フローチャート: 判断 381"/>
        <xdr:cNvSpPr/>
      </xdr:nvSpPr>
      <xdr:spPr>
        <a:xfrm>
          <a:off x="15240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383" name="テキスト ボックス 382"/>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85725</xdr:rowOff>
    </xdr:to>
    <xdr:cxnSp macro="">
      <xdr:nvCxnSpPr>
        <xdr:cNvPr id="384" name="直線コネクタ 383"/>
        <xdr:cNvCxnSpPr/>
      </xdr:nvCxnSpPr>
      <xdr:spPr>
        <a:xfrm flipV="1">
          <a:off x="13512800" y="71659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5" name="フローチャート: 判断 384"/>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86" name="テキスト ボックス 385"/>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7" name="フローチャート: 判断 386"/>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88" name="テキスト ボックス 387"/>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394" name="楕円 393"/>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119185</xdr:rowOff>
    </xdr:from>
    <xdr:ext cx="762000" cy="259045"/>
    <xdr:sp macro="" textlink="">
      <xdr:nvSpPr>
        <xdr:cNvPr id="395" name="公債費負担の状況該当値テキスト"/>
        <xdr:cNvSpPr txBox="1"/>
      </xdr:nvSpPr>
      <xdr:spPr>
        <a:xfrm>
          <a:off x="17106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396" name="楕円 395"/>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167869</xdr:rowOff>
    </xdr:from>
    <xdr:ext cx="736600" cy="259045"/>
    <xdr:sp macro="" textlink="">
      <xdr:nvSpPr>
        <xdr:cNvPr id="397" name="テキスト ボックス 396"/>
        <xdr:cNvSpPr txBox="1"/>
      </xdr:nvSpPr>
      <xdr:spPr>
        <a:xfrm>
          <a:off x="15798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398" name="楕円 397"/>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76852</xdr:rowOff>
    </xdr:from>
    <xdr:ext cx="762000" cy="259045"/>
    <xdr:sp macro="" textlink="">
      <xdr:nvSpPr>
        <xdr:cNvPr id="399" name="テキスト ボックス 398"/>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400" name="楕円 399"/>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652</xdr:rowOff>
    </xdr:from>
    <xdr:ext cx="762000" cy="259045"/>
    <xdr:sp macro="" textlink="">
      <xdr:nvSpPr>
        <xdr:cNvPr id="401" name="テキスト ボックス 400"/>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34925</xdr:rowOff>
    </xdr:from>
    <xdr:to>
      <xdr:col>64</xdr:col>
      <xdr:colOff>152400</xdr:colOff>
      <xdr:row>42</xdr:row>
      <xdr:rowOff>136525</xdr:rowOff>
    </xdr:to>
    <xdr:sp macro="" textlink="">
      <xdr:nvSpPr>
        <xdr:cNvPr id="402" name="楕円 401"/>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121302</xdr:rowOff>
    </xdr:from>
    <xdr:ext cx="762000" cy="259045"/>
    <xdr:sp macro="" textlink="">
      <xdr:nvSpPr>
        <xdr:cNvPr id="403" name="テキスト ボックス 402"/>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年度は、県立中央病院の建替に伴い、中央病院事業会計の起債が増加し、一般会計からの繰出見込額が増加したことなどにより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ポイント上昇したが、県債の新規発行の抑制や繰上償還等による県債残高の減、教職員数の減少に伴う退職手当負担見込額の減により、全体として比率は減少傾向にある。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9" name="直線コネクタ 428"/>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30"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31" name="直線コネクタ 430"/>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2"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3" name="直線コネクタ 432"/>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88062</xdr:rowOff>
    </xdr:from>
    <xdr:to>
      <xdr:col>81</xdr:col>
      <xdr:colOff>44450</xdr:colOff>
      <xdr:row>17</xdr:row>
      <xdr:rowOff>90957</xdr:rowOff>
    </xdr:to>
    <xdr:cxnSp macro="">
      <xdr:nvCxnSpPr>
        <xdr:cNvPr id="434" name="直線コネクタ 433"/>
        <xdr:cNvCxnSpPr/>
      </xdr:nvCxnSpPr>
      <xdr:spPr>
        <a:xfrm>
          <a:off x="16179800" y="300271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5"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6" name="フローチャート: 判断 435"/>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70206</xdr:rowOff>
    </xdr:from>
    <xdr:to>
      <xdr:col>77</xdr:col>
      <xdr:colOff>44450</xdr:colOff>
      <xdr:row>17</xdr:row>
      <xdr:rowOff>88062</xdr:rowOff>
    </xdr:to>
    <xdr:cxnSp macro="">
      <xdr:nvCxnSpPr>
        <xdr:cNvPr id="437" name="直線コネクタ 436"/>
        <xdr:cNvCxnSpPr/>
      </xdr:nvCxnSpPr>
      <xdr:spPr>
        <a:xfrm>
          <a:off x="15290800" y="298485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9144</xdr:rowOff>
    </xdr:from>
    <xdr:to>
      <xdr:col>77</xdr:col>
      <xdr:colOff>95250</xdr:colOff>
      <xdr:row>18</xdr:row>
      <xdr:rowOff>110744</xdr:rowOff>
    </xdr:to>
    <xdr:sp macro="" textlink="">
      <xdr:nvSpPr>
        <xdr:cNvPr id="438" name="フローチャート: 判断 437"/>
        <xdr:cNvSpPr/>
      </xdr:nvSpPr>
      <xdr:spPr>
        <a:xfrm>
          <a:off x="16129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95521</xdr:rowOff>
    </xdr:from>
    <xdr:ext cx="736600" cy="259045"/>
    <xdr:sp macro="" textlink="">
      <xdr:nvSpPr>
        <xdr:cNvPr id="439" name="テキスト ボックス 438"/>
        <xdr:cNvSpPr txBox="1"/>
      </xdr:nvSpPr>
      <xdr:spPr>
        <a:xfrm>
          <a:off x="15798800" y="318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70206</xdr:rowOff>
    </xdr:from>
    <xdr:to>
      <xdr:col>72</xdr:col>
      <xdr:colOff>203200</xdr:colOff>
      <xdr:row>17</xdr:row>
      <xdr:rowOff>102057</xdr:rowOff>
    </xdr:to>
    <xdr:cxnSp macro="">
      <xdr:nvCxnSpPr>
        <xdr:cNvPr id="440" name="直線コネクタ 439"/>
        <xdr:cNvCxnSpPr/>
      </xdr:nvCxnSpPr>
      <xdr:spPr>
        <a:xfrm flipV="1">
          <a:off x="14401800" y="29848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156947</xdr:rowOff>
    </xdr:from>
    <xdr:to>
      <xdr:col>73</xdr:col>
      <xdr:colOff>44450</xdr:colOff>
      <xdr:row>18</xdr:row>
      <xdr:rowOff>87097</xdr:rowOff>
    </xdr:to>
    <xdr:sp macro="" textlink="">
      <xdr:nvSpPr>
        <xdr:cNvPr id="441" name="フローチャート: 判断 440"/>
        <xdr:cNvSpPr/>
      </xdr:nvSpPr>
      <xdr:spPr>
        <a:xfrm>
          <a:off x="15240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71874</xdr:rowOff>
    </xdr:from>
    <xdr:ext cx="762000" cy="259045"/>
    <xdr:sp macro="" textlink="">
      <xdr:nvSpPr>
        <xdr:cNvPr id="442" name="テキスト ボックス 441"/>
        <xdr:cNvSpPr txBox="1"/>
      </xdr:nvSpPr>
      <xdr:spPr>
        <a:xfrm>
          <a:off x="14909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102057</xdr:rowOff>
    </xdr:from>
    <xdr:to>
      <xdr:col>68</xdr:col>
      <xdr:colOff>152400</xdr:colOff>
      <xdr:row>17</xdr:row>
      <xdr:rowOff>160452</xdr:rowOff>
    </xdr:to>
    <xdr:cxnSp macro="">
      <xdr:nvCxnSpPr>
        <xdr:cNvPr id="443" name="直線コネクタ 442"/>
        <xdr:cNvCxnSpPr/>
      </xdr:nvCxnSpPr>
      <xdr:spPr>
        <a:xfrm flipV="1">
          <a:off x="13512800" y="3016707"/>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44" name="フローチャート: 判断 443"/>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119118</xdr:rowOff>
    </xdr:from>
    <xdr:ext cx="762000" cy="259045"/>
    <xdr:sp macro="" textlink="">
      <xdr:nvSpPr>
        <xdr:cNvPr id="445" name="テキスト ボックス 444"/>
        <xdr:cNvSpPr txBox="1"/>
      </xdr:nvSpPr>
      <xdr:spPr>
        <a:xfrm>
          <a:off x="14020800" y="26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6" name="フローチャート: 判断 445"/>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75684</xdr:rowOff>
    </xdr:from>
    <xdr:ext cx="762000" cy="259045"/>
    <xdr:sp macro="" textlink="">
      <xdr:nvSpPr>
        <xdr:cNvPr id="447" name="テキスト ボックス 446"/>
        <xdr:cNvSpPr txBox="1"/>
      </xdr:nvSpPr>
      <xdr:spPr>
        <a:xfrm>
          <a:off x="13131800" y="26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40157</xdr:rowOff>
    </xdr:from>
    <xdr:to>
      <xdr:col>81</xdr:col>
      <xdr:colOff>95250</xdr:colOff>
      <xdr:row>17</xdr:row>
      <xdr:rowOff>141757</xdr:rowOff>
    </xdr:to>
    <xdr:sp macro="" textlink="">
      <xdr:nvSpPr>
        <xdr:cNvPr id="453" name="楕円 452"/>
        <xdr:cNvSpPr/>
      </xdr:nvSpPr>
      <xdr:spPr>
        <a:xfrm>
          <a:off x="169672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12234</xdr:rowOff>
    </xdr:from>
    <xdr:ext cx="762000" cy="259045"/>
    <xdr:sp macro="" textlink="">
      <xdr:nvSpPr>
        <xdr:cNvPr id="454" name="将来負担の状況該当値テキスト"/>
        <xdr:cNvSpPr txBox="1"/>
      </xdr:nvSpPr>
      <xdr:spPr>
        <a:xfrm>
          <a:off x="17106900" y="29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37262</xdr:rowOff>
    </xdr:from>
    <xdr:to>
      <xdr:col>77</xdr:col>
      <xdr:colOff>95250</xdr:colOff>
      <xdr:row>17</xdr:row>
      <xdr:rowOff>138862</xdr:rowOff>
    </xdr:to>
    <xdr:sp macro="" textlink="">
      <xdr:nvSpPr>
        <xdr:cNvPr id="455" name="楕円 454"/>
        <xdr:cNvSpPr/>
      </xdr:nvSpPr>
      <xdr:spPr>
        <a:xfrm>
          <a:off x="16129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149039</xdr:rowOff>
    </xdr:from>
    <xdr:ext cx="736600" cy="259045"/>
    <xdr:sp macro="" textlink="">
      <xdr:nvSpPr>
        <xdr:cNvPr id="456" name="テキスト ボックス 455"/>
        <xdr:cNvSpPr txBox="1"/>
      </xdr:nvSpPr>
      <xdr:spPr>
        <a:xfrm>
          <a:off x="15798800" y="272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19406</xdr:rowOff>
    </xdr:from>
    <xdr:to>
      <xdr:col>73</xdr:col>
      <xdr:colOff>44450</xdr:colOff>
      <xdr:row>17</xdr:row>
      <xdr:rowOff>121006</xdr:rowOff>
    </xdr:to>
    <xdr:sp macro="" textlink="">
      <xdr:nvSpPr>
        <xdr:cNvPr id="457" name="楕円 456"/>
        <xdr:cNvSpPr/>
      </xdr:nvSpPr>
      <xdr:spPr>
        <a:xfrm>
          <a:off x="15240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131183</xdr:rowOff>
    </xdr:from>
    <xdr:ext cx="762000" cy="259045"/>
    <xdr:sp macro="" textlink="">
      <xdr:nvSpPr>
        <xdr:cNvPr id="458" name="テキスト ボックス 457"/>
        <xdr:cNvSpPr txBox="1"/>
      </xdr:nvSpPr>
      <xdr:spPr>
        <a:xfrm>
          <a:off x="14909800" y="27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51257</xdr:rowOff>
    </xdr:from>
    <xdr:to>
      <xdr:col>68</xdr:col>
      <xdr:colOff>203200</xdr:colOff>
      <xdr:row>17</xdr:row>
      <xdr:rowOff>152857</xdr:rowOff>
    </xdr:to>
    <xdr:sp macro="" textlink="">
      <xdr:nvSpPr>
        <xdr:cNvPr id="459" name="楕円 458"/>
        <xdr:cNvSpPr/>
      </xdr:nvSpPr>
      <xdr:spPr>
        <a:xfrm>
          <a:off x="14351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137634</xdr:rowOff>
    </xdr:from>
    <xdr:ext cx="762000" cy="259045"/>
    <xdr:sp macro="" textlink="">
      <xdr:nvSpPr>
        <xdr:cNvPr id="460" name="テキスト ボックス 459"/>
        <xdr:cNvSpPr txBox="1"/>
      </xdr:nvSpPr>
      <xdr:spPr>
        <a:xfrm>
          <a:off x="14020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109652</xdr:rowOff>
    </xdr:from>
    <xdr:to>
      <xdr:col>64</xdr:col>
      <xdr:colOff>152400</xdr:colOff>
      <xdr:row>18</xdr:row>
      <xdr:rowOff>39802</xdr:rowOff>
    </xdr:to>
    <xdr:sp macro="" textlink="">
      <xdr:nvSpPr>
        <xdr:cNvPr id="461" name="楕円 460"/>
        <xdr:cNvSpPr/>
      </xdr:nvSpPr>
      <xdr:spPr>
        <a:xfrm>
          <a:off x="13462000" y="30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24579</xdr:rowOff>
    </xdr:from>
    <xdr:ext cx="762000" cy="259045"/>
    <xdr:sp macro="" textlink="">
      <xdr:nvSpPr>
        <xdr:cNvPr id="462" name="テキスト ボックス 461"/>
        <xdr:cNvSpPr txBox="1"/>
      </xdr:nvSpPr>
      <xdr:spPr>
        <a:xfrm>
          <a:off x="13131800" y="311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人削減）により、グループ内でも最も低い水準となっている。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今後も業務のあり方を不断に見直すことにより定員管理を徹底し、総人件費を適正な管理に努めていく。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159657</xdr:rowOff>
    </xdr:from>
    <xdr:to>
      <xdr:col>24</xdr:col>
      <xdr:colOff>25400</xdr:colOff>
      <xdr:row>33</xdr:row>
      <xdr:rowOff>102507</xdr:rowOff>
    </xdr:to>
    <xdr:cxnSp macro="">
      <xdr:nvCxnSpPr>
        <xdr:cNvPr id="67" name="直線コネクタ 66"/>
        <xdr:cNvCxnSpPr/>
      </xdr:nvCxnSpPr>
      <xdr:spPr>
        <a:xfrm flipV="1">
          <a:off x="3987800" y="56460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8"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102507</xdr:rowOff>
    </xdr:from>
    <xdr:to>
      <xdr:col>19</xdr:col>
      <xdr:colOff>187325</xdr:colOff>
      <xdr:row>33</xdr:row>
      <xdr:rowOff>135164</xdr:rowOff>
    </xdr:to>
    <xdr:cxnSp macro="">
      <xdr:nvCxnSpPr>
        <xdr:cNvPr id="70" name="直線コネクタ 69"/>
        <xdr:cNvCxnSpPr/>
      </xdr:nvCxnSpPr>
      <xdr:spPr>
        <a:xfrm flipV="1">
          <a:off x="3098800" y="5760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1" name="フローチャート: 判断 70"/>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2" name="テキスト ボックス 71"/>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118836</xdr:rowOff>
    </xdr:from>
    <xdr:to>
      <xdr:col>15</xdr:col>
      <xdr:colOff>98425</xdr:colOff>
      <xdr:row>33</xdr:row>
      <xdr:rowOff>135164</xdr:rowOff>
    </xdr:to>
    <xdr:cxnSp macro="">
      <xdr:nvCxnSpPr>
        <xdr:cNvPr id="73" name="直線コネクタ 72"/>
        <xdr:cNvCxnSpPr/>
      </xdr:nvCxnSpPr>
      <xdr:spPr>
        <a:xfrm>
          <a:off x="2209800" y="5776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84364</xdr:rowOff>
    </xdr:from>
    <xdr:to>
      <xdr:col>15</xdr:col>
      <xdr:colOff>149225</xdr:colOff>
      <xdr:row>36</xdr:row>
      <xdr:rowOff>14514</xdr:rowOff>
    </xdr:to>
    <xdr:sp macro="" textlink="">
      <xdr:nvSpPr>
        <xdr:cNvPr id="74" name="フローチャート: 判断 73"/>
        <xdr:cNvSpPr/>
      </xdr:nvSpPr>
      <xdr:spPr>
        <a:xfrm>
          <a:off x="3048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170741</xdr:rowOff>
    </xdr:from>
    <xdr:ext cx="762000" cy="259045"/>
    <xdr:sp macro="" textlink="">
      <xdr:nvSpPr>
        <xdr:cNvPr id="75" name="テキスト ボックス 74"/>
        <xdr:cNvSpPr txBox="1"/>
      </xdr:nvSpPr>
      <xdr:spPr>
        <a:xfrm>
          <a:off x="2717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118836</xdr:rowOff>
    </xdr:from>
    <xdr:to>
      <xdr:col>11</xdr:col>
      <xdr:colOff>9525</xdr:colOff>
      <xdr:row>33</xdr:row>
      <xdr:rowOff>135164</xdr:rowOff>
    </xdr:to>
    <xdr:cxnSp macro="">
      <xdr:nvCxnSpPr>
        <xdr:cNvPr id="76" name="直線コネクタ 75"/>
        <xdr:cNvCxnSpPr/>
      </xdr:nvCxnSpPr>
      <xdr:spPr>
        <a:xfrm flipV="1">
          <a:off x="1320800" y="5776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78" name="テキスト ボックス 77"/>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80" name="テキスト ボックス 79"/>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108857</xdr:rowOff>
    </xdr:from>
    <xdr:to>
      <xdr:col>24</xdr:col>
      <xdr:colOff>76200</xdr:colOff>
      <xdr:row>33</xdr:row>
      <xdr:rowOff>39007</xdr:rowOff>
    </xdr:to>
    <xdr:sp macro="" textlink="">
      <xdr:nvSpPr>
        <xdr:cNvPr id="86" name="楕円 85"/>
        <xdr:cNvSpPr/>
      </xdr:nvSpPr>
      <xdr:spPr>
        <a:xfrm>
          <a:off x="47752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17434</xdr:rowOff>
    </xdr:from>
    <xdr:ext cx="762000" cy="259045"/>
    <xdr:sp macro="" textlink="">
      <xdr:nvSpPr>
        <xdr:cNvPr id="87" name="人件費該当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51707</xdr:rowOff>
    </xdr:from>
    <xdr:to>
      <xdr:col>20</xdr:col>
      <xdr:colOff>38100</xdr:colOff>
      <xdr:row>33</xdr:row>
      <xdr:rowOff>153307</xdr:rowOff>
    </xdr:to>
    <xdr:sp macro="" textlink="">
      <xdr:nvSpPr>
        <xdr:cNvPr id="88" name="楕円 87"/>
        <xdr:cNvSpPr/>
      </xdr:nvSpPr>
      <xdr:spPr>
        <a:xfrm>
          <a:off x="3937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163484</xdr:rowOff>
    </xdr:from>
    <xdr:ext cx="736600" cy="259045"/>
    <xdr:sp macro="" textlink="">
      <xdr:nvSpPr>
        <xdr:cNvPr id="89" name="テキスト ボックス 88"/>
        <xdr:cNvSpPr txBox="1"/>
      </xdr:nvSpPr>
      <xdr:spPr>
        <a:xfrm>
          <a:off x="3606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0" name="楕円 89"/>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1" name="テキスト ボックス 90"/>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68036</xdr:rowOff>
    </xdr:from>
    <xdr:to>
      <xdr:col>11</xdr:col>
      <xdr:colOff>60325</xdr:colOff>
      <xdr:row>33</xdr:row>
      <xdr:rowOff>169636</xdr:rowOff>
    </xdr:to>
    <xdr:sp macro="" textlink="">
      <xdr:nvSpPr>
        <xdr:cNvPr id="92" name="楕円 91"/>
        <xdr:cNvSpPr/>
      </xdr:nvSpPr>
      <xdr:spPr>
        <a:xfrm>
          <a:off x="2159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8363</xdr:rowOff>
    </xdr:from>
    <xdr:ext cx="762000" cy="259045"/>
    <xdr:sp macro="" textlink="">
      <xdr:nvSpPr>
        <xdr:cNvPr id="93" name="テキスト ボックス 92"/>
        <xdr:cNvSpPr txBox="1"/>
      </xdr:nvSpPr>
      <xdr:spPr>
        <a:xfrm>
          <a:off x="1828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84364</xdr:rowOff>
    </xdr:from>
    <xdr:to>
      <xdr:col>6</xdr:col>
      <xdr:colOff>171450</xdr:colOff>
      <xdr:row>34</xdr:row>
      <xdr:rowOff>14514</xdr:rowOff>
    </xdr:to>
    <xdr:sp macro="" textlink="">
      <xdr:nvSpPr>
        <xdr:cNvPr id="94" name="楕円 93"/>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24691</xdr:rowOff>
    </xdr:from>
    <xdr:ext cx="762000" cy="259045"/>
    <xdr:sp macro="" textlink="">
      <xdr:nvSpPr>
        <xdr:cNvPr id="95" name="テキスト ボックス 94"/>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年度は、前年度と同程度の水準となっている。</a:t>
          </a:r>
        </a:p>
        <a:p>
          <a:r>
            <a:rPr kumimoji="1" lang="ja-JP" altLang="en-US" sz="1300">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2" name="直線コネクタ 121"/>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69850</xdr:rowOff>
    </xdr:from>
    <xdr:to>
      <xdr:col>78</xdr:col>
      <xdr:colOff>69850</xdr:colOff>
      <xdr:row>20</xdr:row>
      <xdr:rowOff>127000</xdr:rowOff>
    </xdr:to>
    <xdr:cxnSp macro="">
      <xdr:nvCxnSpPr>
        <xdr:cNvPr id="125" name="直線コネクタ 124"/>
        <xdr:cNvCxnSpPr/>
      </xdr:nvCxnSpPr>
      <xdr:spPr>
        <a:xfrm>
          <a:off x="14782800" y="3498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26" name="フローチャート: 判断 125"/>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27" name="テキスト ボックス 126"/>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69850</xdr:rowOff>
    </xdr:to>
    <xdr:cxnSp macro="">
      <xdr:nvCxnSpPr>
        <xdr:cNvPr id="128" name="直線コネクタ 127"/>
        <xdr:cNvCxnSpPr/>
      </xdr:nvCxnSpPr>
      <xdr:spPr>
        <a:xfrm>
          <a:off x="13893800" y="3441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76200</xdr:rowOff>
    </xdr:from>
    <xdr:to>
      <xdr:col>74</xdr:col>
      <xdr:colOff>31750</xdr:colOff>
      <xdr:row>18</xdr:row>
      <xdr:rowOff>6350</xdr:rowOff>
    </xdr:to>
    <xdr:sp macro="" textlink="">
      <xdr:nvSpPr>
        <xdr:cNvPr id="129" name="フローチャート: 判断 128"/>
        <xdr:cNvSpPr/>
      </xdr:nvSpPr>
      <xdr:spPr>
        <a:xfrm>
          <a:off x="147320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16527</xdr:rowOff>
    </xdr:from>
    <xdr:ext cx="762000" cy="259045"/>
    <xdr:sp macro="" textlink="">
      <xdr:nvSpPr>
        <xdr:cNvPr id="130" name="テキスト ボックス 129"/>
        <xdr:cNvSpPr txBox="1"/>
      </xdr:nvSpPr>
      <xdr:spPr>
        <a:xfrm>
          <a:off x="14401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12700</xdr:rowOff>
    </xdr:to>
    <xdr:cxnSp macro="">
      <xdr:nvCxnSpPr>
        <xdr:cNvPr id="131" name="直線コネクタ 130"/>
        <xdr:cNvCxnSpPr/>
      </xdr:nvCxnSpPr>
      <xdr:spPr>
        <a:xfrm>
          <a:off x="13004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33" name="テキスト ボックス 132"/>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73677</xdr:rowOff>
    </xdr:from>
    <xdr:ext cx="762000" cy="259045"/>
    <xdr:sp macro="" textlink="">
      <xdr:nvSpPr>
        <xdr:cNvPr id="135" name="テキスト ボックス 134"/>
        <xdr:cNvSpPr txBox="1"/>
      </xdr:nvSpPr>
      <xdr:spPr>
        <a:xfrm>
          <a:off x="12623800" y="29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1" name="楕円 140"/>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2"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3" name="楕円 142"/>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4" name="テキスト ボックス 143"/>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19050</xdr:rowOff>
    </xdr:from>
    <xdr:to>
      <xdr:col>74</xdr:col>
      <xdr:colOff>31750</xdr:colOff>
      <xdr:row>20</xdr:row>
      <xdr:rowOff>120650</xdr:rowOff>
    </xdr:to>
    <xdr:sp macro="" textlink="">
      <xdr:nvSpPr>
        <xdr:cNvPr id="145" name="楕円 144"/>
        <xdr:cNvSpPr/>
      </xdr:nvSpPr>
      <xdr:spPr>
        <a:xfrm>
          <a:off x="14732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105427</xdr:rowOff>
    </xdr:from>
    <xdr:ext cx="762000" cy="259045"/>
    <xdr:sp macro="" textlink="">
      <xdr:nvSpPr>
        <xdr:cNvPr id="146" name="テキスト ボックス 145"/>
        <xdr:cNvSpPr txBox="1"/>
      </xdr:nvSpPr>
      <xdr:spPr>
        <a:xfrm>
          <a:off x="14401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47" name="楕円 146"/>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48" name="テキスト ボックス 147"/>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49" name="楕円 148"/>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0" name="テキスト ボックス 149"/>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年度は、難病医療費や心身障害児保護措置費等が増加した一方で、生活保護における医療扶助費等が減少し、全体では前年度と同程度となった。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1" name="直線コネクタ 180"/>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2"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4" name="直線コネクタ 183"/>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5" name="フローチャート: 判断 184"/>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6" name="テキスト ボックス 18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87" name="直線コネクタ 186"/>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0" name="直線コネクタ 189"/>
        <xdr:cNvCxnSpPr/>
      </xdr:nvCxnSpPr>
      <xdr:spPr>
        <a:xfrm flipV="1">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192" name="テキスト ボックス 19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0" name="楕円 199"/>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1"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2" name="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4" name="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5" name="テキスト ボックス 204"/>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6" name="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8" name="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年度は、大雪による除雪費の大幅な増加（前年比＋</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％）により、維持補修費が増加したことから、前年度より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今後も施設の老朽化に伴う維持補修費の増加が予想されることから、引き続き、歳出全般にわたる見直しに努めていく。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161290</xdr:rowOff>
    </xdr:to>
    <xdr:cxnSp macro="">
      <xdr:nvCxnSpPr>
        <xdr:cNvPr id="237" name="直線コネクタ 236"/>
        <xdr:cNvCxnSpPr/>
      </xdr:nvCxnSpPr>
      <xdr:spPr>
        <a:xfrm>
          <a:off x="15671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69850</xdr:rowOff>
    </xdr:to>
    <xdr:cxnSp macro="">
      <xdr:nvCxnSpPr>
        <xdr:cNvPr id="240" name="直線コネクタ 239"/>
        <xdr:cNvCxnSpPr/>
      </xdr:nvCxnSpPr>
      <xdr:spPr>
        <a:xfrm>
          <a:off x="14782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41" name="フローチャート: 判断 24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42" name="テキスト ボックス 24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43" name="直線コネクタ 242"/>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44" name="フローチャート: 判断 24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45" name="テキスト ボックス 24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24130</xdr:rowOff>
    </xdr:to>
    <xdr:cxnSp macro="">
      <xdr:nvCxnSpPr>
        <xdr:cNvPr id="246" name="直線コネクタ 245"/>
        <xdr:cNvCxnSpPr/>
      </xdr:nvCxnSpPr>
      <xdr:spPr>
        <a:xfrm>
          <a:off x="13004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48" name="テキスト ボックス 24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0" name="テキスト ボックス 24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6" name="楕円 25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5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58" name="楕円 25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0" name="楕円 25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1" name="テキスト ボックス 26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2" name="楕円 26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3" name="テキスト ボックス 262"/>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4" name="楕円 263"/>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5" name="テキスト ボックス 264"/>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年度は、後期高齢者医療給付費負担金や障害者介護等給付費負担金の増加等により、前年度から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50800</xdr:rowOff>
    </xdr:to>
    <xdr:cxnSp macro="">
      <xdr:nvCxnSpPr>
        <xdr:cNvPr id="296" name="直線コネクタ 295"/>
        <xdr:cNvCxnSpPr/>
      </xdr:nvCxnSpPr>
      <xdr:spPr>
        <a:xfrm>
          <a:off x="15671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153670</xdr:rowOff>
    </xdr:from>
    <xdr:to>
      <xdr:col>78</xdr:col>
      <xdr:colOff>69850</xdr:colOff>
      <xdr:row>34</xdr:row>
      <xdr:rowOff>43180</xdr:rowOff>
    </xdr:to>
    <xdr:cxnSp macro="">
      <xdr:nvCxnSpPr>
        <xdr:cNvPr id="299" name="直線コネクタ 298"/>
        <xdr:cNvCxnSpPr/>
      </xdr:nvCxnSpPr>
      <xdr:spPr>
        <a:xfrm>
          <a:off x="14782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00" name="フローチャート: 判断 299"/>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01" name="テキスト ボックス 300"/>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33</xdr:row>
      <xdr:rowOff>153670</xdr:rowOff>
    </xdr:to>
    <xdr:cxnSp macro="">
      <xdr:nvCxnSpPr>
        <xdr:cNvPr id="302" name="直線コネクタ 301"/>
        <xdr:cNvCxnSpPr/>
      </xdr:nvCxnSpPr>
      <xdr:spPr>
        <a:xfrm>
          <a:off x="13893800" y="5727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33</xdr:row>
      <xdr:rowOff>133350</xdr:rowOff>
    </xdr:from>
    <xdr:to>
      <xdr:col>74</xdr:col>
      <xdr:colOff>31750</xdr:colOff>
      <xdr:row>34</xdr:row>
      <xdr:rowOff>63500</xdr:rowOff>
    </xdr:to>
    <xdr:sp macro="" textlink="">
      <xdr:nvSpPr>
        <xdr:cNvPr id="303" name="フローチャート: 判断 302"/>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48277</xdr:rowOff>
    </xdr:from>
    <xdr:ext cx="762000" cy="259045"/>
    <xdr:sp macro="" textlink="">
      <xdr:nvSpPr>
        <xdr:cNvPr id="304" name="テキスト ボックス 303"/>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69850</xdr:rowOff>
    </xdr:to>
    <xdr:cxnSp macro="">
      <xdr:nvCxnSpPr>
        <xdr:cNvPr id="305" name="直線コネクタ 304"/>
        <xdr:cNvCxnSpPr/>
      </xdr:nvCxnSpPr>
      <xdr:spPr>
        <a:xfrm>
          <a:off x="13004800" y="568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113047</xdr:rowOff>
    </xdr:from>
    <xdr:ext cx="762000" cy="259045"/>
    <xdr:sp macro="" textlink="">
      <xdr:nvSpPr>
        <xdr:cNvPr id="307" name="テキスト ボックス 306"/>
        <xdr:cNvSpPr txBox="1"/>
      </xdr:nvSpPr>
      <xdr:spPr>
        <a:xfrm>
          <a:off x="1351280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128287</xdr:rowOff>
    </xdr:from>
    <xdr:ext cx="762000" cy="259045"/>
    <xdr:sp macro="" textlink="">
      <xdr:nvSpPr>
        <xdr:cNvPr id="309" name="テキスト ボックス 308"/>
        <xdr:cNvSpPr txBox="1"/>
      </xdr:nvSpPr>
      <xdr:spPr>
        <a:xfrm>
          <a:off x="12623800" y="578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15" name="楕円 314"/>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80027</xdr:rowOff>
    </xdr:from>
    <xdr:ext cx="762000" cy="259045"/>
    <xdr:sp macro="" textlink="">
      <xdr:nvSpPr>
        <xdr:cNvPr id="316"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17" name="楕円 316"/>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18" name="テキスト ボックス 317"/>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102870</xdr:rowOff>
    </xdr:from>
    <xdr:to>
      <xdr:col>74</xdr:col>
      <xdr:colOff>31750</xdr:colOff>
      <xdr:row>34</xdr:row>
      <xdr:rowOff>33020</xdr:rowOff>
    </xdr:to>
    <xdr:sp macro="" textlink="">
      <xdr:nvSpPr>
        <xdr:cNvPr id="319" name="楕円 318"/>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43197</xdr:rowOff>
    </xdr:from>
    <xdr:ext cx="762000" cy="259045"/>
    <xdr:sp macro="" textlink="">
      <xdr:nvSpPr>
        <xdr:cNvPr id="320" name="テキスト ボックス 319"/>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21" name="楕円 320"/>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22" name="テキスト ボックス 321"/>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23" name="楕円 322"/>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24" name="テキスト ボックス 323"/>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バブル経済崩壊以降、国の経済対策に呼応し、他県に比して積極的に公共投資を実施した結果、社会資本の整備は進んだものの、県債残高が増嵩しており、公債費はグループ平均より高い水準にある。</a:t>
          </a:r>
        </a:p>
        <a:p>
          <a:r>
            <a:rPr kumimoji="1" lang="ja-JP" altLang="en-US" sz="1200">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19050</xdr:rowOff>
    </xdr:from>
    <xdr:to>
      <xdr:col>24</xdr:col>
      <xdr:colOff>25400</xdr:colOff>
      <xdr:row>81</xdr:row>
      <xdr:rowOff>95250</xdr:rowOff>
    </xdr:to>
    <xdr:cxnSp macro="">
      <xdr:nvCxnSpPr>
        <xdr:cNvPr id="355" name="直線コネクタ 354"/>
        <xdr:cNvCxnSpPr/>
      </xdr:nvCxnSpPr>
      <xdr:spPr>
        <a:xfrm flipV="1">
          <a:off x="3987800" y="1390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69850</xdr:rowOff>
    </xdr:from>
    <xdr:to>
      <xdr:col>19</xdr:col>
      <xdr:colOff>187325</xdr:colOff>
      <xdr:row>81</xdr:row>
      <xdr:rowOff>95250</xdr:rowOff>
    </xdr:to>
    <xdr:cxnSp macro="">
      <xdr:nvCxnSpPr>
        <xdr:cNvPr id="358" name="直線コネクタ 357"/>
        <xdr:cNvCxnSpPr/>
      </xdr:nvCxnSpPr>
      <xdr:spPr>
        <a:xfrm>
          <a:off x="3098800" y="1395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133350</xdr:rowOff>
    </xdr:from>
    <xdr:to>
      <xdr:col>20</xdr:col>
      <xdr:colOff>38100</xdr:colOff>
      <xdr:row>80</xdr:row>
      <xdr:rowOff>63500</xdr:rowOff>
    </xdr:to>
    <xdr:sp macro="" textlink="">
      <xdr:nvSpPr>
        <xdr:cNvPr id="359" name="フローチャート: 判断 358"/>
        <xdr:cNvSpPr/>
      </xdr:nvSpPr>
      <xdr:spPr>
        <a:xfrm>
          <a:off x="3937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60" name="テキスト ボックス 35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57150</xdr:rowOff>
    </xdr:from>
    <xdr:to>
      <xdr:col>15</xdr:col>
      <xdr:colOff>98425</xdr:colOff>
      <xdr:row>81</xdr:row>
      <xdr:rowOff>69850</xdr:rowOff>
    </xdr:to>
    <xdr:cxnSp macro="">
      <xdr:nvCxnSpPr>
        <xdr:cNvPr id="361" name="直線コネクタ 360"/>
        <xdr:cNvCxnSpPr/>
      </xdr:nvCxnSpPr>
      <xdr:spPr>
        <a:xfrm>
          <a:off x="22098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146050</xdr:rowOff>
    </xdr:from>
    <xdr:to>
      <xdr:col>15</xdr:col>
      <xdr:colOff>149225</xdr:colOff>
      <xdr:row>80</xdr:row>
      <xdr:rowOff>76200</xdr:rowOff>
    </xdr:to>
    <xdr:sp macro="" textlink="">
      <xdr:nvSpPr>
        <xdr:cNvPr id="362" name="フローチャート: 判断 361"/>
        <xdr:cNvSpPr/>
      </xdr:nvSpPr>
      <xdr:spPr>
        <a:xfrm>
          <a:off x="3048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63" name="テキスト ボックス 362"/>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57150</xdr:rowOff>
    </xdr:from>
    <xdr:to>
      <xdr:col>11</xdr:col>
      <xdr:colOff>9525</xdr:colOff>
      <xdr:row>81</xdr:row>
      <xdr:rowOff>69850</xdr:rowOff>
    </xdr:to>
    <xdr:cxnSp macro="">
      <xdr:nvCxnSpPr>
        <xdr:cNvPr id="364" name="直線コネクタ 363"/>
        <xdr:cNvCxnSpPr/>
      </xdr:nvCxnSpPr>
      <xdr:spPr>
        <a:xfrm flipV="1">
          <a:off x="13208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66" name="テキスト ボックス 365"/>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68" name="テキスト ボックス 367"/>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139700</xdr:rowOff>
    </xdr:from>
    <xdr:to>
      <xdr:col>24</xdr:col>
      <xdr:colOff>76200</xdr:colOff>
      <xdr:row>81</xdr:row>
      <xdr:rowOff>69850</xdr:rowOff>
    </xdr:to>
    <xdr:sp macro="" textlink="">
      <xdr:nvSpPr>
        <xdr:cNvPr id="374" name="楕円 373"/>
        <xdr:cNvSpPr/>
      </xdr:nvSpPr>
      <xdr:spPr>
        <a:xfrm>
          <a:off x="4775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75"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44450</xdr:rowOff>
    </xdr:from>
    <xdr:to>
      <xdr:col>20</xdr:col>
      <xdr:colOff>38100</xdr:colOff>
      <xdr:row>81</xdr:row>
      <xdr:rowOff>146050</xdr:rowOff>
    </xdr:to>
    <xdr:sp macro="" textlink="">
      <xdr:nvSpPr>
        <xdr:cNvPr id="376" name="楕円 375"/>
        <xdr:cNvSpPr/>
      </xdr:nvSpPr>
      <xdr:spPr>
        <a:xfrm>
          <a:off x="3937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130827</xdr:rowOff>
    </xdr:from>
    <xdr:ext cx="736600" cy="259045"/>
    <xdr:sp macro="" textlink="">
      <xdr:nvSpPr>
        <xdr:cNvPr id="377" name="テキスト ボックス 376"/>
        <xdr:cNvSpPr txBox="1"/>
      </xdr:nvSpPr>
      <xdr:spPr>
        <a:xfrm>
          <a:off x="3606800" y="1401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78" name="楕円 377"/>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79" name="テキスト ボックス 378"/>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6350</xdr:rowOff>
    </xdr:from>
    <xdr:to>
      <xdr:col>11</xdr:col>
      <xdr:colOff>60325</xdr:colOff>
      <xdr:row>81</xdr:row>
      <xdr:rowOff>107950</xdr:rowOff>
    </xdr:to>
    <xdr:sp macro="" textlink="">
      <xdr:nvSpPr>
        <xdr:cNvPr id="380" name="楕円 379"/>
        <xdr:cNvSpPr/>
      </xdr:nvSpPr>
      <xdr:spPr>
        <a:xfrm>
          <a:off x="2159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92727</xdr:rowOff>
    </xdr:from>
    <xdr:ext cx="762000" cy="259045"/>
    <xdr:sp macro="" textlink="">
      <xdr:nvSpPr>
        <xdr:cNvPr id="381" name="テキスト ボックス 380"/>
        <xdr:cNvSpPr txBox="1"/>
      </xdr:nvSpPr>
      <xdr:spPr>
        <a:xfrm>
          <a:off x="1828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82" name="楕円 381"/>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83" name="テキスト ボックス 382"/>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人件費がグループ内で最も低い水準となっている一方、その他の経費の合計は概ねグループ平均と同程度であることから、公債費以外の率はグループ内で最も低い水準となっている。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今後も適正な定員管理や一般行政経費・投資的経費の抑制など歳出全般にわたるなお一層の見直しに努めていく。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46990</xdr:rowOff>
    </xdr:from>
    <xdr:to>
      <xdr:col>82</xdr:col>
      <xdr:colOff>107950</xdr:colOff>
      <xdr:row>81</xdr:row>
      <xdr:rowOff>46989</xdr:rowOff>
    </xdr:to>
    <xdr:cxnSp macro="">
      <xdr:nvCxnSpPr>
        <xdr:cNvPr id="409" name="直線コネクタ 408"/>
        <xdr:cNvCxnSpPr/>
      </xdr:nvCxnSpPr>
      <xdr:spPr>
        <a:xfrm flipV="1">
          <a:off x="16510000" y="12905740"/>
          <a:ext cx="0" cy="1028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10"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11" name="直線コネクタ 410"/>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133367</xdr:rowOff>
    </xdr:from>
    <xdr:ext cx="762000" cy="259045"/>
    <xdr:sp macro="" textlink="">
      <xdr:nvSpPr>
        <xdr:cNvPr id="412" name="公債費以外最大値テキスト"/>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46990</xdr:rowOff>
    </xdr:from>
    <xdr:to>
      <xdr:col>82</xdr:col>
      <xdr:colOff>196850</xdr:colOff>
      <xdr:row>75</xdr:row>
      <xdr:rowOff>46990</xdr:rowOff>
    </xdr:to>
    <xdr:cxnSp macro="">
      <xdr:nvCxnSpPr>
        <xdr:cNvPr id="413" name="直線コネクタ 412"/>
        <xdr:cNvCxnSpPr/>
      </xdr:nvCxnSpPr>
      <xdr:spPr>
        <a:xfrm>
          <a:off x="16421100" y="1290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77470</xdr:rowOff>
    </xdr:to>
    <xdr:cxnSp macro="">
      <xdr:nvCxnSpPr>
        <xdr:cNvPr id="414" name="直線コネクタ 413"/>
        <xdr:cNvCxnSpPr/>
      </xdr:nvCxnSpPr>
      <xdr:spPr>
        <a:xfrm flipV="1">
          <a:off x="15671800" y="12905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78757</xdr:rowOff>
    </xdr:from>
    <xdr:ext cx="762000" cy="259045"/>
    <xdr:sp macro="" textlink="">
      <xdr:nvSpPr>
        <xdr:cNvPr id="415" name="公債費以外平均値テキスト"/>
        <xdr:cNvSpPr txBox="1"/>
      </xdr:nvSpPr>
      <xdr:spPr>
        <a:xfrm>
          <a:off x="16598900" y="1345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16" name="フローチャート: 判断 415"/>
        <xdr:cNvSpPr/>
      </xdr:nvSpPr>
      <xdr:spPr>
        <a:xfrm>
          <a:off x="164592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77470</xdr:rowOff>
    </xdr:to>
    <xdr:cxnSp macro="">
      <xdr:nvCxnSpPr>
        <xdr:cNvPr id="417" name="直線コネクタ 416"/>
        <xdr:cNvCxnSpPr/>
      </xdr:nvCxnSpPr>
      <xdr:spPr>
        <a:xfrm>
          <a:off x="14782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60961</xdr:rowOff>
    </xdr:from>
    <xdr:to>
      <xdr:col>78</xdr:col>
      <xdr:colOff>120650</xdr:colOff>
      <xdr:row>76</xdr:row>
      <xdr:rowOff>162561</xdr:rowOff>
    </xdr:to>
    <xdr:sp macro="" textlink="">
      <xdr:nvSpPr>
        <xdr:cNvPr id="418" name="フローチャート: 判断 417"/>
        <xdr:cNvSpPr/>
      </xdr:nvSpPr>
      <xdr:spPr>
        <a:xfrm>
          <a:off x="15621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147338</xdr:rowOff>
    </xdr:from>
    <xdr:ext cx="736600" cy="259045"/>
    <xdr:sp macro="" textlink="">
      <xdr:nvSpPr>
        <xdr:cNvPr id="419" name="テキスト ボックス 418"/>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75</xdr:row>
      <xdr:rowOff>8890</xdr:rowOff>
    </xdr:to>
    <xdr:cxnSp macro="">
      <xdr:nvCxnSpPr>
        <xdr:cNvPr id="420" name="直線コネクタ 419"/>
        <xdr:cNvCxnSpPr/>
      </xdr:nvCxnSpPr>
      <xdr:spPr>
        <a:xfrm>
          <a:off x="13893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80010</xdr:rowOff>
    </xdr:from>
    <xdr:to>
      <xdr:col>74</xdr:col>
      <xdr:colOff>31750</xdr:colOff>
      <xdr:row>76</xdr:row>
      <xdr:rowOff>10161</xdr:rowOff>
    </xdr:to>
    <xdr:sp macro="" textlink="">
      <xdr:nvSpPr>
        <xdr:cNvPr id="421" name="フローチャート: 判断 420"/>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166388</xdr:rowOff>
    </xdr:from>
    <xdr:ext cx="762000" cy="259045"/>
    <xdr:sp macro="" textlink="">
      <xdr:nvSpPr>
        <xdr:cNvPr id="422" name="テキスト ボックス 421"/>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50800</xdr:rowOff>
    </xdr:from>
    <xdr:to>
      <xdr:col>69</xdr:col>
      <xdr:colOff>92075</xdr:colOff>
      <xdr:row>74</xdr:row>
      <xdr:rowOff>88900</xdr:rowOff>
    </xdr:to>
    <xdr:cxnSp macro="">
      <xdr:nvCxnSpPr>
        <xdr:cNvPr id="423" name="直線コネクタ 422"/>
        <xdr:cNvCxnSpPr/>
      </xdr:nvCxnSpPr>
      <xdr:spPr>
        <a:xfrm>
          <a:off x="13004800" y="1273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24" name="フローチャート: 判断 423"/>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25" name="テキスト ボックス 424"/>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26" name="フローチャート: 判断 42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27" name="テキスト ボックス 42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33" name="楕円 43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34"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35" name="楕円 434"/>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36" name="テキスト ボックス 435"/>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37" name="楕円 436"/>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38" name="テキスト ボックス 437"/>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39" name="楕円 438"/>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40" name="テキスト ボックス 439"/>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41" name="楕円 440"/>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42" name="テキスト ボックス 441"/>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21520</xdr:rowOff>
    </xdr:from>
    <xdr:to>
      <xdr:col>29</xdr:col>
      <xdr:colOff>127000</xdr:colOff>
      <xdr:row>13</xdr:row>
      <xdr:rowOff>25025</xdr:rowOff>
    </xdr:to>
    <xdr:cxnSp macro="">
      <xdr:nvCxnSpPr>
        <xdr:cNvPr id="50" name="直線コネクタ 49"/>
        <xdr:cNvCxnSpPr/>
      </xdr:nvCxnSpPr>
      <xdr:spPr bwMode="auto">
        <a:xfrm>
          <a:off x="5003800" y="2297995"/>
          <a:ext cx="6477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6013</xdr:rowOff>
    </xdr:from>
    <xdr:to>
      <xdr:col>26</xdr:col>
      <xdr:colOff>50800</xdr:colOff>
      <xdr:row>13</xdr:row>
      <xdr:rowOff>21520</xdr:rowOff>
    </xdr:to>
    <xdr:cxnSp macro="">
      <xdr:nvCxnSpPr>
        <xdr:cNvPr id="53" name="直線コネクタ 52"/>
        <xdr:cNvCxnSpPr/>
      </xdr:nvCxnSpPr>
      <xdr:spPr bwMode="auto">
        <a:xfrm>
          <a:off x="4305300" y="2282488"/>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47149</xdr:rowOff>
    </xdr:from>
    <xdr:to>
      <xdr:col>26</xdr:col>
      <xdr:colOff>101600</xdr:colOff>
      <xdr:row>12</xdr:row>
      <xdr:rowOff>148749</xdr:rowOff>
    </xdr:to>
    <xdr:sp macro="" textlink="">
      <xdr:nvSpPr>
        <xdr:cNvPr id="54" name="フローチャート: 判断 53"/>
        <xdr:cNvSpPr/>
      </xdr:nvSpPr>
      <xdr:spPr bwMode="auto">
        <a:xfrm>
          <a:off x="4953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158926</xdr:rowOff>
    </xdr:from>
    <xdr:ext cx="736600" cy="259045"/>
    <xdr:sp macro="" textlink="">
      <xdr:nvSpPr>
        <xdr:cNvPr id="55" name="テキスト ボックス 54"/>
        <xdr:cNvSpPr txBox="1"/>
      </xdr:nvSpPr>
      <xdr:spPr>
        <a:xfrm>
          <a:off x="4622800" y="192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169367</xdr:rowOff>
    </xdr:from>
    <xdr:to>
      <xdr:col>22</xdr:col>
      <xdr:colOff>114300</xdr:colOff>
      <xdr:row>13</xdr:row>
      <xdr:rowOff>6013</xdr:rowOff>
    </xdr:to>
    <xdr:cxnSp macro="">
      <xdr:nvCxnSpPr>
        <xdr:cNvPr id="56" name="直線コネクタ 55"/>
        <xdr:cNvCxnSpPr/>
      </xdr:nvCxnSpPr>
      <xdr:spPr bwMode="auto">
        <a:xfrm>
          <a:off x="3606800" y="2274392"/>
          <a:ext cx="698500" cy="8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63360</xdr:rowOff>
    </xdr:from>
    <xdr:to>
      <xdr:col>22</xdr:col>
      <xdr:colOff>165100</xdr:colOff>
      <xdr:row>12</xdr:row>
      <xdr:rowOff>164960</xdr:rowOff>
    </xdr:to>
    <xdr:sp macro="" textlink="">
      <xdr:nvSpPr>
        <xdr:cNvPr id="57" name="フローチャート: 判断 56"/>
        <xdr:cNvSpPr/>
      </xdr:nvSpPr>
      <xdr:spPr bwMode="auto">
        <a:xfrm>
          <a:off x="4254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3687</xdr:rowOff>
    </xdr:from>
    <xdr:ext cx="762000" cy="259045"/>
    <xdr:sp macro="" textlink="">
      <xdr:nvSpPr>
        <xdr:cNvPr id="58" name="テキスト ボックス 57"/>
        <xdr:cNvSpPr txBox="1"/>
      </xdr:nvSpPr>
      <xdr:spPr>
        <a:xfrm>
          <a:off x="3924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169367</xdr:rowOff>
    </xdr:from>
    <xdr:to>
      <xdr:col>18</xdr:col>
      <xdr:colOff>177800</xdr:colOff>
      <xdr:row>13</xdr:row>
      <xdr:rowOff>56496</xdr:rowOff>
    </xdr:to>
    <xdr:cxnSp macro="">
      <xdr:nvCxnSpPr>
        <xdr:cNvPr id="59" name="直線コネクタ 58"/>
        <xdr:cNvCxnSpPr/>
      </xdr:nvCxnSpPr>
      <xdr:spPr bwMode="auto">
        <a:xfrm flipV="1">
          <a:off x="2908300" y="2274392"/>
          <a:ext cx="698500" cy="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149363</xdr:rowOff>
    </xdr:from>
    <xdr:ext cx="762000" cy="259045"/>
    <xdr:sp macro="" textlink="">
      <xdr:nvSpPr>
        <xdr:cNvPr id="61" name="テキスト ボックス 60"/>
        <xdr:cNvSpPr txBox="1"/>
      </xdr:nvSpPr>
      <xdr:spPr>
        <a:xfrm>
          <a:off x="32258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145675</xdr:rowOff>
    </xdr:from>
    <xdr:to>
      <xdr:col>29</xdr:col>
      <xdr:colOff>177800</xdr:colOff>
      <xdr:row>13</xdr:row>
      <xdr:rowOff>75825</xdr:rowOff>
    </xdr:to>
    <xdr:sp macro="" textlink="">
      <xdr:nvSpPr>
        <xdr:cNvPr id="69" name="楕円 68"/>
        <xdr:cNvSpPr/>
      </xdr:nvSpPr>
      <xdr:spPr bwMode="auto">
        <a:xfrm>
          <a:off x="56007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162202</xdr:rowOff>
    </xdr:from>
    <xdr:ext cx="762000" cy="259045"/>
    <xdr:sp macro="" textlink="">
      <xdr:nvSpPr>
        <xdr:cNvPr id="70" name="人口1人当たり決算額の推移該当値テキスト130"/>
        <xdr:cNvSpPr txBox="1"/>
      </xdr:nvSpPr>
      <xdr:spPr>
        <a:xfrm>
          <a:off x="5740400" y="209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142170</xdr:rowOff>
    </xdr:from>
    <xdr:to>
      <xdr:col>26</xdr:col>
      <xdr:colOff>101600</xdr:colOff>
      <xdr:row>13</xdr:row>
      <xdr:rowOff>72320</xdr:rowOff>
    </xdr:to>
    <xdr:sp macro="" textlink="">
      <xdr:nvSpPr>
        <xdr:cNvPr id="71" name="楕円 70"/>
        <xdr:cNvSpPr/>
      </xdr:nvSpPr>
      <xdr:spPr bwMode="auto">
        <a:xfrm>
          <a:off x="49530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57097</xdr:rowOff>
    </xdr:from>
    <xdr:ext cx="736600" cy="259045"/>
    <xdr:sp macro="" textlink="">
      <xdr:nvSpPr>
        <xdr:cNvPr id="72" name="テキスト ボックス 71"/>
        <xdr:cNvSpPr txBox="1"/>
      </xdr:nvSpPr>
      <xdr:spPr>
        <a:xfrm>
          <a:off x="4622800" y="233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126663</xdr:rowOff>
    </xdr:from>
    <xdr:to>
      <xdr:col>22</xdr:col>
      <xdr:colOff>165100</xdr:colOff>
      <xdr:row>13</xdr:row>
      <xdr:rowOff>56813</xdr:rowOff>
    </xdr:to>
    <xdr:sp macro="" textlink="">
      <xdr:nvSpPr>
        <xdr:cNvPr id="73" name="楕円 72"/>
        <xdr:cNvSpPr/>
      </xdr:nvSpPr>
      <xdr:spPr bwMode="auto">
        <a:xfrm>
          <a:off x="4254500" y="2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41590</xdr:rowOff>
    </xdr:from>
    <xdr:ext cx="762000" cy="259045"/>
    <xdr:sp macro="" textlink="">
      <xdr:nvSpPr>
        <xdr:cNvPr id="74" name="テキスト ボックス 73"/>
        <xdr:cNvSpPr txBox="1"/>
      </xdr:nvSpPr>
      <xdr:spPr>
        <a:xfrm>
          <a:off x="3924300" y="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118567</xdr:rowOff>
    </xdr:from>
    <xdr:to>
      <xdr:col>19</xdr:col>
      <xdr:colOff>38100</xdr:colOff>
      <xdr:row>13</xdr:row>
      <xdr:rowOff>48717</xdr:rowOff>
    </xdr:to>
    <xdr:sp macro="" textlink="">
      <xdr:nvSpPr>
        <xdr:cNvPr id="75" name="楕円 74"/>
        <xdr:cNvSpPr/>
      </xdr:nvSpPr>
      <xdr:spPr bwMode="auto">
        <a:xfrm>
          <a:off x="3556000" y="222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33494</xdr:rowOff>
    </xdr:from>
    <xdr:ext cx="762000" cy="259045"/>
    <xdr:sp macro="" textlink="">
      <xdr:nvSpPr>
        <xdr:cNvPr id="76" name="テキスト ボックス 75"/>
        <xdr:cNvSpPr txBox="1"/>
      </xdr:nvSpPr>
      <xdr:spPr>
        <a:xfrm>
          <a:off x="3225800" y="23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5696</xdr:rowOff>
    </xdr:from>
    <xdr:to>
      <xdr:col>15</xdr:col>
      <xdr:colOff>101600</xdr:colOff>
      <xdr:row>13</xdr:row>
      <xdr:rowOff>107296</xdr:rowOff>
    </xdr:to>
    <xdr:sp macro="" textlink="">
      <xdr:nvSpPr>
        <xdr:cNvPr id="77" name="楕円 76"/>
        <xdr:cNvSpPr/>
      </xdr:nvSpPr>
      <xdr:spPr bwMode="auto">
        <a:xfrm>
          <a:off x="2857500" y="228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92073</xdr:rowOff>
    </xdr:from>
    <xdr:ext cx="762000" cy="259045"/>
    <xdr:sp macro="" textlink="">
      <xdr:nvSpPr>
        <xdr:cNvPr id="78" name="テキスト ボックス 77"/>
        <xdr:cNvSpPr txBox="1"/>
      </xdr:nvSpPr>
      <xdr:spPr>
        <a:xfrm>
          <a:off x="2527300" y="23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11443</xdr:rowOff>
    </xdr:from>
    <xdr:to>
      <xdr:col>29</xdr:col>
      <xdr:colOff>127000</xdr:colOff>
      <xdr:row>37</xdr:row>
      <xdr:rowOff>93053</xdr:rowOff>
    </xdr:to>
    <xdr:cxnSp macro="">
      <xdr:nvCxnSpPr>
        <xdr:cNvPr id="104" name="直線コネクタ 103"/>
        <xdr:cNvCxnSpPr/>
      </xdr:nvCxnSpPr>
      <xdr:spPr bwMode="auto">
        <a:xfrm flipV="1">
          <a:off x="5651500" y="6278893"/>
          <a:ext cx="0" cy="9388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65130</xdr:rowOff>
    </xdr:from>
    <xdr:ext cx="762000" cy="259045"/>
    <xdr:sp macro="" textlink="">
      <xdr:nvSpPr>
        <xdr:cNvPr id="105" name="人口1人当たり決算額の推移最小値テキスト445"/>
        <xdr:cNvSpPr txBox="1"/>
      </xdr:nvSpPr>
      <xdr:spPr>
        <a:xfrm>
          <a:off x="5740400" y="718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93053</xdr:rowOff>
    </xdr:from>
    <xdr:to>
      <xdr:col>30</xdr:col>
      <xdr:colOff>25400</xdr:colOff>
      <xdr:row>37</xdr:row>
      <xdr:rowOff>93053</xdr:rowOff>
    </xdr:to>
    <xdr:cxnSp macro="">
      <xdr:nvCxnSpPr>
        <xdr:cNvPr id="106" name="直線コネクタ 105"/>
        <xdr:cNvCxnSpPr/>
      </xdr:nvCxnSpPr>
      <xdr:spPr bwMode="auto">
        <a:xfrm>
          <a:off x="5562600" y="7217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97820</xdr:rowOff>
    </xdr:from>
    <xdr:ext cx="762000" cy="259045"/>
    <xdr:sp macro="" textlink="">
      <xdr:nvSpPr>
        <xdr:cNvPr id="107" name="人口1人当たり決算額の推移最大値テキスト445"/>
        <xdr:cNvSpPr txBox="1"/>
      </xdr:nvSpPr>
      <xdr:spPr>
        <a:xfrm>
          <a:off x="5740400" y="602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11443</xdr:rowOff>
    </xdr:from>
    <xdr:to>
      <xdr:col>30</xdr:col>
      <xdr:colOff>25400</xdr:colOff>
      <xdr:row>34</xdr:row>
      <xdr:rowOff>11443</xdr:rowOff>
    </xdr:to>
    <xdr:cxnSp macro="">
      <xdr:nvCxnSpPr>
        <xdr:cNvPr id="108" name="直線コネクタ 107"/>
        <xdr:cNvCxnSpPr/>
      </xdr:nvCxnSpPr>
      <xdr:spPr bwMode="auto">
        <a:xfrm>
          <a:off x="5562600" y="6278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7385</xdr:rowOff>
    </xdr:from>
    <xdr:to>
      <xdr:col>29</xdr:col>
      <xdr:colOff>127000</xdr:colOff>
      <xdr:row>34</xdr:row>
      <xdr:rowOff>11443</xdr:rowOff>
    </xdr:to>
    <xdr:cxnSp macro="">
      <xdr:nvCxnSpPr>
        <xdr:cNvPr id="109" name="直線コネクタ 108"/>
        <xdr:cNvCxnSpPr/>
      </xdr:nvCxnSpPr>
      <xdr:spPr bwMode="auto">
        <a:xfrm>
          <a:off x="5003800" y="6274835"/>
          <a:ext cx="6477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117657</xdr:rowOff>
    </xdr:from>
    <xdr:ext cx="762000" cy="259045"/>
    <xdr:sp macro="" textlink="">
      <xdr:nvSpPr>
        <xdr:cNvPr id="110" name="人口1人当たり決算額の推移平均値テキスト445"/>
        <xdr:cNvSpPr txBox="1"/>
      </xdr:nvSpPr>
      <xdr:spPr>
        <a:xfrm>
          <a:off x="5740400" y="67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145580</xdr:rowOff>
    </xdr:from>
    <xdr:to>
      <xdr:col>29</xdr:col>
      <xdr:colOff>177800</xdr:colOff>
      <xdr:row>35</xdr:row>
      <xdr:rowOff>247180</xdr:rowOff>
    </xdr:to>
    <xdr:sp macro="" textlink="">
      <xdr:nvSpPr>
        <xdr:cNvPr id="111" name="フローチャート: 判断 110"/>
        <xdr:cNvSpPr/>
      </xdr:nvSpPr>
      <xdr:spPr bwMode="auto">
        <a:xfrm>
          <a:off x="56007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303194</xdr:rowOff>
    </xdr:from>
    <xdr:to>
      <xdr:col>26</xdr:col>
      <xdr:colOff>50800</xdr:colOff>
      <xdr:row>34</xdr:row>
      <xdr:rowOff>7385</xdr:rowOff>
    </xdr:to>
    <xdr:cxnSp macro="">
      <xdr:nvCxnSpPr>
        <xdr:cNvPr id="112" name="直線コネクタ 111"/>
        <xdr:cNvCxnSpPr/>
      </xdr:nvCxnSpPr>
      <xdr:spPr bwMode="auto">
        <a:xfrm>
          <a:off x="4305300" y="622774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33</xdr:row>
      <xdr:rowOff>123349</xdr:rowOff>
    </xdr:from>
    <xdr:to>
      <xdr:col>26</xdr:col>
      <xdr:colOff>101600</xdr:colOff>
      <xdr:row>33</xdr:row>
      <xdr:rowOff>224949</xdr:rowOff>
    </xdr:to>
    <xdr:sp macro="" textlink="">
      <xdr:nvSpPr>
        <xdr:cNvPr id="113" name="フローチャート: 判断 112"/>
        <xdr:cNvSpPr/>
      </xdr:nvSpPr>
      <xdr:spPr bwMode="auto">
        <a:xfrm>
          <a:off x="4953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63676</xdr:rowOff>
    </xdr:from>
    <xdr:ext cx="736600" cy="259045"/>
    <xdr:sp macro="" textlink="">
      <xdr:nvSpPr>
        <xdr:cNvPr id="114" name="テキスト ボックス 113"/>
        <xdr:cNvSpPr txBox="1"/>
      </xdr:nvSpPr>
      <xdr:spPr>
        <a:xfrm>
          <a:off x="4622800" y="581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235299</xdr:rowOff>
    </xdr:from>
    <xdr:to>
      <xdr:col>22</xdr:col>
      <xdr:colOff>114300</xdr:colOff>
      <xdr:row>33</xdr:row>
      <xdr:rowOff>303194</xdr:rowOff>
    </xdr:to>
    <xdr:cxnSp macro="">
      <xdr:nvCxnSpPr>
        <xdr:cNvPr id="115" name="直線コネクタ 114"/>
        <xdr:cNvCxnSpPr/>
      </xdr:nvCxnSpPr>
      <xdr:spPr bwMode="auto">
        <a:xfrm>
          <a:off x="3606800" y="6159849"/>
          <a:ext cx="698500" cy="6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99346</xdr:rowOff>
    </xdr:from>
    <xdr:to>
      <xdr:col>22</xdr:col>
      <xdr:colOff>165100</xdr:colOff>
      <xdr:row>33</xdr:row>
      <xdr:rowOff>200946</xdr:rowOff>
    </xdr:to>
    <xdr:sp macro="" textlink="">
      <xdr:nvSpPr>
        <xdr:cNvPr id="116" name="フローチャート: 判断 115"/>
        <xdr:cNvSpPr/>
      </xdr:nvSpPr>
      <xdr:spPr bwMode="auto">
        <a:xfrm>
          <a:off x="4254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39673</xdr:rowOff>
    </xdr:from>
    <xdr:ext cx="762000" cy="259045"/>
    <xdr:sp macro="" textlink="">
      <xdr:nvSpPr>
        <xdr:cNvPr id="117" name="テキスト ボックス 116"/>
        <xdr:cNvSpPr txBox="1"/>
      </xdr:nvSpPr>
      <xdr:spPr>
        <a:xfrm>
          <a:off x="3924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217354</xdr:rowOff>
    </xdr:from>
    <xdr:to>
      <xdr:col>18</xdr:col>
      <xdr:colOff>177800</xdr:colOff>
      <xdr:row>33</xdr:row>
      <xdr:rowOff>235299</xdr:rowOff>
    </xdr:to>
    <xdr:cxnSp macro="">
      <xdr:nvCxnSpPr>
        <xdr:cNvPr id="118" name="直線コネクタ 117"/>
        <xdr:cNvCxnSpPr/>
      </xdr:nvCxnSpPr>
      <xdr:spPr bwMode="auto">
        <a:xfrm>
          <a:off x="2908300" y="6141904"/>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67285</xdr:rowOff>
    </xdr:from>
    <xdr:to>
      <xdr:col>19</xdr:col>
      <xdr:colOff>38100</xdr:colOff>
      <xdr:row>34</xdr:row>
      <xdr:rowOff>168885</xdr:rowOff>
    </xdr:to>
    <xdr:sp macro="" textlink="">
      <xdr:nvSpPr>
        <xdr:cNvPr id="119" name="フローチャート: 判断 118"/>
        <xdr:cNvSpPr/>
      </xdr:nvSpPr>
      <xdr:spPr bwMode="auto">
        <a:xfrm>
          <a:off x="3556000" y="633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153662</xdr:rowOff>
    </xdr:from>
    <xdr:ext cx="762000" cy="259045"/>
    <xdr:sp macro="" textlink="">
      <xdr:nvSpPr>
        <xdr:cNvPr id="120" name="テキスト ボックス 119"/>
        <xdr:cNvSpPr txBox="1"/>
      </xdr:nvSpPr>
      <xdr:spPr>
        <a:xfrm>
          <a:off x="3225800" y="642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342633</xdr:rowOff>
    </xdr:from>
    <xdr:to>
      <xdr:col>15</xdr:col>
      <xdr:colOff>101600</xdr:colOff>
      <xdr:row>34</xdr:row>
      <xdr:rowOff>101333</xdr:rowOff>
    </xdr:to>
    <xdr:sp macro="" textlink="">
      <xdr:nvSpPr>
        <xdr:cNvPr id="121" name="フローチャート: 判断 120"/>
        <xdr:cNvSpPr/>
      </xdr:nvSpPr>
      <xdr:spPr bwMode="auto">
        <a:xfrm>
          <a:off x="2857500" y="62671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86110</xdr:rowOff>
    </xdr:from>
    <xdr:ext cx="762000" cy="259045"/>
    <xdr:sp macro="" textlink="">
      <xdr:nvSpPr>
        <xdr:cNvPr id="122" name="テキスト ボックス 121"/>
        <xdr:cNvSpPr txBox="1"/>
      </xdr:nvSpPr>
      <xdr:spPr>
        <a:xfrm>
          <a:off x="2527300" y="63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303543</xdr:rowOff>
    </xdr:from>
    <xdr:to>
      <xdr:col>29</xdr:col>
      <xdr:colOff>177800</xdr:colOff>
      <xdr:row>34</xdr:row>
      <xdr:rowOff>62243</xdr:rowOff>
    </xdr:to>
    <xdr:sp macro="" textlink="">
      <xdr:nvSpPr>
        <xdr:cNvPr id="128" name="楕円 127"/>
        <xdr:cNvSpPr/>
      </xdr:nvSpPr>
      <xdr:spPr bwMode="auto">
        <a:xfrm>
          <a:off x="56007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212120</xdr:rowOff>
    </xdr:from>
    <xdr:ext cx="762000" cy="259045"/>
    <xdr:sp macro="" textlink="">
      <xdr:nvSpPr>
        <xdr:cNvPr id="129" name="人口1人当たり決算額の推移該当値テキスト445"/>
        <xdr:cNvSpPr txBox="1"/>
      </xdr:nvSpPr>
      <xdr:spPr>
        <a:xfrm>
          <a:off x="5740400" y="613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299485</xdr:rowOff>
    </xdr:from>
    <xdr:to>
      <xdr:col>26</xdr:col>
      <xdr:colOff>101600</xdr:colOff>
      <xdr:row>34</xdr:row>
      <xdr:rowOff>58185</xdr:rowOff>
    </xdr:to>
    <xdr:sp macro="" textlink="">
      <xdr:nvSpPr>
        <xdr:cNvPr id="130" name="楕円 129"/>
        <xdr:cNvSpPr/>
      </xdr:nvSpPr>
      <xdr:spPr bwMode="auto">
        <a:xfrm>
          <a:off x="49530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42962</xdr:rowOff>
    </xdr:from>
    <xdr:ext cx="736600" cy="259045"/>
    <xdr:sp macro="" textlink="">
      <xdr:nvSpPr>
        <xdr:cNvPr id="131" name="テキスト ボックス 130"/>
        <xdr:cNvSpPr txBox="1"/>
      </xdr:nvSpPr>
      <xdr:spPr>
        <a:xfrm>
          <a:off x="4622800" y="631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252394</xdr:rowOff>
    </xdr:from>
    <xdr:to>
      <xdr:col>22</xdr:col>
      <xdr:colOff>165100</xdr:colOff>
      <xdr:row>34</xdr:row>
      <xdr:rowOff>11094</xdr:rowOff>
    </xdr:to>
    <xdr:sp macro="" textlink="">
      <xdr:nvSpPr>
        <xdr:cNvPr id="132" name="楕円 131"/>
        <xdr:cNvSpPr/>
      </xdr:nvSpPr>
      <xdr:spPr bwMode="auto">
        <a:xfrm>
          <a:off x="4254500" y="61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338771</xdr:rowOff>
    </xdr:from>
    <xdr:ext cx="762000" cy="259045"/>
    <xdr:sp macro="" textlink="">
      <xdr:nvSpPr>
        <xdr:cNvPr id="133" name="テキスト ボックス 132"/>
        <xdr:cNvSpPr txBox="1"/>
      </xdr:nvSpPr>
      <xdr:spPr>
        <a:xfrm>
          <a:off x="3924300" y="62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184499</xdr:rowOff>
    </xdr:from>
    <xdr:to>
      <xdr:col>19</xdr:col>
      <xdr:colOff>38100</xdr:colOff>
      <xdr:row>33</xdr:row>
      <xdr:rowOff>286099</xdr:rowOff>
    </xdr:to>
    <xdr:sp macro="" textlink="">
      <xdr:nvSpPr>
        <xdr:cNvPr id="134" name="楕円 133"/>
        <xdr:cNvSpPr/>
      </xdr:nvSpPr>
      <xdr:spPr bwMode="auto">
        <a:xfrm>
          <a:off x="3556000" y="61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124826</xdr:rowOff>
    </xdr:from>
    <xdr:ext cx="762000" cy="259045"/>
    <xdr:sp macro="" textlink="">
      <xdr:nvSpPr>
        <xdr:cNvPr id="135" name="テキスト ボックス 134"/>
        <xdr:cNvSpPr txBox="1"/>
      </xdr:nvSpPr>
      <xdr:spPr>
        <a:xfrm>
          <a:off x="3225800" y="58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166554</xdr:rowOff>
    </xdr:from>
    <xdr:to>
      <xdr:col>15</xdr:col>
      <xdr:colOff>101600</xdr:colOff>
      <xdr:row>33</xdr:row>
      <xdr:rowOff>268154</xdr:rowOff>
    </xdr:to>
    <xdr:sp macro="" textlink="">
      <xdr:nvSpPr>
        <xdr:cNvPr id="136" name="楕円 135"/>
        <xdr:cNvSpPr/>
      </xdr:nvSpPr>
      <xdr:spPr bwMode="auto">
        <a:xfrm>
          <a:off x="2857500" y="609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106881</xdr:rowOff>
    </xdr:from>
    <xdr:ext cx="762000" cy="259045"/>
    <xdr:sp macro="" textlink="">
      <xdr:nvSpPr>
        <xdr:cNvPr id="137" name="テキスト ボックス 136"/>
        <xdr:cNvSpPr txBox="1"/>
      </xdr:nvSpPr>
      <xdr:spPr>
        <a:xfrm>
          <a:off x="2527300" y="585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36087</xdr:rowOff>
    </xdr:from>
    <xdr:to>
      <xdr:col>24</xdr:col>
      <xdr:colOff>63500</xdr:colOff>
      <xdr:row>33</xdr:row>
      <xdr:rowOff>61309</xdr:rowOff>
    </xdr:to>
    <xdr:cxnSp macro="">
      <xdr:nvCxnSpPr>
        <xdr:cNvPr id="61" name="直線コネクタ 60"/>
        <xdr:cNvCxnSpPr/>
      </xdr:nvCxnSpPr>
      <xdr:spPr>
        <a:xfrm>
          <a:off x="3797300" y="5693937"/>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36087</xdr:rowOff>
    </xdr:from>
    <xdr:to>
      <xdr:col>19</xdr:col>
      <xdr:colOff>177800</xdr:colOff>
      <xdr:row>33</xdr:row>
      <xdr:rowOff>37992</xdr:rowOff>
    </xdr:to>
    <xdr:cxnSp macro="">
      <xdr:nvCxnSpPr>
        <xdr:cNvPr id="64" name="直線コネクタ 63"/>
        <xdr:cNvCxnSpPr/>
      </xdr:nvCxnSpPr>
      <xdr:spPr>
        <a:xfrm flipV="1">
          <a:off x="2908300" y="56939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64973</xdr:rowOff>
    </xdr:from>
    <xdr:to>
      <xdr:col>20</xdr:col>
      <xdr:colOff>38100</xdr:colOff>
      <xdr:row>32</xdr:row>
      <xdr:rowOff>166573</xdr:rowOff>
    </xdr:to>
    <xdr:sp macro="" textlink="">
      <xdr:nvSpPr>
        <xdr:cNvPr id="65" name="フローチャート: 判断 64"/>
        <xdr:cNvSpPr/>
      </xdr:nvSpPr>
      <xdr:spPr>
        <a:xfrm>
          <a:off x="3746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11650</xdr:rowOff>
    </xdr:from>
    <xdr:ext cx="599010" cy="259045"/>
    <xdr:sp macro="" textlink="">
      <xdr:nvSpPr>
        <xdr:cNvPr id="66" name="テキスト ボックス 65"/>
        <xdr:cNvSpPr txBox="1"/>
      </xdr:nvSpPr>
      <xdr:spPr>
        <a:xfrm>
          <a:off x="34850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9341</xdr:rowOff>
    </xdr:from>
    <xdr:to>
      <xdr:col>15</xdr:col>
      <xdr:colOff>50800</xdr:colOff>
      <xdr:row>33</xdr:row>
      <xdr:rowOff>37992</xdr:rowOff>
    </xdr:to>
    <xdr:cxnSp macro="">
      <xdr:nvCxnSpPr>
        <xdr:cNvPr id="67" name="直線コネクタ 66"/>
        <xdr:cNvCxnSpPr/>
      </xdr:nvCxnSpPr>
      <xdr:spPr>
        <a:xfrm>
          <a:off x="2019300" y="566719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77146</xdr:rowOff>
    </xdr:from>
    <xdr:to>
      <xdr:col>15</xdr:col>
      <xdr:colOff>101600</xdr:colOff>
      <xdr:row>33</xdr:row>
      <xdr:rowOff>7296</xdr:rowOff>
    </xdr:to>
    <xdr:sp macro="" textlink="">
      <xdr:nvSpPr>
        <xdr:cNvPr id="68" name="フローチャート: 判断 67"/>
        <xdr:cNvSpPr/>
      </xdr:nvSpPr>
      <xdr:spPr>
        <a:xfrm>
          <a:off x="2857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23823</xdr:rowOff>
    </xdr:from>
    <xdr:ext cx="599010" cy="259045"/>
    <xdr:sp macro="" textlink="">
      <xdr:nvSpPr>
        <xdr:cNvPr id="69" name="テキスト ボックス 68"/>
        <xdr:cNvSpPr txBox="1"/>
      </xdr:nvSpPr>
      <xdr:spPr>
        <a:xfrm>
          <a:off x="2608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9341</xdr:rowOff>
    </xdr:from>
    <xdr:to>
      <xdr:col>10</xdr:col>
      <xdr:colOff>114300</xdr:colOff>
      <xdr:row>33</xdr:row>
      <xdr:rowOff>55442</xdr:rowOff>
    </xdr:to>
    <xdr:cxnSp macro="">
      <xdr:nvCxnSpPr>
        <xdr:cNvPr id="70" name="直線コネクタ 69"/>
        <xdr:cNvCxnSpPr/>
      </xdr:nvCxnSpPr>
      <xdr:spPr>
        <a:xfrm flipV="1">
          <a:off x="1130300" y="566719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4316</xdr:rowOff>
    </xdr:from>
    <xdr:ext cx="599010" cy="259045"/>
    <xdr:sp macro="" textlink="">
      <xdr:nvSpPr>
        <xdr:cNvPr id="72" name="テキスト ボックス 71"/>
        <xdr:cNvSpPr txBox="1"/>
      </xdr:nvSpPr>
      <xdr:spPr>
        <a:xfrm>
          <a:off x="1719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10509</xdr:rowOff>
    </xdr:from>
    <xdr:to>
      <xdr:col>24</xdr:col>
      <xdr:colOff>114300</xdr:colOff>
      <xdr:row>33</xdr:row>
      <xdr:rowOff>112109</xdr:rowOff>
    </xdr:to>
    <xdr:sp macro="" textlink="">
      <xdr:nvSpPr>
        <xdr:cNvPr id="80" name="楕円 79"/>
        <xdr:cNvSpPr/>
      </xdr:nvSpPr>
      <xdr:spPr>
        <a:xfrm>
          <a:off x="4584700" y="5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33386</xdr:rowOff>
    </xdr:from>
    <xdr:ext cx="599010" cy="259045"/>
    <xdr:sp macro="" textlink="">
      <xdr:nvSpPr>
        <xdr:cNvPr id="81" name="人件費該当値テキスト"/>
        <xdr:cNvSpPr txBox="1"/>
      </xdr:nvSpPr>
      <xdr:spPr>
        <a:xfrm>
          <a:off x="4686300" y="551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156737</xdr:rowOff>
    </xdr:from>
    <xdr:to>
      <xdr:col>20</xdr:col>
      <xdr:colOff>38100</xdr:colOff>
      <xdr:row>33</xdr:row>
      <xdr:rowOff>86887</xdr:rowOff>
    </xdr:to>
    <xdr:sp macro="" textlink="">
      <xdr:nvSpPr>
        <xdr:cNvPr id="82" name="楕円 81"/>
        <xdr:cNvSpPr/>
      </xdr:nvSpPr>
      <xdr:spPr>
        <a:xfrm>
          <a:off x="3746500" y="56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78014</xdr:rowOff>
    </xdr:from>
    <xdr:ext cx="599010" cy="259045"/>
    <xdr:sp macro="" textlink="">
      <xdr:nvSpPr>
        <xdr:cNvPr id="83" name="テキスト ボックス 82"/>
        <xdr:cNvSpPr txBox="1"/>
      </xdr:nvSpPr>
      <xdr:spPr>
        <a:xfrm>
          <a:off x="3485095" y="57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158642</xdr:rowOff>
    </xdr:from>
    <xdr:to>
      <xdr:col>15</xdr:col>
      <xdr:colOff>101600</xdr:colOff>
      <xdr:row>33</xdr:row>
      <xdr:rowOff>88792</xdr:rowOff>
    </xdr:to>
    <xdr:sp macro="" textlink="">
      <xdr:nvSpPr>
        <xdr:cNvPr id="84" name="楕円 83"/>
        <xdr:cNvSpPr/>
      </xdr:nvSpPr>
      <xdr:spPr>
        <a:xfrm>
          <a:off x="2857500" y="56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79919</xdr:rowOff>
    </xdr:from>
    <xdr:ext cx="599010" cy="259045"/>
    <xdr:sp macro="" textlink="">
      <xdr:nvSpPr>
        <xdr:cNvPr id="85" name="テキスト ボックス 84"/>
        <xdr:cNvSpPr txBox="1"/>
      </xdr:nvSpPr>
      <xdr:spPr>
        <a:xfrm>
          <a:off x="2608795" y="573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129991</xdr:rowOff>
    </xdr:from>
    <xdr:to>
      <xdr:col>10</xdr:col>
      <xdr:colOff>165100</xdr:colOff>
      <xdr:row>33</xdr:row>
      <xdr:rowOff>60141</xdr:rowOff>
    </xdr:to>
    <xdr:sp macro="" textlink="">
      <xdr:nvSpPr>
        <xdr:cNvPr id="86" name="楕円 85"/>
        <xdr:cNvSpPr/>
      </xdr:nvSpPr>
      <xdr:spPr>
        <a:xfrm>
          <a:off x="1968500" y="56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51268</xdr:rowOff>
    </xdr:from>
    <xdr:ext cx="599010" cy="259045"/>
    <xdr:sp macro="" textlink="">
      <xdr:nvSpPr>
        <xdr:cNvPr id="87" name="テキスト ボックス 86"/>
        <xdr:cNvSpPr txBox="1"/>
      </xdr:nvSpPr>
      <xdr:spPr>
        <a:xfrm>
          <a:off x="1719795" y="570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4642</xdr:rowOff>
    </xdr:from>
    <xdr:to>
      <xdr:col>6</xdr:col>
      <xdr:colOff>38100</xdr:colOff>
      <xdr:row>33</xdr:row>
      <xdr:rowOff>106242</xdr:rowOff>
    </xdr:to>
    <xdr:sp macro="" textlink="">
      <xdr:nvSpPr>
        <xdr:cNvPr id="88" name="楕円 87"/>
        <xdr:cNvSpPr/>
      </xdr:nvSpPr>
      <xdr:spPr>
        <a:xfrm>
          <a:off x="1079500" y="56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97369</xdr:rowOff>
    </xdr:from>
    <xdr:ext cx="599010" cy="259045"/>
    <xdr:sp macro="" textlink="">
      <xdr:nvSpPr>
        <xdr:cNvPr id="89" name="テキスト ボックス 88"/>
        <xdr:cNvSpPr txBox="1"/>
      </xdr:nvSpPr>
      <xdr:spPr>
        <a:xfrm>
          <a:off x="830795" y="575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53106</xdr:rowOff>
    </xdr:from>
    <xdr:to>
      <xdr:col>24</xdr:col>
      <xdr:colOff>63500</xdr:colOff>
      <xdr:row>54</xdr:row>
      <xdr:rowOff>59644</xdr:rowOff>
    </xdr:to>
    <xdr:cxnSp macro="">
      <xdr:nvCxnSpPr>
        <xdr:cNvPr id="114" name="直線コネクタ 113"/>
        <xdr:cNvCxnSpPr/>
      </xdr:nvCxnSpPr>
      <xdr:spPr>
        <a:xfrm>
          <a:off x="3797300" y="9311406"/>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53106</xdr:rowOff>
    </xdr:from>
    <xdr:to>
      <xdr:col>19</xdr:col>
      <xdr:colOff>177800</xdr:colOff>
      <xdr:row>54</xdr:row>
      <xdr:rowOff>92151</xdr:rowOff>
    </xdr:to>
    <xdr:cxnSp macro="">
      <xdr:nvCxnSpPr>
        <xdr:cNvPr id="117" name="直線コネクタ 116"/>
        <xdr:cNvCxnSpPr/>
      </xdr:nvCxnSpPr>
      <xdr:spPr>
        <a:xfrm flipV="1">
          <a:off x="2908300" y="9311406"/>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157709</xdr:rowOff>
    </xdr:from>
    <xdr:to>
      <xdr:col>20</xdr:col>
      <xdr:colOff>38100</xdr:colOff>
      <xdr:row>55</xdr:row>
      <xdr:rowOff>87859</xdr:rowOff>
    </xdr:to>
    <xdr:sp macro="" textlink="">
      <xdr:nvSpPr>
        <xdr:cNvPr id="118" name="フローチャート: 判断 117"/>
        <xdr:cNvSpPr/>
      </xdr:nvSpPr>
      <xdr:spPr>
        <a:xfrm>
          <a:off x="3746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78986</xdr:rowOff>
    </xdr:from>
    <xdr:ext cx="534377" cy="259045"/>
    <xdr:sp macro="" textlink="">
      <xdr:nvSpPr>
        <xdr:cNvPr id="119" name="テキスト ボックス 118"/>
        <xdr:cNvSpPr txBox="1"/>
      </xdr:nvSpPr>
      <xdr:spPr>
        <a:xfrm>
          <a:off x="35174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92151</xdr:rowOff>
    </xdr:from>
    <xdr:to>
      <xdr:col>15</xdr:col>
      <xdr:colOff>50800</xdr:colOff>
      <xdr:row>54</xdr:row>
      <xdr:rowOff>118989</xdr:rowOff>
    </xdr:to>
    <xdr:cxnSp macro="">
      <xdr:nvCxnSpPr>
        <xdr:cNvPr id="120" name="直線コネクタ 119"/>
        <xdr:cNvCxnSpPr/>
      </xdr:nvCxnSpPr>
      <xdr:spPr>
        <a:xfrm flipV="1">
          <a:off x="2019300" y="9350451"/>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142255</xdr:rowOff>
    </xdr:from>
    <xdr:to>
      <xdr:col>15</xdr:col>
      <xdr:colOff>101600</xdr:colOff>
      <xdr:row>55</xdr:row>
      <xdr:rowOff>72405</xdr:rowOff>
    </xdr:to>
    <xdr:sp macro="" textlink="">
      <xdr:nvSpPr>
        <xdr:cNvPr id="121" name="フローチャート: 判断 120"/>
        <xdr:cNvSpPr/>
      </xdr:nvSpPr>
      <xdr:spPr>
        <a:xfrm>
          <a:off x="2857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63532</xdr:rowOff>
    </xdr:from>
    <xdr:ext cx="534377" cy="259045"/>
    <xdr:sp macro="" textlink="">
      <xdr:nvSpPr>
        <xdr:cNvPr id="122" name="テキスト ボックス 121"/>
        <xdr:cNvSpPr txBox="1"/>
      </xdr:nvSpPr>
      <xdr:spPr>
        <a:xfrm>
          <a:off x="2641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118989</xdr:rowOff>
    </xdr:from>
    <xdr:to>
      <xdr:col>10</xdr:col>
      <xdr:colOff>114300</xdr:colOff>
      <xdr:row>54</xdr:row>
      <xdr:rowOff>120360</xdr:rowOff>
    </xdr:to>
    <xdr:cxnSp macro="">
      <xdr:nvCxnSpPr>
        <xdr:cNvPr id="123" name="直線コネクタ 122"/>
        <xdr:cNvCxnSpPr/>
      </xdr:nvCxnSpPr>
      <xdr:spPr>
        <a:xfrm flipV="1">
          <a:off x="1130300" y="937728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1575</xdr:rowOff>
    </xdr:from>
    <xdr:to>
      <xdr:col>10</xdr:col>
      <xdr:colOff>165100</xdr:colOff>
      <xdr:row>54</xdr:row>
      <xdr:rowOff>103175</xdr:rowOff>
    </xdr:to>
    <xdr:sp macro="" textlink="">
      <xdr:nvSpPr>
        <xdr:cNvPr id="124" name="フローチャート: 判断 123"/>
        <xdr:cNvSpPr/>
      </xdr:nvSpPr>
      <xdr:spPr>
        <a:xfrm>
          <a:off x="1968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119702</xdr:rowOff>
    </xdr:from>
    <xdr:ext cx="534377" cy="259045"/>
    <xdr:sp macro="" textlink="">
      <xdr:nvSpPr>
        <xdr:cNvPr id="125" name="テキスト ボックス 124"/>
        <xdr:cNvSpPr txBox="1"/>
      </xdr:nvSpPr>
      <xdr:spPr>
        <a:xfrm>
          <a:off x="1752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8844</xdr:rowOff>
    </xdr:from>
    <xdr:to>
      <xdr:col>24</xdr:col>
      <xdr:colOff>114300</xdr:colOff>
      <xdr:row>54</xdr:row>
      <xdr:rowOff>110444</xdr:rowOff>
    </xdr:to>
    <xdr:sp macro="" textlink="">
      <xdr:nvSpPr>
        <xdr:cNvPr id="133" name="楕円 132"/>
        <xdr:cNvSpPr/>
      </xdr:nvSpPr>
      <xdr:spPr>
        <a:xfrm>
          <a:off x="4584700" y="9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31721</xdr:rowOff>
    </xdr:from>
    <xdr:ext cx="534377" cy="259045"/>
    <xdr:sp macro="" textlink="">
      <xdr:nvSpPr>
        <xdr:cNvPr id="134" name="物件費該当値テキスト"/>
        <xdr:cNvSpPr txBox="1"/>
      </xdr:nvSpPr>
      <xdr:spPr>
        <a:xfrm>
          <a:off x="4686300" y="91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2306</xdr:rowOff>
    </xdr:from>
    <xdr:to>
      <xdr:col>20</xdr:col>
      <xdr:colOff>38100</xdr:colOff>
      <xdr:row>54</xdr:row>
      <xdr:rowOff>103906</xdr:rowOff>
    </xdr:to>
    <xdr:sp macro="" textlink="">
      <xdr:nvSpPr>
        <xdr:cNvPr id="135" name="楕円 134"/>
        <xdr:cNvSpPr/>
      </xdr:nvSpPr>
      <xdr:spPr>
        <a:xfrm>
          <a:off x="3746500" y="92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120433</xdr:rowOff>
    </xdr:from>
    <xdr:ext cx="534377" cy="259045"/>
    <xdr:sp macro="" textlink="">
      <xdr:nvSpPr>
        <xdr:cNvPr id="136" name="テキスト ボックス 135"/>
        <xdr:cNvSpPr txBox="1"/>
      </xdr:nvSpPr>
      <xdr:spPr>
        <a:xfrm>
          <a:off x="3517411" y="90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41351</xdr:rowOff>
    </xdr:from>
    <xdr:to>
      <xdr:col>15</xdr:col>
      <xdr:colOff>101600</xdr:colOff>
      <xdr:row>54</xdr:row>
      <xdr:rowOff>142951</xdr:rowOff>
    </xdr:to>
    <xdr:sp macro="" textlink="">
      <xdr:nvSpPr>
        <xdr:cNvPr id="137" name="楕円 136"/>
        <xdr:cNvSpPr/>
      </xdr:nvSpPr>
      <xdr:spPr>
        <a:xfrm>
          <a:off x="2857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159478</xdr:rowOff>
    </xdr:from>
    <xdr:ext cx="534377" cy="259045"/>
    <xdr:sp macro="" textlink="">
      <xdr:nvSpPr>
        <xdr:cNvPr id="138" name="テキスト ボックス 137"/>
        <xdr:cNvSpPr txBox="1"/>
      </xdr:nvSpPr>
      <xdr:spPr>
        <a:xfrm>
          <a:off x="2641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68189</xdr:rowOff>
    </xdr:from>
    <xdr:to>
      <xdr:col>10</xdr:col>
      <xdr:colOff>165100</xdr:colOff>
      <xdr:row>54</xdr:row>
      <xdr:rowOff>169789</xdr:rowOff>
    </xdr:to>
    <xdr:sp macro="" textlink="">
      <xdr:nvSpPr>
        <xdr:cNvPr id="139" name="楕円 138"/>
        <xdr:cNvSpPr/>
      </xdr:nvSpPr>
      <xdr:spPr>
        <a:xfrm>
          <a:off x="1968500" y="93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160916</xdr:rowOff>
    </xdr:from>
    <xdr:ext cx="534377" cy="259045"/>
    <xdr:sp macro="" textlink="">
      <xdr:nvSpPr>
        <xdr:cNvPr id="140" name="テキスト ボックス 139"/>
        <xdr:cNvSpPr txBox="1"/>
      </xdr:nvSpPr>
      <xdr:spPr>
        <a:xfrm>
          <a:off x="1752111" y="94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69560</xdr:rowOff>
    </xdr:from>
    <xdr:to>
      <xdr:col>6</xdr:col>
      <xdr:colOff>38100</xdr:colOff>
      <xdr:row>54</xdr:row>
      <xdr:rowOff>171160</xdr:rowOff>
    </xdr:to>
    <xdr:sp macro="" textlink="">
      <xdr:nvSpPr>
        <xdr:cNvPr id="141" name="楕円 140"/>
        <xdr:cNvSpPr/>
      </xdr:nvSpPr>
      <xdr:spPr>
        <a:xfrm>
          <a:off x="1079500" y="93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162287</xdr:rowOff>
    </xdr:from>
    <xdr:ext cx="534377" cy="259045"/>
    <xdr:sp macro="" textlink="">
      <xdr:nvSpPr>
        <xdr:cNvPr id="142" name="テキスト ボックス 141"/>
        <xdr:cNvSpPr txBox="1"/>
      </xdr:nvSpPr>
      <xdr:spPr>
        <a:xfrm>
          <a:off x="863111" y="942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21590</xdr:rowOff>
    </xdr:from>
    <xdr:to>
      <xdr:col>24</xdr:col>
      <xdr:colOff>63500</xdr:colOff>
      <xdr:row>76</xdr:row>
      <xdr:rowOff>5842</xdr:rowOff>
    </xdr:to>
    <xdr:cxnSp macro="">
      <xdr:nvCxnSpPr>
        <xdr:cNvPr id="169" name="直線コネクタ 168"/>
        <xdr:cNvCxnSpPr/>
      </xdr:nvCxnSpPr>
      <xdr:spPr>
        <a:xfrm flipV="1">
          <a:off x="3797300" y="12880340"/>
          <a:ext cx="8382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5842</xdr:rowOff>
    </xdr:from>
    <xdr:to>
      <xdr:col>19</xdr:col>
      <xdr:colOff>177800</xdr:colOff>
      <xdr:row>76</xdr:row>
      <xdr:rowOff>47752</xdr:rowOff>
    </xdr:to>
    <xdr:cxnSp macro="">
      <xdr:nvCxnSpPr>
        <xdr:cNvPr id="172" name="直線コネクタ 171"/>
        <xdr:cNvCxnSpPr/>
      </xdr:nvCxnSpPr>
      <xdr:spPr>
        <a:xfrm flipV="1">
          <a:off x="2908300" y="130360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18796</xdr:rowOff>
    </xdr:from>
    <xdr:to>
      <xdr:col>20</xdr:col>
      <xdr:colOff>38100</xdr:colOff>
      <xdr:row>75</xdr:row>
      <xdr:rowOff>120396</xdr:rowOff>
    </xdr:to>
    <xdr:sp macro="" textlink="">
      <xdr:nvSpPr>
        <xdr:cNvPr id="173" name="フローチャート: 判断 172"/>
        <xdr:cNvSpPr/>
      </xdr:nvSpPr>
      <xdr:spPr>
        <a:xfrm>
          <a:off x="3746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136923</xdr:rowOff>
    </xdr:from>
    <xdr:ext cx="469744" cy="259045"/>
    <xdr:sp macro="" textlink="">
      <xdr:nvSpPr>
        <xdr:cNvPr id="174" name="テキスト ボックス 173"/>
        <xdr:cNvSpPr txBox="1"/>
      </xdr:nvSpPr>
      <xdr:spPr>
        <a:xfrm>
          <a:off x="35497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5969</xdr:rowOff>
    </xdr:from>
    <xdr:to>
      <xdr:col>15</xdr:col>
      <xdr:colOff>50800</xdr:colOff>
      <xdr:row>76</xdr:row>
      <xdr:rowOff>47752</xdr:rowOff>
    </xdr:to>
    <xdr:cxnSp macro="">
      <xdr:nvCxnSpPr>
        <xdr:cNvPr id="175" name="直線コネクタ 174"/>
        <xdr:cNvCxnSpPr/>
      </xdr:nvCxnSpPr>
      <xdr:spPr>
        <a:xfrm>
          <a:off x="2019300" y="13036169"/>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43434</xdr:rowOff>
    </xdr:from>
    <xdr:to>
      <xdr:col>15</xdr:col>
      <xdr:colOff>101600</xdr:colOff>
      <xdr:row>75</xdr:row>
      <xdr:rowOff>145034</xdr:rowOff>
    </xdr:to>
    <xdr:sp macro="" textlink="">
      <xdr:nvSpPr>
        <xdr:cNvPr id="176" name="フローチャート: 判断 175"/>
        <xdr:cNvSpPr/>
      </xdr:nvSpPr>
      <xdr:spPr>
        <a:xfrm>
          <a:off x="2857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161561</xdr:rowOff>
    </xdr:from>
    <xdr:ext cx="469744" cy="259045"/>
    <xdr:sp macro="" textlink="">
      <xdr:nvSpPr>
        <xdr:cNvPr id="177" name="テキスト ボックス 176"/>
        <xdr:cNvSpPr txBox="1"/>
      </xdr:nvSpPr>
      <xdr:spPr>
        <a:xfrm>
          <a:off x="2673428" y="12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5969</xdr:rowOff>
    </xdr:from>
    <xdr:to>
      <xdr:col>10</xdr:col>
      <xdr:colOff>114300</xdr:colOff>
      <xdr:row>76</xdr:row>
      <xdr:rowOff>79629</xdr:rowOff>
    </xdr:to>
    <xdr:cxnSp macro="">
      <xdr:nvCxnSpPr>
        <xdr:cNvPr id="178" name="直線コネクタ 177"/>
        <xdr:cNvCxnSpPr/>
      </xdr:nvCxnSpPr>
      <xdr:spPr>
        <a:xfrm flipV="1">
          <a:off x="1130300" y="13036169"/>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79" name="フローチャート: 判断 178"/>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127906</xdr:rowOff>
    </xdr:from>
    <xdr:ext cx="469744" cy="259045"/>
    <xdr:sp macro="" textlink="">
      <xdr:nvSpPr>
        <xdr:cNvPr id="180" name="テキスト ボックス 179"/>
        <xdr:cNvSpPr txBox="1"/>
      </xdr:nvSpPr>
      <xdr:spPr>
        <a:xfrm>
          <a:off x="1784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142240</xdr:rowOff>
    </xdr:from>
    <xdr:to>
      <xdr:col>24</xdr:col>
      <xdr:colOff>114300</xdr:colOff>
      <xdr:row>75</xdr:row>
      <xdr:rowOff>72390</xdr:rowOff>
    </xdr:to>
    <xdr:sp macro="" textlink="">
      <xdr:nvSpPr>
        <xdr:cNvPr id="188" name="楕円 187"/>
        <xdr:cNvSpPr/>
      </xdr:nvSpPr>
      <xdr:spPr>
        <a:xfrm>
          <a:off x="45847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469744" cy="259045"/>
    <xdr:sp macro="" textlink="">
      <xdr:nvSpPr>
        <xdr:cNvPr id="189" name="維持補修費該当値テキスト"/>
        <xdr:cNvSpPr txBox="1"/>
      </xdr:nvSpPr>
      <xdr:spPr>
        <a:xfrm>
          <a:off x="4686300" y="126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126492</xdr:rowOff>
    </xdr:from>
    <xdr:to>
      <xdr:col>20</xdr:col>
      <xdr:colOff>38100</xdr:colOff>
      <xdr:row>76</xdr:row>
      <xdr:rowOff>56642</xdr:rowOff>
    </xdr:to>
    <xdr:sp macro="" textlink="">
      <xdr:nvSpPr>
        <xdr:cNvPr id="190" name="楕円 189"/>
        <xdr:cNvSpPr/>
      </xdr:nvSpPr>
      <xdr:spPr>
        <a:xfrm>
          <a:off x="3746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47769</xdr:rowOff>
    </xdr:from>
    <xdr:ext cx="469744" cy="259045"/>
    <xdr:sp macro="" textlink="">
      <xdr:nvSpPr>
        <xdr:cNvPr id="191" name="テキスト ボックス 190"/>
        <xdr:cNvSpPr txBox="1"/>
      </xdr:nvSpPr>
      <xdr:spPr>
        <a:xfrm>
          <a:off x="35497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168402</xdr:rowOff>
    </xdr:from>
    <xdr:to>
      <xdr:col>15</xdr:col>
      <xdr:colOff>101600</xdr:colOff>
      <xdr:row>76</xdr:row>
      <xdr:rowOff>98552</xdr:rowOff>
    </xdr:to>
    <xdr:sp macro="" textlink="">
      <xdr:nvSpPr>
        <xdr:cNvPr id="192" name="楕円 191"/>
        <xdr:cNvSpPr/>
      </xdr:nvSpPr>
      <xdr:spPr>
        <a:xfrm>
          <a:off x="2857500" y="13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89679</xdr:rowOff>
    </xdr:from>
    <xdr:ext cx="469744" cy="259045"/>
    <xdr:sp macro="" textlink="">
      <xdr:nvSpPr>
        <xdr:cNvPr id="193" name="テキスト ボックス 192"/>
        <xdr:cNvSpPr txBox="1"/>
      </xdr:nvSpPr>
      <xdr:spPr>
        <a:xfrm>
          <a:off x="2673428"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126619</xdr:rowOff>
    </xdr:from>
    <xdr:to>
      <xdr:col>10</xdr:col>
      <xdr:colOff>165100</xdr:colOff>
      <xdr:row>76</xdr:row>
      <xdr:rowOff>56769</xdr:rowOff>
    </xdr:to>
    <xdr:sp macro="" textlink="">
      <xdr:nvSpPr>
        <xdr:cNvPr id="194" name="楕円 193"/>
        <xdr:cNvSpPr/>
      </xdr:nvSpPr>
      <xdr:spPr>
        <a:xfrm>
          <a:off x="1968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47896</xdr:rowOff>
    </xdr:from>
    <xdr:ext cx="469744" cy="259045"/>
    <xdr:sp macro="" textlink="">
      <xdr:nvSpPr>
        <xdr:cNvPr id="195" name="テキスト ボックス 194"/>
        <xdr:cNvSpPr txBox="1"/>
      </xdr:nvSpPr>
      <xdr:spPr>
        <a:xfrm>
          <a:off x="1784428" y="130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28829</xdr:rowOff>
    </xdr:from>
    <xdr:to>
      <xdr:col>6</xdr:col>
      <xdr:colOff>38100</xdr:colOff>
      <xdr:row>76</xdr:row>
      <xdr:rowOff>130429</xdr:rowOff>
    </xdr:to>
    <xdr:sp macro="" textlink="">
      <xdr:nvSpPr>
        <xdr:cNvPr id="196" name="楕円 195"/>
        <xdr:cNvSpPr/>
      </xdr:nvSpPr>
      <xdr:spPr>
        <a:xfrm>
          <a:off x="1079500" y="130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121556</xdr:rowOff>
    </xdr:from>
    <xdr:ext cx="469744" cy="259045"/>
    <xdr:sp macro="" textlink="">
      <xdr:nvSpPr>
        <xdr:cNvPr id="197" name="テキスト ボックス 196"/>
        <xdr:cNvSpPr txBox="1"/>
      </xdr:nvSpPr>
      <xdr:spPr>
        <a:xfrm>
          <a:off x="895428" y="1315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72099</xdr:rowOff>
    </xdr:from>
    <xdr:to>
      <xdr:col>24</xdr:col>
      <xdr:colOff>63500</xdr:colOff>
      <xdr:row>94</xdr:row>
      <xdr:rowOff>77815</xdr:rowOff>
    </xdr:to>
    <xdr:cxnSp macro="">
      <xdr:nvCxnSpPr>
        <xdr:cNvPr id="227" name="直線コネクタ 226"/>
        <xdr:cNvCxnSpPr/>
      </xdr:nvCxnSpPr>
      <xdr:spPr>
        <a:xfrm flipV="1">
          <a:off x="3797300" y="1618839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69324</xdr:rowOff>
    </xdr:from>
    <xdr:to>
      <xdr:col>19</xdr:col>
      <xdr:colOff>177800</xdr:colOff>
      <xdr:row>94</xdr:row>
      <xdr:rowOff>77815</xdr:rowOff>
    </xdr:to>
    <xdr:cxnSp macro="">
      <xdr:nvCxnSpPr>
        <xdr:cNvPr id="230" name="直線コネクタ 229"/>
        <xdr:cNvCxnSpPr/>
      </xdr:nvCxnSpPr>
      <xdr:spPr>
        <a:xfrm>
          <a:off x="2908300" y="1618562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98044</xdr:rowOff>
    </xdr:from>
    <xdr:to>
      <xdr:col>20</xdr:col>
      <xdr:colOff>38100</xdr:colOff>
      <xdr:row>94</xdr:row>
      <xdr:rowOff>28194</xdr:rowOff>
    </xdr:to>
    <xdr:sp macro="" textlink="">
      <xdr:nvSpPr>
        <xdr:cNvPr id="231" name="フローチャート: 判断 230"/>
        <xdr:cNvSpPr/>
      </xdr:nvSpPr>
      <xdr:spPr>
        <a:xfrm>
          <a:off x="3746500" y="160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44721</xdr:rowOff>
    </xdr:from>
    <xdr:ext cx="469744" cy="259045"/>
    <xdr:sp macro="" textlink="">
      <xdr:nvSpPr>
        <xdr:cNvPr id="232" name="テキスト ボックス 231"/>
        <xdr:cNvSpPr txBox="1"/>
      </xdr:nvSpPr>
      <xdr:spPr>
        <a:xfrm>
          <a:off x="3549728" y="1581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69324</xdr:rowOff>
    </xdr:from>
    <xdr:to>
      <xdr:col>15</xdr:col>
      <xdr:colOff>50800</xdr:colOff>
      <xdr:row>94</xdr:row>
      <xdr:rowOff>77488</xdr:rowOff>
    </xdr:to>
    <xdr:cxnSp macro="">
      <xdr:nvCxnSpPr>
        <xdr:cNvPr id="233" name="直線コネクタ 232"/>
        <xdr:cNvCxnSpPr/>
      </xdr:nvCxnSpPr>
      <xdr:spPr>
        <a:xfrm flipV="1">
          <a:off x="2019300" y="161856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126293</xdr:rowOff>
    </xdr:from>
    <xdr:to>
      <xdr:col>15</xdr:col>
      <xdr:colOff>101600</xdr:colOff>
      <xdr:row>94</xdr:row>
      <xdr:rowOff>56443</xdr:rowOff>
    </xdr:to>
    <xdr:sp macro="" textlink="">
      <xdr:nvSpPr>
        <xdr:cNvPr id="234" name="フローチャート: 判断 233"/>
        <xdr:cNvSpPr/>
      </xdr:nvSpPr>
      <xdr:spPr>
        <a:xfrm>
          <a:off x="2857500" y="1607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72970</xdr:rowOff>
    </xdr:from>
    <xdr:ext cx="469744" cy="259045"/>
    <xdr:sp macro="" textlink="">
      <xdr:nvSpPr>
        <xdr:cNvPr id="235" name="テキスト ボックス 234"/>
        <xdr:cNvSpPr txBox="1"/>
      </xdr:nvSpPr>
      <xdr:spPr>
        <a:xfrm>
          <a:off x="2673428" y="158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77488</xdr:rowOff>
    </xdr:from>
    <xdr:to>
      <xdr:col>10</xdr:col>
      <xdr:colOff>114300</xdr:colOff>
      <xdr:row>94</xdr:row>
      <xdr:rowOff>98879</xdr:rowOff>
    </xdr:to>
    <xdr:cxnSp macro="">
      <xdr:nvCxnSpPr>
        <xdr:cNvPr id="236" name="直線コネクタ 235"/>
        <xdr:cNvCxnSpPr/>
      </xdr:nvCxnSpPr>
      <xdr:spPr>
        <a:xfrm flipV="1">
          <a:off x="1130300" y="16193788"/>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7" name="フローチャート: 判断 236"/>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110107</xdr:rowOff>
    </xdr:from>
    <xdr:ext cx="469744" cy="259045"/>
    <xdr:sp macro="" textlink="">
      <xdr:nvSpPr>
        <xdr:cNvPr id="238" name="テキスト ボックス 237"/>
        <xdr:cNvSpPr txBox="1"/>
      </xdr:nvSpPr>
      <xdr:spPr>
        <a:xfrm>
          <a:off x="1784428" y="165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12137</xdr:rowOff>
    </xdr:from>
    <xdr:ext cx="469744" cy="259045"/>
    <xdr:sp macro="" textlink="">
      <xdr:nvSpPr>
        <xdr:cNvPr id="240" name="テキスト ボックス 239"/>
        <xdr:cNvSpPr txBox="1"/>
      </xdr:nvSpPr>
      <xdr:spPr>
        <a:xfrm>
          <a:off x="895428" y="166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21299</xdr:rowOff>
    </xdr:from>
    <xdr:to>
      <xdr:col>24</xdr:col>
      <xdr:colOff>114300</xdr:colOff>
      <xdr:row>94</xdr:row>
      <xdr:rowOff>122899</xdr:rowOff>
    </xdr:to>
    <xdr:sp macro="" textlink="">
      <xdr:nvSpPr>
        <xdr:cNvPr id="246" name="楕円 245"/>
        <xdr:cNvSpPr/>
      </xdr:nvSpPr>
      <xdr:spPr>
        <a:xfrm>
          <a:off x="4584700" y="161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44176</xdr:rowOff>
    </xdr:from>
    <xdr:ext cx="469744" cy="259045"/>
    <xdr:sp macro="" textlink="">
      <xdr:nvSpPr>
        <xdr:cNvPr id="247" name="扶助費該当値テキスト"/>
        <xdr:cNvSpPr txBox="1"/>
      </xdr:nvSpPr>
      <xdr:spPr>
        <a:xfrm>
          <a:off x="4686300" y="1598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27015</xdr:rowOff>
    </xdr:from>
    <xdr:to>
      <xdr:col>20</xdr:col>
      <xdr:colOff>38100</xdr:colOff>
      <xdr:row>94</xdr:row>
      <xdr:rowOff>128615</xdr:rowOff>
    </xdr:to>
    <xdr:sp macro="" textlink="">
      <xdr:nvSpPr>
        <xdr:cNvPr id="248" name="楕円 247"/>
        <xdr:cNvSpPr/>
      </xdr:nvSpPr>
      <xdr:spPr>
        <a:xfrm>
          <a:off x="3746500" y="161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119742</xdr:rowOff>
    </xdr:from>
    <xdr:ext cx="469744" cy="259045"/>
    <xdr:sp macro="" textlink="">
      <xdr:nvSpPr>
        <xdr:cNvPr id="249" name="テキスト ボックス 248"/>
        <xdr:cNvSpPr txBox="1"/>
      </xdr:nvSpPr>
      <xdr:spPr>
        <a:xfrm>
          <a:off x="3549728" y="1623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18524</xdr:rowOff>
    </xdr:from>
    <xdr:to>
      <xdr:col>15</xdr:col>
      <xdr:colOff>101600</xdr:colOff>
      <xdr:row>94</xdr:row>
      <xdr:rowOff>120124</xdr:rowOff>
    </xdr:to>
    <xdr:sp macro="" textlink="">
      <xdr:nvSpPr>
        <xdr:cNvPr id="250" name="楕円 249"/>
        <xdr:cNvSpPr/>
      </xdr:nvSpPr>
      <xdr:spPr>
        <a:xfrm>
          <a:off x="2857500" y="161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111251</xdr:rowOff>
    </xdr:from>
    <xdr:ext cx="469744" cy="259045"/>
    <xdr:sp macro="" textlink="">
      <xdr:nvSpPr>
        <xdr:cNvPr id="251" name="テキスト ボックス 250"/>
        <xdr:cNvSpPr txBox="1"/>
      </xdr:nvSpPr>
      <xdr:spPr>
        <a:xfrm>
          <a:off x="2673428" y="162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26688</xdr:rowOff>
    </xdr:from>
    <xdr:to>
      <xdr:col>10</xdr:col>
      <xdr:colOff>165100</xdr:colOff>
      <xdr:row>94</xdr:row>
      <xdr:rowOff>128288</xdr:rowOff>
    </xdr:to>
    <xdr:sp macro="" textlink="">
      <xdr:nvSpPr>
        <xdr:cNvPr id="252" name="楕円 251"/>
        <xdr:cNvSpPr/>
      </xdr:nvSpPr>
      <xdr:spPr>
        <a:xfrm>
          <a:off x="1968500" y="16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144815</xdr:rowOff>
    </xdr:from>
    <xdr:ext cx="469744" cy="259045"/>
    <xdr:sp macro="" textlink="">
      <xdr:nvSpPr>
        <xdr:cNvPr id="253" name="テキスト ボックス 252"/>
        <xdr:cNvSpPr txBox="1"/>
      </xdr:nvSpPr>
      <xdr:spPr>
        <a:xfrm>
          <a:off x="1784428" y="159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48079</xdr:rowOff>
    </xdr:from>
    <xdr:to>
      <xdr:col>6</xdr:col>
      <xdr:colOff>38100</xdr:colOff>
      <xdr:row>94</xdr:row>
      <xdr:rowOff>149679</xdr:rowOff>
    </xdr:to>
    <xdr:sp macro="" textlink="">
      <xdr:nvSpPr>
        <xdr:cNvPr id="254" name="楕円 253"/>
        <xdr:cNvSpPr/>
      </xdr:nvSpPr>
      <xdr:spPr>
        <a:xfrm>
          <a:off x="1079500" y="161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166206</xdr:rowOff>
    </xdr:from>
    <xdr:ext cx="469744" cy="259045"/>
    <xdr:sp macro="" textlink="">
      <xdr:nvSpPr>
        <xdr:cNvPr id="255" name="テキスト ボックス 254"/>
        <xdr:cNvSpPr txBox="1"/>
      </xdr:nvSpPr>
      <xdr:spPr>
        <a:xfrm>
          <a:off x="895428" y="1593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34294</xdr:rowOff>
    </xdr:from>
    <xdr:to>
      <xdr:col>55</xdr:col>
      <xdr:colOff>0</xdr:colOff>
      <xdr:row>37</xdr:row>
      <xdr:rowOff>53529</xdr:rowOff>
    </xdr:to>
    <xdr:cxnSp macro="">
      <xdr:nvCxnSpPr>
        <xdr:cNvPr id="285" name="直線コネクタ 284"/>
        <xdr:cNvCxnSpPr/>
      </xdr:nvCxnSpPr>
      <xdr:spPr>
        <a:xfrm flipV="1">
          <a:off x="9639300" y="6377944"/>
          <a:ext cx="8382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34152</xdr:rowOff>
    </xdr:from>
    <xdr:to>
      <xdr:col>50</xdr:col>
      <xdr:colOff>114300</xdr:colOff>
      <xdr:row>37</xdr:row>
      <xdr:rowOff>53529</xdr:rowOff>
    </xdr:to>
    <xdr:cxnSp macro="">
      <xdr:nvCxnSpPr>
        <xdr:cNvPr id="288" name="直線コネクタ 287"/>
        <xdr:cNvCxnSpPr/>
      </xdr:nvCxnSpPr>
      <xdr:spPr>
        <a:xfrm>
          <a:off x="8750300" y="6377802"/>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139747</xdr:rowOff>
    </xdr:from>
    <xdr:to>
      <xdr:col>50</xdr:col>
      <xdr:colOff>165100</xdr:colOff>
      <xdr:row>37</xdr:row>
      <xdr:rowOff>69897</xdr:rowOff>
    </xdr:to>
    <xdr:sp macro="" textlink="">
      <xdr:nvSpPr>
        <xdr:cNvPr id="289" name="フローチャート: 判断 288"/>
        <xdr:cNvSpPr/>
      </xdr:nvSpPr>
      <xdr:spPr>
        <a:xfrm>
          <a:off x="9588500" y="631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86424</xdr:rowOff>
    </xdr:from>
    <xdr:ext cx="534377" cy="259045"/>
    <xdr:sp macro="" textlink="">
      <xdr:nvSpPr>
        <xdr:cNvPr id="290" name="テキスト ボックス 289"/>
        <xdr:cNvSpPr txBox="1"/>
      </xdr:nvSpPr>
      <xdr:spPr>
        <a:xfrm>
          <a:off x="9359411" y="60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34152</xdr:rowOff>
    </xdr:from>
    <xdr:to>
      <xdr:col>45</xdr:col>
      <xdr:colOff>177800</xdr:colOff>
      <xdr:row>38</xdr:row>
      <xdr:rowOff>17475</xdr:rowOff>
    </xdr:to>
    <xdr:cxnSp macro="">
      <xdr:nvCxnSpPr>
        <xdr:cNvPr id="291" name="直線コネクタ 290"/>
        <xdr:cNvCxnSpPr/>
      </xdr:nvCxnSpPr>
      <xdr:spPr>
        <a:xfrm flipV="1">
          <a:off x="7861300" y="6377802"/>
          <a:ext cx="889000" cy="1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127544</xdr:rowOff>
    </xdr:from>
    <xdr:to>
      <xdr:col>46</xdr:col>
      <xdr:colOff>38100</xdr:colOff>
      <xdr:row>37</xdr:row>
      <xdr:rowOff>57694</xdr:rowOff>
    </xdr:to>
    <xdr:sp macro="" textlink="">
      <xdr:nvSpPr>
        <xdr:cNvPr id="292" name="フローチャート: 判断 291"/>
        <xdr:cNvSpPr/>
      </xdr:nvSpPr>
      <xdr:spPr>
        <a:xfrm>
          <a:off x="8699500" y="629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74221</xdr:rowOff>
    </xdr:from>
    <xdr:ext cx="534377" cy="259045"/>
    <xdr:sp macro="" textlink="">
      <xdr:nvSpPr>
        <xdr:cNvPr id="293" name="テキスト ボックス 292"/>
        <xdr:cNvSpPr txBox="1"/>
      </xdr:nvSpPr>
      <xdr:spPr>
        <a:xfrm>
          <a:off x="8483111" y="60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16964</xdr:rowOff>
    </xdr:from>
    <xdr:to>
      <xdr:col>41</xdr:col>
      <xdr:colOff>50800</xdr:colOff>
      <xdr:row>38</xdr:row>
      <xdr:rowOff>17475</xdr:rowOff>
    </xdr:to>
    <xdr:cxnSp macro="">
      <xdr:nvCxnSpPr>
        <xdr:cNvPr id="294" name="直線コネクタ 293"/>
        <xdr:cNvCxnSpPr/>
      </xdr:nvCxnSpPr>
      <xdr:spPr>
        <a:xfrm>
          <a:off x="6972300" y="6360614"/>
          <a:ext cx="889000" cy="17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16630</xdr:rowOff>
    </xdr:from>
    <xdr:to>
      <xdr:col>41</xdr:col>
      <xdr:colOff>101600</xdr:colOff>
      <xdr:row>36</xdr:row>
      <xdr:rowOff>118230</xdr:rowOff>
    </xdr:to>
    <xdr:sp macro="" textlink="">
      <xdr:nvSpPr>
        <xdr:cNvPr id="295" name="フローチャート: 判断 294"/>
        <xdr:cNvSpPr/>
      </xdr:nvSpPr>
      <xdr:spPr>
        <a:xfrm>
          <a:off x="7810500" y="61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134757</xdr:rowOff>
    </xdr:from>
    <xdr:ext cx="599010" cy="259045"/>
    <xdr:sp macro="" textlink="">
      <xdr:nvSpPr>
        <xdr:cNvPr id="296" name="テキスト ボックス 295"/>
        <xdr:cNvSpPr txBox="1"/>
      </xdr:nvSpPr>
      <xdr:spPr>
        <a:xfrm>
          <a:off x="7561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154944</xdr:rowOff>
    </xdr:from>
    <xdr:to>
      <xdr:col>55</xdr:col>
      <xdr:colOff>50800</xdr:colOff>
      <xdr:row>37</xdr:row>
      <xdr:rowOff>85094</xdr:rowOff>
    </xdr:to>
    <xdr:sp macro="" textlink="">
      <xdr:nvSpPr>
        <xdr:cNvPr id="304" name="楕円 303"/>
        <xdr:cNvSpPr/>
      </xdr:nvSpPr>
      <xdr:spPr>
        <a:xfrm>
          <a:off x="10426700" y="63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6371</xdr:rowOff>
    </xdr:from>
    <xdr:ext cx="534377" cy="259045"/>
    <xdr:sp macro="" textlink="">
      <xdr:nvSpPr>
        <xdr:cNvPr id="305" name="補助費等該当値テキスト"/>
        <xdr:cNvSpPr txBox="1"/>
      </xdr:nvSpPr>
      <xdr:spPr>
        <a:xfrm>
          <a:off x="10528300" y="6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2729</xdr:rowOff>
    </xdr:from>
    <xdr:to>
      <xdr:col>50</xdr:col>
      <xdr:colOff>165100</xdr:colOff>
      <xdr:row>37</xdr:row>
      <xdr:rowOff>104329</xdr:rowOff>
    </xdr:to>
    <xdr:sp macro="" textlink="">
      <xdr:nvSpPr>
        <xdr:cNvPr id="306" name="楕円 305"/>
        <xdr:cNvSpPr/>
      </xdr:nvSpPr>
      <xdr:spPr>
        <a:xfrm>
          <a:off x="9588500" y="63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95456</xdr:rowOff>
    </xdr:from>
    <xdr:ext cx="534377" cy="259045"/>
    <xdr:sp macro="" textlink="">
      <xdr:nvSpPr>
        <xdr:cNvPr id="307" name="テキスト ボックス 306"/>
        <xdr:cNvSpPr txBox="1"/>
      </xdr:nvSpPr>
      <xdr:spPr>
        <a:xfrm>
          <a:off x="9359411" y="64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154802</xdr:rowOff>
    </xdr:from>
    <xdr:to>
      <xdr:col>46</xdr:col>
      <xdr:colOff>38100</xdr:colOff>
      <xdr:row>37</xdr:row>
      <xdr:rowOff>84952</xdr:rowOff>
    </xdr:to>
    <xdr:sp macro="" textlink="">
      <xdr:nvSpPr>
        <xdr:cNvPr id="308" name="楕円 307"/>
        <xdr:cNvSpPr/>
      </xdr:nvSpPr>
      <xdr:spPr>
        <a:xfrm>
          <a:off x="8699500" y="63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76079</xdr:rowOff>
    </xdr:from>
    <xdr:ext cx="534377" cy="259045"/>
    <xdr:sp macro="" textlink="">
      <xdr:nvSpPr>
        <xdr:cNvPr id="309" name="テキスト ボックス 308"/>
        <xdr:cNvSpPr txBox="1"/>
      </xdr:nvSpPr>
      <xdr:spPr>
        <a:xfrm>
          <a:off x="8483111" y="64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138125</xdr:rowOff>
    </xdr:from>
    <xdr:to>
      <xdr:col>41</xdr:col>
      <xdr:colOff>101600</xdr:colOff>
      <xdr:row>38</xdr:row>
      <xdr:rowOff>68275</xdr:rowOff>
    </xdr:to>
    <xdr:sp macro="" textlink="">
      <xdr:nvSpPr>
        <xdr:cNvPr id="310" name="楕円 309"/>
        <xdr:cNvSpPr/>
      </xdr:nvSpPr>
      <xdr:spPr>
        <a:xfrm>
          <a:off x="7810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59402</xdr:rowOff>
    </xdr:from>
    <xdr:ext cx="534377" cy="259045"/>
    <xdr:sp macro="" textlink="">
      <xdr:nvSpPr>
        <xdr:cNvPr id="311" name="テキスト ボックス 310"/>
        <xdr:cNvSpPr txBox="1"/>
      </xdr:nvSpPr>
      <xdr:spPr>
        <a:xfrm>
          <a:off x="7594111" y="65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137614</xdr:rowOff>
    </xdr:from>
    <xdr:to>
      <xdr:col>36</xdr:col>
      <xdr:colOff>165100</xdr:colOff>
      <xdr:row>37</xdr:row>
      <xdr:rowOff>67764</xdr:rowOff>
    </xdr:to>
    <xdr:sp macro="" textlink="">
      <xdr:nvSpPr>
        <xdr:cNvPr id="312" name="楕円 311"/>
        <xdr:cNvSpPr/>
      </xdr:nvSpPr>
      <xdr:spPr>
        <a:xfrm>
          <a:off x="6921500" y="63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58891</xdr:rowOff>
    </xdr:from>
    <xdr:ext cx="534377" cy="259045"/>
    <xdr:sp macro="" textlink="">
      <xdr:nvSpPr>
        <xdr:cNvPr id="313" name="テキスト ボックス 312"/>
        <xdr:cNvSpPr txBox="1"/>
      </xdr:nvSpPr>
      <xdr:spPr>
        <a:xfrm>
          <a:off x="6705111" y="64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114326</xdr:rowOff>
    </xdr:from>
    <xdr:to>
      <xdr:col>55</xdr:col>
      <xdr:colOff>0</xdr:colOff>
      <xdr:row>54</xdr:row>
      <xdr:rowOff>32073</xdr:rowOff>
    </xdr:to>
    <xdr:cxnSp macro="">
      <xdr:nvCxnSpPr>
        <xdr:cNvPr id="342" name="直線コネクタ 341"/>
        <xdr:cNvCxnSpPr/>
      </xdr:nvCxnSpPr>
      <xdr:spPr>
        <a:xfrm flipV="1">
          <a:off x="9639300" y="9201176"/>
          <a:ext cx="8382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32073</xdr:rowOff>
    </xdr:from>
    <xdr:to>
      <xdr:col>50</xdr:col>
      <xdr:colOff>114300</xdr:colOff>
      <xdr:row>54</xdr:row>
      <xdr:rowOff>146841</xdr:rowOff>
    </xdr:to>
    <xdr:cxnSp macro="">
      <xdr:nvCxnSpPr>
        <xdr:cNvPr id="345" name="直線コネクタ 344"/>
        <xdr:cNvCxnSpPr/>
      </xdr:nvCxnSpPr>
      <xdr:spPr>
        <a:xfrm flipV="1">
          <a:off x="8750300" y="9290373"/>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114645</xdr:rowOff>
    </xdr:from>
    <xdr:to>
      <xdr:col>50</xdr:col>
      <xdr:colOff>165100</xdr:colOff>
      <xdr:row>55</xdr:row>
      <xdr:rowOff>44795</xdr:rowOff>
    </xdr:to>
    <xdr:sp macro="" textlink="">
      <xdr:nvSpPr>
        <xdr:cNvPr id="346" name="フローチャート: 判断 345"/>
        <xdr:cNvSpPr/>
      </xdr:nvSpPr>
      <xdr:spPr>
        <a:xfrm>
          <a:off x="9588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35922</xdr:rowOff>
    </xdr:from>
    <xdr:ext cx="534377" cy="259045"/>
    <xdr:sp macro="" textlink="">
      <xdr:nvSpPr>
        <xdr:cNvPr id="347" name="テキスト ボックス 346"/>
        <xdr:cNvSpPr txBox="1"/>
      </xdr:nvSpPr>
      <xdr:spPr>
        <a:xfrm>
          <a:off x="93594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86164</xdr:rowOff>
    </xdr:from>
    <xdr:to>
      <xdr:col>45</xdr:col>
      <xdr:colOff>177800</xdr:colOff>
      <xdr:row>54</xdr:row>
      <xdr:rowOff>146841</xdr:rowOff>
    </xdr:to>
    <xdr:cxnSp macro="">
      <xdr:nvCxnSpPr>
        <xdr:cNvPr id="348" name="直線コネクタ 347"/>
        <xdr:cNvCxnSpPr/>
      </xdr:nvCxnSpPr>
      <xdr:spPr>
        <a:xfrm>
          <a:off x="7861300" y="9173014"/>
          <a:ext cx="8890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165633</xdr:rowOff>
    </xdr:from>
    <xdr:to>
      <xdr:col>46</xdr:col>
      <xdr:colOff>38100</xdr:colOff>
      <xdr:row>55</xdr:row>
      <xdr:rowOff>95783</xdr:rowOff>
    </xdr:to>
    <xdr:sp macro="" textlink="">
      <xdr:nvSpPr>
        <xdr:cNvPr id="349" name="フローチャート: 判断 348"/>
        <xdr:cNvSpPr/>
      </xdr:nvSpPr>
      <xdr:spPr>
        <a:xfrm>
          <a:off x="8699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86910</xdr:rowOff>
    </xdr:from>
    <xdr:ext cx="534377" cy="259045"/>
    <xdr:sp macro="" textlink="">
      <xdr:nvSpPr>
        <xdr:cNvPr id="350" name="テキスト ボックス 349"/>
        <xdr:cNvSpPr txBox="1"/>
      </xdr:nvSpPr>
      <xdr:spPr>
        <a:xfrm>
          <a:off x="8483111" y="95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28078</xdr:rowOff>
    </xdr:from>
    <xdr:to>
      <xdr:col>41</xdr:col>
      <xdr:colOff>50800</xdr:colOff>
      <xdr:row>53</xdr:row>
      <xdr:rowOff>86164</xdr:rowOff>
    </xdr:to>
    <xdr:cxnSp macro="">
      <xdr:nvCxnSpPr>
        <xdr:cNvPr id="351" name="直線コネクタ 350"/>
        <xdr:cNvCxnSpPr/>
      </xdr:nvCxnSpPr>
      <xdr:spPr>
        <a:xfrm>
          <a:off x="6972300" y="9114928"/>
          <a:ext cx="889000" cy="5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41972</xdr:rowOff>
    </xdr:from>
    <xdr:to>
      <xdr:col>41</xdr:col>
      <xdr:colOff>101600</xdr:colOff>
      <xdr:row>54</xdr:row>
      <xdr:rowOff>143572</xdr:rowOff>
    </xdr:to>
    <xdr:sp macro="" textlink="">
      <xdr:nvSpPr>
        <xdr:cNvPr id="352" name="フローチャート: 判断 351"/>
        <xdr:cNvSpPr/>
      </xdr:nvSpPr>
      <xdr:spPr>
        <a:xfrm>
          <a:off x="7810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134699</xdr:rowOff>
    </xdr:from>
    <xdr:ext cx="534377" cy="259045"/>
    <xdr:sp macro="" textlink="">
      <xdr:nvSpPr>
        <xdr:cNvPr id="353" name="テキスト ボックス 352"/>
        <xdr:cNvSpPr txBox="1"/>
      </xdr:nvSpPr>
      <xdr:spPr>
        <a:xfrm>
          <a:off x="7594111" y="9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5866</xdr:rowOff>
    </xdr:from>
    <xdr:ext cx="534377" cy="259045"/>
    <xdr:sp macro="" textlink="">
      <xdr:nvSpPr>
        <xdr:cNvPr id="355" name="テキスト ボックス 354"/>
        <xdr:cNvSpPr txBox="1"/>
      </xdr:nvSpPr>
      <xdr:spPr>
        <a:xfrm>
          <a:off x="6705111" y="94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63526</xdr:rowOff>
    </xdr:from>
    <xdr:to>
      <xdr:col>55</xdr:col>
      <xdr:colOff>50800</xdr:colOff>
      <xdr:row>53</xdr:row>
      <xdr:rowOff>165126</xdr:rowOff>
    </xdr:to>
    <xdr:sp macro="" textlink="">
      <xdr:nvSpPr>
        <xdr:cNvPr id="361" name="楕円 360"/>
        <xdr:cNvSpPr/>
      </xdr:nvSpPr>
      <xdr:spPr>
        <a:xfrm>
          <a:off x="104267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86403</xdr:rowOff>
    </xdr:from>
    <xdr:ext cx="534377" cy="259045"/>
    <xdr:sp macro="" textlink="">
      <xdr:nvSpPr>
        <xdr:cNvPr id="362" name="普通建設事業費該当値テキスト"/>
        <xdr:cNvSpPr txBox="1"/>
      </xdr:nvSpPr>
      <xdr:spPr>
        <a:xfrm>
          <a:off x="10528300" y="9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152723</xdr:rowOff>
    </xdr:from>
    <xdr:to>
      <xdr:col>50</xdr:col>
      <xdr:colOff>165100</xdr:colOff>
      <xdr:row>54</xdr:row>
      <xdr:rowOff>82873</xdr:rowOff>
    </xdr:to>
    <xdr:sp macro="" textlink="">
      <xdr:nvSpPr>
        <xdr:cNvPr id="363" name="楕円 362"/>
        <xdr:cNvSpPr/>
      </xdr:nvSpPr>
      <xdr:spPr>
        <a:xfrm>
          <a:off x="9588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99400</xdr:rowOff>
    </xdr:from>
    <xdr:ext cx="534377" cy="259045"/>
    <xdr:sp macro="" textlink="">
      <xdr:nvSpPr>
        <xdr:cNvPr id="364" name="テキスト ボックス 363"/>
        <xdr:cNvSpPr txBox="1"/>
      </xdr:nvSpPr>
      <xdr:spPr>
        <a:xfrm>
          <a:off x="93594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96041</xdr:rowOff>
    </xdr:from>
    <xdr:to>
      <xdr:col>46</xdr:col>
      <xdr:colOff>38100</xdr:colOff>
      <xdr:row>55</xdr:row>
      <xdr:rowOff>26191</xdr:rowOff>
    </xdr:to>
    <xdr:sp macro="" textlink="">
      <xdr:nvSpPr>
        <xdr:cNvPr id="365" name="楕円 364"/>
        <xdr:cNvSpPr/>
      </xdr:nvSpPr>
      <xdr:spPr>
        <a:xfrm>
          <a:off x="8699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42718</xdr:rowOff>
    </xdr:from>
    <xdr:ext cx="534377" cy="259045"/>
    <xdr:sp macro="" textlink="">
      <xdr:nvSpPr>
        <xdr:cNvPr id="366" name="テキスト ボックス 365"/>
        <xdr:cNvSpPr txBox="1"/>
      </xdr:nvSpPr>
      <xdr:spPr>
        <a:xfrm>
          <a:off x="8483111" y="9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35364</xdr:rowOff>
    </xdr:from>
    <xdr:to>
      <xdr:col>41</xdr:col>
      <xdr:colOff>101600</xdr:colOff>
      <xdr:row>53</xdr:row>
      <xdr:rowOff>136964</xdr:rowOff>
    </xdr:to>
    <xdr:sp macro="" textlink="">
      <xdr:nvSpPr>
        <xdr:cNvPr id="367" name="楕円 366"/>
        <xdr:cNvSpPr/>
      </xdr:nvSpPr>
      <xdr:spPr>
        <a:xfrm>
          <a:off x="7810500" y="91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153491</xdr:rowOff>
    </xdr:from>
    <xdr:ext cx="534377" cy="259045"/>
    <xdr:sp macro="" textlink="">
      <xdr:nvSpPr>
        <xdr:cNvPr id="368" name="テキスト ボックス 367"/>
        <xdr:cNvSpPr txBox="1"/>
      </xdr:nvSpPr>
      <xdr:spPr>
        <a:xfrm>
          <a:off x="7594111" y="88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148728</xdr:rowOff>
    </xdr:from>
    <xdr:to>
      <xdr:col>36</xdr:col>
      <xdr:colOff>165100</xdr:colOff>
      <xdr:row>53</xdr:row>
      <xdr:rowOff>78878</xdr:rowOff>
    </xdr:to>
    <xdr:sp macro="" textlink="">
      <xdr:nvSpPr>
        <xdr:cNvPr id="369" name="楕円 368"/>
        <xdr:cNvSpPr/>
      </xdr:nvSpPr>
      <xdr:spPr>
        <a:xfrm>
          <a:off x="6921500" y="90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95405</xdr:rowOff>
    </xdr:from>
    <xdr:ext cx="599010" cy="259045"/>
    <xdr:sp macro="" textlink="">
      <xdr:nvSpPr>
        <xdr:cNvPr id="370" name="テキスト ボックス 369"/>
        <xdr:cNvSpPr txBox="1"/>
      </xdr:nvSpPr>
      <xdr:spPr>
        <a:xfrm>
          <a:off x="6672795" y="883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135013</xdr:rowOff>
    </xdr:from>
    <xdr:to>
      <xdr:col>55</xdr:col>
      <xdr:colOff>0</xdr:colOff>
      <xdr:row>76</xdr:row>
      <xdr:rowOff>138443</xdr:rowOff>
    </xdr:to>
    <xdr:cxnSp macro="">
      <xdr:nvCxnSpPr>
        <xdr:cNvPr id="399" name="直線コネクタ 398"/>
        <xdr:cNvCxnSpPr/>
      </xdr:nvCxnSpPr>
      <xdr:spPr>
        <a:xfrm flipV="1">
          <a:off x="9639300" y="1316521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136678</xdr:rowOff>
    </xdr:from>
    <xdr:to>
      <xdr:col>50</xdr:col>
      <xdr:colOff>114300</xdr:colOff>
      <xdr:row>76</xdr:row>
      <xdr:rowOff>138443</xdr:rowOff>
    </xdr:to>
    <xdr:cxnSp macro="">
      <xdr:nvCxnSpPr>
        <xdr:cNvPr id="402" name="直線コネクタ 401"/>
        <xdr:cNvCxnSpPr/>
      </xdr:nvCxnSpPr>
      <xdr:spPr>
        <a:xfrm>
          <a:off x="8750300" y="13166878"/>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139813</xdr:rowOff>
    </xdr:from>
    <xdr:to>
      <xdr:col>50</xdr:col>
      <xdr:colOff>165100</xdr:colOff>
      <xdr:row>77</xdr:row>
      <xdr:rowOff>69963</xdr:rowOff>
    </xdr:to>
    <xdr:sp macro="" textlink="">
      <xdr:nvSpPr>
        <xdr:cNvPr id="403" name="フローチャート: 判断 402"/>
        <xdr:cNvSpPr/>
      </xdr:nvSpPr>
      <xdr:spPr>
        <a:xfrm>
          <a:off x="9588500" y="1317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61090</xdr:rowOff>
    </xdr:from>
    <xdr:ext cx="534377" cy="259045"/>
    <xdr:sp macro="" textlink="">
      <xdr:nvSpPr>
        <xdr:cNvPr id="404" name="テキスト ボックス 403"/>
        <xdr:cNvSpPr txBox="1"/>
      </xdr:nvSpPr>
      <xdr:spPr>
        <a:xfrm>
          <a:off x="9359411" y="132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106259</xdr:rowOff>
    </xdr:from>
    <xdr:to>
      <xdr:col>45</xdr:col>
      <xdr:colOff>177800</xdr:colOff>
      <xdr:row>76</xdr:row>
      <xdr:rowOff>136678</xdr:rowOff>
    </xdr:to>
    <xdr:cxnSp macro="">
      <xdr:nvCxnSpPr>
        <xdr:cNvPr id="405" name="直線コネクタ 404"/>
        <xdr:cNvCxnSpPr/>
      </xdr:nvCxnSpPr>
      <xdr:spPr>
        <a:xfrm>
          <a:off x="7861300" y="13136459"/>
          <a:ext cx="8890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59900</xdr:rowOff>
    </xdr:from>
    <xdr:to>
      <xdr:col>46</xdr:col>
      <xdr:colOff>38100</xdr:colOff>
      <xdr:row>76</xdr:row>
      <xdr:rowOff>161500</xdr:rowOff>
    </xdr:to>
    <xdr:sp macro="" textlink="">
      <xdr:nvSpPr>
        <xdr:cNvPr id="406" name="フローチャート: 判断 405"/>
        <xdr:cNvSpPr/>
      </xdr:nvSpPr>
      <xdr:spPr>
        <a:xfrm>
          <a:off x="8699500" y="130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6577</xdr:rowOff>
    </xdr:from>
    <xdr:ext cx="534377" cy="259045"/>
    <xdr:sp macro="" textlink="">
      <xdr:nvSpPr>
        <xdr:cNvPr id="407" name="テキスト ボックス 406"/>
        <xdr:cNvSpPr txBox="1"/>
      </xdr:nvSpPr>
      <xdr:spPr>
        <a:xfrm>
          <a:off x="8483111" y="128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8" name="フローチャート: 判断 407"/>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157029</xdr:rowOff>
    </xdr:from>
    <xdr:ext cx="534377" cy="259045"/>
    <xdr:sp macro="" textlink="">
      <xdr:nvSpPr>
        <xdr:cNvPr id="409" name="テキスト ボックス 408"/>
        <xdr:cNvSpPr txBox="1"/>
      </xdr:nvSpPr>
      <xdr:spPr>
        <a:xfrm>
          <a:off x="7594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84213</xdr:rowOff>
    </xdr:from>
    <xdr:to>
      <xdr:col>55</xdr:col>
      <xdr:colOff>50800</xdr:colOff>
      <xdr:row>77</xdr:row>
      <xdr:rowOff>14363</xdr:rowOff>
    </xdr:to>
    <xdr:sp macro="" textlink="">
      <xdr:nvSpPr>
        <xdr:cNvPr id="415" name="楕円 414"/>
        <xdr:cNvSpPr/>
      </xdr:nvSpPr>
      <xdr:spPr>
        <a:xfrm>
          <a:off x="104267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107090</xdr:rowOff>
    </xdr:from>
    <xdr:ext cx="534377" cy="259045"/>
    <xdr:sp macro="" textlink="">
      <xdr:nvSpPr>
        <xdr:cNvPr id="416" name="普通建設事業費 （ うち新規整備　）該当値テキスト"/>
        <xdr:cNvSpPr txBox="1"/>
      </xdr:nvSpPr>
      <xdr:spPr>
        <a:xfrm>
          <a:off x="10528300" y="1296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87643</xdr:rowOff>
    </xdr:from>
    <xdr:to>
      <xdr:col>50</xdr:col>
      <xdr:colOff>165100</xdr:colOff>
      <xdr:row>77</xdr:row>
      <xdr:rowOff>17793</xdr:rowOff>
    </xdr:to>
    <xdr:sp macro="" textlink="">
      <xdr:nvSpPr>
        <xdr:cNvPr id="417" name="楕円 416"/>
        <xdr:cNvSpPr/>
      </xdr:nvSpPr>
      <xdr:spPr>
        <a:xfrm>
          <a:off x="9588500" y="131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34320</xdr:rowOff>
    </xdr:from>
    <xdr:ext cx="534377" cy="259045"/>
    <xdr:sp macro="" textlink="">
      <xdr:nvSpPr>
        <xdr:cNvPr id="418" name="テキスト ボックス 417"/>
        <xdr:cNvSpPr txBox="1"/>
      </xdr:nvSpPr>
      <xdr:spPr>
        <a:xfrm>
          <a:off x="9359411" y="128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85878</xdr:rowOff>
    </xdr:from>
    <xdr:to>
      <xdr:col>46</xdr:col>
      <xdr:colOff>38100</xdr:colOff>
      <xdr:row>77</xdr:row>
      <xdr:rowOff>16028</xdr:rowOff>
    </xdr:to>
    <xdr:sp macro="" textlink="">
      <xdr:nvSpPr>
        <xdr:cNvPr id="419" name="楕円 418"/>
        <xdr:cNvSpPr/>
      </xdr:nvSpPr>
      <xdr:spPr>
        <a:xfrm>
          <a:off x="8699500" y="131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7155</xdr:rowOff>
    </xdr:from>
    <xdr:ext cx="534377" cy="259045"/>
    <xdr:sp macro="" textlink="">
      <xdr:nvSpPr>
        <xdr:cNvPr id="420" name="テキスト ボックス 419"/>
        <xdr:cNvSpPr txBox="1"/>
      </xdr:nvSpPr>
      <xdr:spPr>
        <a:xfrm>
          <a:off x="8483111" y="132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55459</xdr:rowOff>
    </xdr:from>
    <xdr:to>
      <xdr:col>41</xdr:col>
      <xdr:colOff>101600</xdr:colOff>
      <xdr:row>76</xdr:row>
      <xdr:rowOff>157059</xdr:rowOff>
    </xdr:to>
    <xdr:sp macro="" textlink="">
      <xdr:nvSpPr>
        <xdr:cNvPr id="421" name="楕円 420"/>
        <xdr:cNvSpPr/>
      </xdr:nvSpPr>
      <xdr:spPr>
        <a:xfrm>
          <a:off x="7810500" y="130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148186</xdr:rowOff>
    </xdr:from>
    <xdr:ext cx="534377" cy="259045"/>
    <xdr:sp macro="" textlink="">
      <xdr:nvSpPr>
        <xdr:cNvPr id="422" name="テキスト ボックス 421"/>
        <xdr:cNvSpPr txBox="1"/>
      </xdr:nvSpPr>
      <xdr:spPr>
        <a:xfrm>
          <a:off x="7594111" y="131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63773</xdr:rowOff>
    </xdr:from>
    <xdr:to>
      <xdr:col>55</xdr:col>
      <xdr:colOff>0</xdr:colOff>
      <xdr:row>93</xdr:row>
      <xdr:rowOff>168013</xdr:rowOff>
    </xdr:to>
    <xdr:cxnSp macro="">
      <xdr:nvCxnSpPr>
        <xdr:cNvPr id="451" name="直線コネクタ 450"/>
        <xdr:cNvCxnSpPr/>
      </xdr:nvCxnSpPr>
      <xdr:spPr>
        <a:xfrm flipV="1">
          <a:off x="9639300" y="16008623"/>
          <a:ext cx="838200" cy="1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168013</xdr:rowOff>
    </xdr:from>
    <xdr:to>
      <xdr:col>50</xdr:col>
      <xdr:colOff>114300</xdr:colOff>
      <xdr:row>95</xdr:row>
      <xdr:rowOff>149464</xdr:rowOff>
    </xdr:to>
    <xdr:cxnSp macro="">
      <xdr:nvCxnSpPr>
        <xdr:cNvPr id="454" name="直線コネクタ 453"/>
        <xdr:cNvCxnSpPr/>
      </xdr:nvCxnSpPr>
      <xdr:spPr>
        <a:xfrm flipV="1">
          <a:off x="8750300" y="16112863"/>
          <a:ext cx="889000" cy="3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62774</xdr:rowOff>
    </xdr:from>
    <xdr:to>
      <xdr:col>50</xdr:col>
      <xdr:colOff>165100</xdr:colOff>
      <xdr:row>94</xdr:row>
      <xdr:rowOff>164374</xdr:rowOff>
    </xdr:to>
    <xdr:sp macro="" textlink="">
      <xdr:nvSpPr>
        <xdr:cNvPr id="455" name="フローチャート: 判断 454"/>
        <xdr:cNvSpPr/>
      </xdr:nvSpPr>
      <xdr:spPr>
        <a:xfrm>
          <a:off x="9588500" y="1617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155501</xdr:rowOff>
    </xdr:from>
    <xdr:ext cx="534377" cy="259045"/>
    <xdr:sp macro="" textlink="">
      <xdr:nvSpPr>
        <xdr:cNvPr id="456" name="テキスト ボックス 455"/>
        <xdr:cNvSpPr txBox="1"/>
      </xdr:nvSpPr>
      <xdr:spPr>
        <a:xfrm>
          <a:off x="9359411" y="1627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56587</xdr:rowOff>
    </xdr:from>
    <xdr:to>
      <xdr:col>45</xdr:col>
      <xdr:colOff>177800</xdr:colOff>
      <xdr:row>95</xdr:row>
      <xdr:rowOff>149464</xdr:rowOff>
    </xdr:to>
    <xdr:cxnSp macro="">
      <xdr:nvCxnSpPr>
        <xdr:cNvPr id="457" name="直線コネクタ 456"/>
        <xdr:cNvCxnSpPr/>
      </xdr:nvCxnSpPr>
      <xdr:spPr>
        <a:xfrm>
          <a:off x="7861300" y="16001437"/>
          <a:ext cx="889000" cy="4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41286</xdr:rowOff>
    </xdr:from>
    <xdr:to>
      <xdr:col>46</xdr:col>
      <xdr:colOff>38100</xdr:colOff>
      <xdr:row>96</xdr:row>
      <xdr:rowOff>142886</xdr:rowOff>
    </xdr:to>
    <xdr:sp macro="" textlink="">
      <xdr:nvSpPr>
        <xdr:cNvPr id="458" name="フローチャート: 判断 457"/>
        <xdr:cNvSpPr/>
      </xdr:nvSpPr>
      <xdr:spPr>
        <a:xfrm>
          <a:off x="8699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134013</xdr:rowOff>
    </xdr:from>
    <xdr:ext cx="534377" cy="259045"/>
    <xdr:sp macro="" textlink="">
      <xdr:nvSpPr>
        <xdr:cNvPr id="459" name="テキスト ボックス 458"/>
        <xdr:cNvSpPr txBox="1"/>
      </xdr:nvSpPr>
      <xdr:spPr>
        <a:xfrm>
          <a:off x="8483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60" name="フローチャート: 判断 459"/>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xdr:rowOff>
    </xdr:from>
    <xdr:ext cx="534377" cy="259045"/>
    <xdr:sp macro="" textlink="">
      <xdr:nvSpPr>
        <xdr:cNvPr id="461" name="テキスト ボックス 460"/>
        <xdr:cNvSpPr txBox="1"/>
      </xdr:nvSpPr>
      <xdr:spPr>
        <a:xfrm>
          <a:off x="7594111" y="164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12973</xdr:rowOff>
    </xdr:from>
    <xdr:to>
      <xdr:col>55</xdr:col>
      <xdr:colOff>50800</xdr:colOff>
      <xdr:row>93</xdr:row>
      <xdr:rowOff>114573</xdr:rowOff>
    </xdr:to>
    <xdr:sp macro="" textlink="">
      <xdr:nvSpPr>
        <xdr:cNvPr id="467" name="楕円 466"/>
        <xdr:cNvSpPr/>
      </xdr:nvSpPr>
      <xdr:spPr>
        <a:xfrm>
          <a:off x="10426700" y="159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35850</xdr:rowOff>
    </xdr:from>
    <xdr:ext cx="534377" cy="259045"/>
    <xdr:sp macro="" textlink="">
      <xdr:nvSpPr>
        <xdr:cNvPr id="468" name="普通建設事業費 （ うち更新整備　）該当値テキスト"/>
        <xdr:cNvSpPr txBox="1"/>
      </xdr:nvSpPr>
      <xdr:spPr>
        <a:xfrm>
          <a:off x="10528300" y="158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117213</xdr:rowOff>
    </xdr:from>
    <xdr:to>
      <xdr:col>50</xdr:col>
      <xdr:colOff>165100</xdr:colOff>
      <xdr:row>94</xdr:row>
      <xdr:rowOff>47363</xdr:rowOff>
    </xdr:to>
    <xdr:sp macro="" textlink="">
      <xdr:nvSpPr>
        <xdr:cNvPr id="469" name="楕円 468"/>
        <xdr:cNvSpPr/>
      </xdr:nvSpPr>
      <xdr:spPr>
        <a:xfrm>
          <a:off x="9588500" y="160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63890</xdr:rowOff>
    </xdr:from>
    <xdr:ext cx="534377" cy="259045"/>
    <xdr:sp macro="" textlink="">
      <xdr:nvSpPr>
        <xdr:cNvPr id="470" name="テキスト ボックス 469"/>
        <xdr:cNvSpPr txBox="1"/>
      </xdr:nvSpPr>
      <xdr:spPr>
        <a:xfrm>
          <a:off x="9359411" y="158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98664</xdr:rowOff>
    </xdr:from>
    <xdr:to>
      <xdr:col>46</xdr:col>
      <xdr:colOff>38100</xdr:colOff>
      <xdr:row>96</xdr:row>
      <xdr:rowOff>28814</xdr:rowOff>
    </xdr:to>
    <xdr:sp macro="" textlink="">
      <xdr:nvSpPr>
        <xdr:cNvPr id="471" name="楕円 470"/>
        <xdr:cNvSpPr/>
      </xdr:nvSpPr>
      <xdr:spPr>
        <a:xfrm>
          <a:off x="8699500" y="163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45341</xdr:rowOff>
    </xdr:from>
    <xdr:ext cx="534377" cy="259045"/>
    <xdr:sp macro="" textlink="">
      <xdr:nvSpPr>
        <xdr:cNvPr id="472" name="テキスト ボックス 471"/>
        <xdr:cNvSpPr txBox="1"/>
      </xdr:nvSpPr>
      <xdr:spPr>
        <a:xfrm>
          <a:off x="8483111" y="161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5787</xdr:rowOff>
    </xdr:from>
    <xdr:to>
      <xdr:col>41</xdr:col>
      <xdr:colOff>101600</xdr:colOff>
      <xdr:row>93</xdr:row>
      <xdr:rowOff>107387</xdr:rowOff>
    </xdr:to>
    <xdr:sp macro="" textlink="">
      <xdr:nvSpPr>
        <xdr:cNvPr id="473" name="楕円 472"/>
        <xdr:cNvSpPr/>
      </xdr:nvSpPr>
      <xdr:spPr>
        <a:xfrm>
          <a:off x="7810500" y="159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123914</xdr:rowOff>
    </xdr:from>
    <xdr:ext cx="534377" cy="259045"/>
    <xdr:sp macro="" textlink="">
      <xdr:nvSpPr>
        <xdr:cNvPr id="474" name="テキスト ボックス 473"/>
        <xdr:cNvSpPr txBox="1"/>
      </xdr:nvSpPr>
      <xdr:spPr>
        <a:xfrm>
          <a:off x="7594111" y="157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169437</xdr:rowOff>
    </xdr:from>
    <xdr:to>
      <xdr:col>85</xdr:col>
      <xdr:colOff>127000</xdr:colOff>
      <xdr:row>39</xdr:row>
      <xdr:rowOff>6959</xdr:rowOff>
    </xdr:to>
    <xdr:cxnSp macro="">
      <xdr:nvCxnSpPr>
        <xdr:cNvPr id="501" name="直線コネクタ 500"/>
        <xdr:cNvCxnSpPr/>
      </xdr:nvCxnSpPr>
      <xdr:spPr>
        <a:xfrm flipV="1">
          <a:off x="15481300" y="6684537"/>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5417</xdr:rowOff>
    </xdr:from>
    <xdr:to>
      <xdr:col>81</xdr:col>
      <xdr:colOff>50800</xdr:colOff>
      <xdr:row>39</xdr:row>
      <xdr:rowOff>6959</xdr:rowOff>
    </xdr:to>
    <xdr:cxnSp macro="">
      <xdr:nvCxnSpPr>
        <xdr:cNvPr id="504" name="直線コネクタ 503"/>
        <xdr:cNvCxnSpPr/>
      </xdr:nvCxnSpPr>
      <xdr:spPr>
        <a:xfrm>
          <a:off x="14592300" y="6691967"/>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107836</xdr:rowOff>
    </xdr:from>
    <xdr:to>
      <xdr:col>81</xdr:col>
      <xdr:colOff>101600</xdr:colOff>
      <xdr:row>39</xdr:row>
      <xdr:rowOff>37986</xdr:rowOff>
    </xdr:to>
    <xdr:sp macro="" textlink="">
      <xdr:nvSpPr>
        <xdr:cNvPr id="505" name="フローチャート: 判断 504"/>
        <xdr:cNvSpPr/>
      </xdr:nvSpPr>
      <xdr:spPr>
        <a:xfrm>
          <a:off x="15430500" y="66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54513</xdr:rowOff>
    </xdr:from>
    <xdr:ext cx="469744" cy="259045"/>
    <xdr:sp macro="" textlink="">
      <xdr:nvSpPr>
        <xdr:cNvPr id="506" name="テキスト ボックス 505"/>
        <xdr:cNvSpPr txBox="1"/>
      </xdr:nvSpPr>
      <xdr:spPr>
        <a:xfrm>
          <a:off x="15233728" y="639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5417</xdr:rowOff>
    </xdr:from>
    <xdr:to>
      <xdr:col>76</xdr:col>
      <xdr:colOff>114300</xdr:colOff>
      <xdr:row>39</xdr:row>
      <xdr:rowOff>14142</xdr:rowOff>
    </xdr:to>
    <xdr:cxnSp macro="">
      <xdr:nvCxnSpPr>
        <xdr:cNvPr id="507" name="直線コネクタ 506"/>
        <xdr:cNvCxnSpPr/>
      </xdr:nvCxnSpPr>
      <xdr:spPr>
        <a:xfrm flipV="1">
          <a:off x="13703300" y="669196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130467</xdr:rowOff>
    </xdr:from>
    <xdr:to>
      <xdr:col>76</xdr:col>
      <xdr:colOff>165100</xdr:colOff>
      <xdr:row>39</xdr:row>
      <xdr:rowOff>60617</xdr:rowOff>
    </xdr:to>
    <xdr:sp macro="" textlink="">
      <xdr:nvSpPr>
        <xdr:cNvPr id="508" name="フローチャート: 判断 507"/>
        <xdr:cNvSpPr/>
      </xdr:nvSpPr>
      <xdr:spPr>
        <a:xfrm>
          <a:off x="14541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51744</xdr:rowOff>
    </xdr:from>
    <xdr:ext cx="469744" cy="259045"/>
    <xdr:sp macro="" textlink="">
      <xdr:nvSpPr>
        <xdr:cNvPr id="509" name="テキスト ボックス 508"/>
        <xdr:cNvSpPr txBox="1"/>
      </xdr:nvSpPr>
      <xdr:spPr>
        <a:xfrm>
          <a:off x="14357428" y="673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14142</xdr:rowOff>
    </xdr:from>
    <xdr:to>
      <xdr:col>71</xdr:col>
      <xdr:colOff>177800</xdr:colOff>
      <xdr:row>39</xdr:row>
      <xdr:rowOff>16770</xdr:rowOff>
    </xdr:to>
    <xdr:cxnSp macro="">
      <xdr:nvCxnSpPr>
        <xdr:cNvPr id="510" name="直線コネクタ 509"/>
        <xdr:cNvCxnSpPr/>
      </xdr:nvCxnSpPr>
      <xdr:spPr>
        <a:xfrm flipV="1">
          <a:off x="12814300" y="6700692"/>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11" name="フローチャート: 判断 510"/>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141228</xdr:rowOff>
    </xdr:from>
    <xdr:ext cx="469744" cy="259045"/>
    <xdr:sp macro="" textlink="">
      <xdr:nvSpPr>
        <xdr:cNvPr id="512" name="テキスト ボックス 511"/>
        <xdr:cNvSpPr txBox="1"/>
      </xdr:nvSpPr>
      <xdr:spPr>
        <a:xfrm>
          <a:off x="13468428"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118637</xdr:rowOff>
    </xdr:from>
    <xdr:to>
      <xdr:col>85</xdr:col>
      <xdr:colOff>177800</xdr:colOff>
      <xdr:row>39</xdr:row>
      <xdr:rowOff>48787</xdr:rowOff>
    </xdr:to>
    <xdr:sp macro="" textlink="">
      <xdr:nvSpPr>
        <xdr:cNvPr id="520" name="楕円 519"/>
        <xdr:cNvSpPr/>
      </xdr:nvSpPr>
      <xdr:spPr>
        <a:xfrm>
          <a:off x="16268700" y="6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469744" cy="259045"/>
    <xdr:sp macro="" textlink="">
      <xdr:nvSpPr>
        <xdr:cNvPr id="521" name="災害復旧事業費該当値テキスト"/>
        <xdr:cNvSpPr txBox="1"/>
      </xdr:nvSpPr>
      <xdr:spPr>
        <a:xfrm>
          <a:off x="16370300" y="65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127609</xdr:rowOff>
    </xdr:from>
    <xdr:to>
      <xdr:col>81</xdr:col>
      <xdr:colOff>101600</xdr:colOff>
      <xdr:row>39</xdr:row>
      <xdr:rowOff>57759</xdr:rowOff>
    </xdr:to>
    <xdr:sp macro="" textlink="">
      <xdr:nvSpPr>
        <xdr:cNvPr id="522" name="楕円 521"/>
        <xdr:cNvSpPr/>
      </xdr:nvSpPr>
      <xdr:spPr>
        <a:xfrm>
          <a:off x="15430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48886</xdr:rowOff>
    </xdr:from>
    <xdr:ext cx="469744" cy="259045"/>
    <xdr:sp macro="" textlink="">
      <xdr:nvSpPr>
        <xdr:cNvPr id="523" name="テキスト ボックス 522"/>
        <xdr:cNvSpPr txBox="1"/>
      </xdr:nvSpPr>
      <xdr:spPr>
        <a:xfrm>
          <a:off x="15233728" y="67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126067</xdr:rowOff>
    </xdr:from>
    <xdr:to>
      <xdr:col>76</xdr:col>
      <xdr:colOff>165100</xdr:colOff>
      <xdr:row>39</xdr:row>
      <xdr:rowOff>56217</xdr:rowOff>
    </xdr:to>
    <xdr:sp macro="" textlink="">
      <xdr:nvSpPr>
        <xdr:cNvPr id="524" name="楕円 523"/>
        <xdr:cNvSpPr/>
      </xdr:nvSpPr>
      <xdr:spPr>
        <a:xfrm>
          <a:off x="14541500" y="66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72744</xdr:rowOff>
    </xdr:from>
    <xdr:ext cx="469744" cy="259045"/>
    <xdr:sp macro="" textlink="">
      <xdr:nvSpPr>
        <xdr:cNvPr id="525" name="テキスト ボックス 524"/>
        <xdr:cNvSpPr txBox="1"/>
      </xdr:nvSpPr>
      <xdr:spPr>
        <a:xfrm>
          <a:off x="14357428" y="641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134792</xdr:rowOff>
    </xdr:from>
    <xdr:to>
      <xdr:col>72</xdr:col>
      <xdr:colOff>38100</xdr:colOff>
      <xdr:row>39</xdr:row>
      <xdr:rowOff>64942</xdr:rowOff>
    </xdr:to>
    <xdr:sp macro="" textlink="">
      <xdr:nvSpPr>
        <xdr:cNvPr id="526" name="楕円 525"/>
        <xdr:cNvSpPr/>
      </xdr:nvSpPr>
      <xdr:spPr>
        <a:xfrm>
          <a:off x="13652500" y="66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56069</xdr:rowOff>
    </xdr:from>
    <xdr:ext cx="469744" cy="259045"/>
    <xdr:sp macro="" textlink="">
      <xdr:nvSpPr>
        <xdr:cNvPr id="527" name="テキスト ボックス 526"/>
        <xdr:cNvSpPr txBox="1"/>
      </xdr:nvSpPr>
      <xdr:spPr>
        <a:xfrm>
          <a:off x="13468428" y="674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137420</xdr:rowOff>
    </xdr:from>
    <xdr:to>
      <xdr:col>67</xdr:col>
      <xdr:colOff>101600</xdr:colOff>
      <xdr:row>39</xdr:row>
      <xdr:rowOff>67570</xdr:rowOff>
    </xdr:to>
    <xdr:sp macro="" textlink="">
      <xdr:nvSpPr>
        <xdr:cNvPr id="528" name="楕円 527"/>
        <xdr:cNvSpPr/>
      </xdr:nvSpPr>
      <xdr:spPr>
        <a:xfrm>
          <a:off x="12763500" y="6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58697</xdr:rowOff>
    </xdr:from>
    <xdr:ext cx="469744" cy="259045"/>
    <xdr:sp macro="" textlink="">
      <xdr:nvSpPr>
        <xdr:cNvPr id="529" name="テキスト ボックス 528"/>
        <xdr:cNvSpPr txBox="1"/>
      </xdr:nvSpPr>
      <xdr:spPr>
        <a:xfrm>
          <a:off x="12579428" y="674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9" name="直線コネクタ 598"/>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600"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601" name="直線コネクタ 600"/>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2"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3" name="直線コネクタ 602"/>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128118</xdr:rowOff>
    </xdr:from>
    <xdr:to>
      <xdr:col>85</xdr:col>
      <xdr:colOff>127000</xdr:colOff>
      <xdr:row>72</xdr:row>
      <xdr:rowOff>49384</xdr:rowOff>
    </xdr:to>
    <xdr:cxnSp macro="">
      <xdr:nvCxnSpPr>
        <xdr:cNvPr id="604" name="直線コネクタ 603"/>
        <xdr:cNvCxnSpPr/>
      </xdr:nvCxnSpPr>
      <xdr:spPr>
        <a:xfrm>
          <a:off x="15481300" y="11958168"/>
          <a:ext cx="8382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5"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6" name="フローチャート: 判断 605"/>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128118</xdr:rowOff>
    </xdr:from>
    <xdr:to>
      <xdr:col>81</xdr:col>
      <xdr:colOff>50800</xdr:colOff>
      <xdr:row>71</xdr:row>
      <xdr:rowOff>167342</xdr:rowOff>
    </xdr:to>
    <xdr:cxnSp macro="">
      <xdr:nvCxnSpPr>
        <xdr:cNvPr id="607" name="直線コネクタ 606"/>
        <xdr:cNvCxnSpPr/>
      </xdr:nvCxnSpPr>
      <xdr:spPr>
        <a:xfrm flipV="1">
          <a:off x="14592300" y="11958168"/>
          <a:ext cx="889000" cy="3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156832</xdr:rowOff>
    </xdr:from>
    <xdr:to>
      <xdr:col>81</xdr:col>
      <xdr:colOff>101600</xdr:colOff>
      <xdr:row>73</xdr:row>
      <xdr:rowOff>86982</xdr:rowOff>
    </xdr:to>
    <xdr:sp macro="" textlink="">
      <xdr:nvSpPr>
        <xdr:cNvPr id="608" name="フローチャート: 判断 607"/>
        <xdr:cNvSpPr/>
      </xdr:nvSpPr>
      <xdr:spPr>
        <a:xfrm>
          <a:off x="15430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78109</xdr:rowOff>
    </xdr:from>
    <xdr:ext cx="534377" cy="259045"/>
    <xdr:sp macro="" textlink="">
      <xdr:nvSpPr>
        <xdr:cNvPr id="609" name="テキスト ボックス 608"/>
        <xdr:cNvSpPr txBox="1"/>
      </xdr:nvSpPr>
      <xdr:spPr>
        <a:xfrm>
          <a:off x="152014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167342</xdr:rowOff>
    </xdr:from>
    <xdr:to>
      <xdr:col>76</xdr:col>
      <xdr:colOff>114300</xdr:colOff>
      <xdr:row>72</xdr:row>
      <xdr:rowOff>69367</xdr:rowOff>
    </xdr:to>
    <xdr:cxnSp macro="">
      <xdr:nvCxnSpPr>
        <xdr:cNvPr id="610" name="直線コネクタ 609"/>
        <xdr:cNvCxnSpPr/>
      </xdr:nvCxnSpPr>
      <xdr:spPr>
        <a:xfrm flipV="1">
          <a:off x="13703300" y="12340292"/>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156794</xdr:rowOff>
    </xdr:from>
    <xdr:to>
      <xdr:col>76</xdr:col>
      <xdr:colOff>165100</xdr:colOff>
      <xdr:row>73</xdr:row>
      <xdr:rowOff>86944</xdr:rowOff>
    </xdr:to>
    <xdr:sp macro="" textlink="">
      <xdr:nvSpPr>
        <xdr:cNvPr id="611" name="フローチャート: 判断 610"/>
        <xdr:cNvSpPr/>
      </xdr:nvSpPr>
      <xdr:spPr>
        <a:xfrm>
          <a:off x="14541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78071</xdr:rowOff>
    </xdr:from>
    <xdr:ext cx="534377" cy="259045"/>
    <xdr:sp macro="" textlink="">
      <xdr:nvSpPr>
        <xdr:cNvPr id="612" name="テキスト ボックス 611"/>
        <xdr:cNvSpPr txBox="1"/>
      </xdr:nvSpPr>
      <xdr:spPr>
        <a:xfrm>
          <a:off x="14325111" y="12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69367</xdr:rowOff>
    </xdr:from>
    <xdr:to>
      <xdr:col>71</xdr:col>
      <xdr:colOff>177800</xdr:colOff>
      <xdr:row>72</xdr:row>
      <xdr:rowOff>120917</xdr:rowOff>
    </xdr:to>
    <xdr:cxnSp macro="">
      <xdr:nvCxnSpPr>
        <xdr:cNvPr id="613" name="直線コネクタ 612"/>
        <xdr:cNvCxnSpPr/>
      </xdr:nvCxnSpPr>
      <xdr:spPr>
        <a:xfrm flipV="1">
          <a:off x="12814300" y="12413767"/>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4" name="フローチャート: 判断 613"/>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5" name="テキスト ボックス 614"/>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6" name="フローチャート: 判断 615"/>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107561</xdr:rowOff>
    </xdr:from>
    <xdr:ext cx="534377" cy="259045"/>
    <xdr:sp macro="" textlink="">
      <xdr:nvSpPr>
        <xdr:cNvPr id="617" name="テキスト ボックス 616"/>
        <xdr:cNvSpPr txBox="1"/>
      </xdr:nvSpPr>
      <xdr:spPr>
        <a:xfrm>
          <a:off x="12547111" y="127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170034</xdr:rowOff>
    </xdr:from>
    <xdr:to>
      <xdr:col>85</xdr:col>
      <xdr:colOff>177800</xdr:colOff>
      <xdr:row>72</xdr:row>
      <xdr:rowOff>100184</xdr:rowOff>
    </xdr:to>
    <xdr:sp macro="" textlink="">
      <xdr:nvSpPr>
        <xdr:cNvPr id="623" name="楕円 622"/>
        <xdr:cNvSpPr/>
      </xdr:nvSpPr>
      <xdr:spPr>
        <a:xfrm>
          <a:off x="162687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123061</xdr:rowOff>
    </xdr:from>
    <xdr:ext cx="534377" cy="259045"/>
    <xdr:sp macro="" textlink="">
      <xdr:nvSpPr>
        <xdr:cNvPr id="624" name="公債費該当値テキスト"/>
        <xdr:cNvSpPr txBox="1"/>
      </xdr:nvSpPr>
      <xdr:spPr>
        <a:xfrm>
          <a:off x="16370300" y="122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77318</xdr:rowOff>
    </xdr:from>
    <xdr:to>
      <xdr:col>81</xdr:col>
      <xdr:colOff>101600</xdr:colOff>
      <xdr:row>70</xdr:row>
      <xdr:rowOff>7468</xdr:rowOff>
    </xdr:to>
    <xdr:sp macro="" textlink="">
      <xdr:nvSpPr>
        <xdr:cNvPr id="625" name="楕円 624"/>
        <xdr:cNvSpPr/>
      </xdr:nvSpPr>
      <xdr:spPr>
        <a:xfrm>
          <a:off x="15430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68</xdr:row>
      <xdr:rowOff>23995</xdr:rowOff>
    </xdr:from>
    <xdr:ext cx="599010" cy="259045"/>
    <xdr:sp macro="" textlink="">
      <xdr:nvSpPr>
        <xdr:cNvPr id="626" name="テキスト ボックス 625"/>
        <xdr:cNvSpPr txBox="1"/>
      </xdr:nvSpPr>
      <xdr:spPr>
        <a:xfrm>
          <a:off x="151690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116542</xdr:rowOff>
    </xdr:from>
    <xdr:to>
      <xdr:col>76</xdr:col>
      <xdr:colOff>165100</xdr:colOff>
      <xdr:row>72</xdr:row>
      <xdr:rowOff>46692</xdr:rowOff>
    </xdr:to>
    <xdr:sp macro="" textlink="">
      <xdr:nvSpPr>
        <xdr:cNvPr id="627" name="楕円 626"/>
        <xdr:cNvSpPr/>
      </xdr:nvSpPr>
      <xdr:spPr>
        <a:xfrm>
          <a:off x="14541500" y="12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63219</xdr:rowOff>
    </xdr:from>
    <xdr:ext cx="534377" cy="259045"/>
    <xdr:sp macro="" textlink="">
      <xdr:nvSpPr>
        <xdr:cNvPr id="628" name="テキスト ボックス 627"/>
        <xdr:cNvSpPr txBox="1"/>
      </xdr:nvSpPr>
      <xdr:spPr>
        <a:xfrm>
          <a:off x="14325111" y="120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18567</xdr:rowOff>
    </xdr:from>
    <xdr:to>
      <xdr:col>72</xdr:col>
      <xdr:colOff>38100</xdr:colOff>
      <xdr:row>72</xdr:row>
      <xdr:rowOff>120167</xdr:rowOff>
    </xdr:to>
    <xdr:sp macro="" textlink="">
      <xdr:nvSpPr>
        <xdr:cNvPr id="629" name="楕円 628"/>
        <xdr:cNvSpPr/>
      </xdr:nvSpPr>
      <xdr:spPr>
        <a:xfrm>
          <a:off x="13652500" y="123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111294</xdr:rowOff>
    </xdr:from>
    <xdr:ext cx="534377" cy="259045"/>
    <xdr:sp macro="" textlink="">
      <xdr:nvSpPr>
        <xdr:cNvPr id="630" name="テキスト ボックス 629"/>
        <xdr:cNvSpPr txBox="1"/>
      </xdr:nvSpPr>
      <xdr:spPr>
        <a:xfrm>
          <a:off x="13436111" y="124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70117</xdr:rowOff>
    </xdr:from>
    <xdr:to>
      <xdr:col>67</xdr:col>
      <xdr:colOff>101600</xdr:colOff>
      <xdr:row>73</xdr:row>
      <xdr:rowOff>267</xdr:rowOff>
    </xdr:to>
    <xdr:sp macro="" textlink="">
      <xdr:nvSpPr>
        <xdr:cNvPr id="631" name="楕円 630"/>
        <xdr:cNvSpPr/>
      </xdr:nvSpPr>
      <xdr:spPr>
        <a:xfrm>
          <a:off x="12763500" y="124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16794</xdr:rowOff>
    </xdr:from>
    <xdr:ext cx="534377" cy="259045"/>
    <xdr:sp macro="" textlink="">
      <xdr:nvSpPr>
        <xdr:cNvPr id="632" name="テキスト ボックス 631"/>
        <xdr:cNvSpPr txBox="1"/>
      </xdr:nvSpPr>
      <xdr:spPr>
        <a:xfrm>
          <a:off x="12547111" y="121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4" name="直線コネクタ 653"/>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5"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6" name="直線コネクタ 655"/>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7"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8" name="直線コネクタ 657"/>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98489</xdr:rowOff>
    </xdr:from>
    <xdr:to>
      <xdr:col>85</xdr:col>
      <xdr:colOff>127000</xdr:colOff>
      <xdr:row>98</xdr:row>
      <xdr:rowOff>108077</xdr:rowOff>
    </xdr:to>
    <xdr:cxnSp macro="">
      <xdr:nvCxnSpPr>
        <xdr:cNvPr id="659" name="直線コネクタ 658"/>
        <xdr:cNvCxnSpPr/>
      </xdr:nvCxnSpPr>
      <xdr:spPr>
        <a:xfrm>
          <a:off x="15481300" y="16900589"/>
          <a:ext cx="838200" cy="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41406</xdr:rowOff>
    </xdr:from>
    <xdr:ext cx="469744" cy="259045"/>
    <xdr:sp macro="" textlink="">
      <xdr:nvSpPr>
        <xdr:cNvPr id="660" name="積立金平均値テキスト"/>
        <xdr:cNvSpPr txBox="1"/>
      </xdr:nvSpPr>
      <xdr:spPr>
        <a:xfrm>
          <a:off x="16370300" y="16843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1" name="フローチャート: 判断 660"/>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98489</xdr:rowOff>
    </xdr:from>
    <xdr:to>
      <xdr:col>81</xdr:col>
      <xdr:colOff>50800</xdr:colOff>
      <xdr:row>98</xdr:row>
      <xdr:rowOff>153124</xdr:rowOff>
    </xdr:to>
    <xdr:cxnSp macro="">
      <xdr:nvCxnSpPr>
        <xdr:cNvPr id="662" name="直線コネクタ 661"/>
        <xdr:cNvCxnSpPr/>
      </xdr:nvCxnSpPr>
      <xdr:spPr>
        <a:xfrm flipV="1">
          <a:off x="14592300" y="16900589"/>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97079</xdr:rowOff>
    </xdr:from>
    <xdr:to>
      <xdr:col>81</xdr:col>
      <xdr:colOff>101600</xdr:colOff>
      <xdr:row>99</xdr:row>
      <xdr:rowOff>27229</xdr:rowOff>
    </xdr:to>
    <xdr:sp macro="" textlink="">
      <xdr:nvSpPr>
        <xdr:cNvPr id="663" name="フローチャート: 判断 662"/>
        <xdr:cNvSpPr/>
      </xdr:nvSpPr>
      <xdr:spPr>
        <a:xfrm>
          <a:off x="15430500" y="1689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18356</xdr:rowOff>
    </xdr:from>
    <xdr:ext cx="469744" cy="259045"/>
    <xdr:sp macro="" textlink="">
      <xdr:nvSpPr>
        <xdr:cNvPr id="664" name="テキスト ボックス 663"/>
        <xdr:cNvSpPr txBox="1"/>
      </xdr:nvSpPr>
      <xdr:spPr>
        <a:xfrm>
          <a:off x="15233728" y="1699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68135</xdr:rowOff>
    </xdr:from>
    <xdr:to>
      <xdr:col>76</xdr:col>
      <xdr:colOff>114300</xdr:colOff>
      <xdr:row>98</xdr:row>
      <xdr:rowOff>153124</xdr:rowOff>
    </xdr:to>
    <xdr:cxnSp macro="">
      <xdr:nvCxnSpPr>
        <xdr:cNvPr id="665" name="直線コネクタ 664"/>
        <xdr:cNvCxnSpPr/>
      </xdr:nvCxnSpPr>
      <xdr:spPr>
        <a:xfrm>
          <a:off x="13703300" y="16870235"/>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70129</xdr:rowOff>
    </xdr:from>
    <xdr:to>
      <xdr:col>76</xdr:col>
      <xdr:colOff>165100</xdr:colOff>
      <xdr:row>99</xdr:row>
      <xdr:rowOff>279</xdr:rowOff>
    </xdr:to>
    <xdr:sp macro="" textlink="">
      <xdr:nvSpPr>
        <xdr:cNvPr id="666" name="フローチャート: 判断 665"/>
        <xdr:cNvSpPr/>
      </xdr:nvSpPr>
      <xdr:spPr>
        <a:xfrm>
          <a:off x="14541500" y="168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16806</xdr:rowOff>
    </xdr:from>
    <xdr:ext cx="469744" cy="259045"/>
    <xdr:sp macro="" textlink="">
      <xdr:nvSpPr>
        <xdr:cNvPr id="667" name="テキスト ボックス 666"/>
        <xdr:cNvSpPr txBox="1"/>
      </xdr:nvSpPr>
      <xdr:spPr>
        <a:xfrm>
          <a:off x="14357428" y="166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111824</xdr:rowOff>
    </xdr:from>
    <xdr:to>
      <xdr:col>71</xdr:col>
      <xdr:colOff>177800</xdr:colOff>
      <xdr:row>98</xdr:row>
      <xdr:rowOff>68135</xdr:rowOff>
    </xdr:to>
    <xdr:cxnSp macro="">
      <xdr:nvCxnSpPr>
        <xdr:cNvPr id="668" name="直線コネクタ 667"/>
        <xdr:cNvCxnSpPr/>
      </xdr:nvCxnSpPr>
      <xdr:spPr>
        <a:xfrm>
          <a:off x="12814300" y="16742474"/>
          <a:ext cx="889000" cy="1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20726</xdr:rowOff>
    </xdr:from>
    <xdr:to>
      <xdr:col>72</xdr:col>
      <xdr:colOff>38100</xdr:colOff>
      <xdr:row>96</xdr:row>
      <xdr:rowOff>122326</xdr:rowOff>
    </xdr:to>
    <xdr:sp macro="" textlink="">
      <xdr:nvSpPr>
        <xdr:cNvPr id="669" name="フローチャート: 判断 668"/>
        <xdr:cNvSpPr/>
      </xdr:nvSpPr>
      <xdr:spPr>
        <a:xfrm>
          <a:off x="13652500" y="164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138853</xdr:rowOff>
    </xdr:from>
    <xdr:ext cx="534377" cy="259045"/>
    <xdr:sp macro="" textlink="">
      <xdr:nvSpPr>
        <xdr:cNvPr id="670" name="テキスト ボックス 669"/>
        <xdr:cNvSpPr txBox="1"/>
      </xdr:nvSpPr>
      <xdr:spPr>
        <a:xfrm>
          <a:off x="13436111" y="162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1" name="フローチャート: 判断 670"/>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2" name="テキスト ボックス 671"/>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57277</xdr:rowOff>
    </xdr:from>
    <xdr:to>
      <xdr:col>85</xdr:col>
      <xdr:colOff>177800</xdr:colOff>
      <xdr:row>98</xdr:row>
      <xdr:rowOff>158877</xdr:rowOff>
    </xdr:to>
    <xdr:sp macro="" textlink="">
      <xdr:nvSpPr>
        <xdr:cNvPr id="678" name="楕円 677"/>
        <xdr:cNvSpPr/>
      </xdr:nvSpPr>
      <xdr:spPr>
        <a:xfrm>
          <a:off x="16268700" y="168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16654</xdr:rowOff>
    </xdr:from>
    <xdr:ext cx="469744" cy="259045"/>
    <xdr:sp macro="" textlink="">
      <xdr:nvSpPr>
        <xdr:cNvPr id="679" name="積立金該当値テキスト"/>
        <xdr:cNvSpPr txBox="1"/>
      </xdr:nvSpPr>
      <xdr:spPr>
        <a:xfrm>
          <a:off x="16370300" y="1664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47689</xdr:rowOff>
    </xdr:from>
    <xdr:to>
      <xdr:col>81</xdr:col>
      <xdr:colOff>101600</xdr:colOff>
      <xdr:row>98</xdr:row>
      <xdr:rowOff>149289</xdr:rowOff>
    </xdr:to>
    <xdr:sp macro="" textlink="">
      <xdr:nvSpPr>
        <xdr:cNvPr id="680" name="楕円 679"/>
        <xdr:cNvSpPr/>
      </xdr:nvSpPr>
      <xdr:spPr>
        <a:xfrm>
          <a:off x="15430500" y="168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165816</xdr:rowOff>
    </xdr:from>
    <xdr:ext cx="469744" cy="259045"/>
    <xdr:sp macro="" textlink="">
      <xdr:nvSpPr>
        <xdr:cNvPr id="681" name="テキスト ボックス 680"/>
        <xdr:cNvSpPr txBox="1"/>
      </xdr:nvSpPr>
      <xdr:spPr>
        <a:xfrm>
          <a:off x="15233728" y="1662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102324</xdr:rowOff>
    </xdr:from>
    <xdr:to>
      <xdr:col>76</xdr:col>
      <xdr:colOff>165100</xdr:colOff>
      <xdr:row>99</xdr:row>
      <xdr:rowOff>32474</xdr:rowOff>
    </xdr:to>
    <xdr:sp macro="" textlink="">
      <xdr:nvSpPr>
        <xdr:cNvPr id="682" name="楕円 681"/>
        <xdr:cNvSpPr/>
      </xdr:nvSpPr>
      <xdr:spPr>
        <a:xfrm>
          <a:off x="14541500" y="169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23601</xdr:rowOff>
    </xdr:from>
    <xdr:ext cx="469744" cy="259045"/>
    <xdr:sp macro="" textlink="">
      <xdr:nvSpPr>
        <xdr:cNvPr id="683" name="テキスト ボックス 682"/>
        <xdr:cNvSpPr txBox="1"/>
      </xdr:nvSpPr>
      <xdr:spPr>
        <a:xfrm>
          <a:off x="14357428" y="169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17335</xdr:rowOff>
    </xdr:from>
    <xdr:to>
      <xdr:col>72</xdr:col>
      <xdr:colOff>38100</xdr:colOff>
      <xdr:row>98</xdr:row>
      <xdr:rowOff>118935</xdr:rowOff>
    </xdr:to>
    <xdr:sp macro="" textlink="">
      <xdr:nvSpPr>
        <xdr:cNvPr id="684" name="楕円 683"/>
        <xdr:cNvSpPr/>
      </xdr:nvSpPr>
      <xdr:spPr>
        <a:xfrm>
          <a:off x="13652500" y="168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110062</xdr:rowOff>
    </xdr:from>
    <xdr:ext cx="534377" cy="259045"/>
    <xdr:sp macro="" textlink="">
      <xdr:nvSpPr>
        <xdr:cNvPr id="685" name="テキスト ボックス 684"/>
        <xdr:cNvSpPr txBox="1"/>
      </xdr:nvSpPr>
      <xdr:spPr>
        <a:xfrm>
          <a:off x="13436111" y="169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61024</xdr:rowOff>
    </xdr:from>
    <xdr:to>
      <xdr:col>67</xdr:col>
      <xdr:colOff>101600</xdr:colOff>
      <xdr:row>97</xdr:row>
      <xdr:rowOff>162624</xdr:rowOff>
    </xdr:to>
    <xdr:sp macro="" textlink="">
      <xdr:nvSpPr>
        <xdr:cNvPr id="686" name="楕円 685"/>
        <xdr:cNvSpPr/>
      </xdr:nvSpPr>
      <xdr:spPr>
        <a:xfrm>
          <a:off x="12763500" y="166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153751</xdr:rowOff>
    </xdr:from>
    <xdr:ext cx="534377" cy="259045"/>
    <xdr:sp macro="" textlink="">
      <xdr:nvSpPr>
        <xdr:cNvPr id="687" name="テキスト ボックス 686"/>
        <xdr:cNvSpPr txBox="1"/>
      </xdr:nvSpPr>
      <xdr:spPr>
        <a:xfrm>
          <a:off x="12547111" y="167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80264</xdr:rowOff>
    </xdr:from>
    <xdr:to>
      <xdr:col>116</xdr:col>
      <xdr:colOff>62864</xdr:colOff>
      <xdr:row>39</xdr:row>
      <xdr:rowOff>43688</xdr:rowOff>
    </xdr:to>
    <xdr:cxnSp macro="">
      <xdr:nvCxnSpPr>
        <xdr:cNvPr id="709" name="直線コネクタ 708"/>
        <xdr:cNvCxnSpPr/>
      </xdr:nvCxnSpPr>
      <xdr:spPr>
        <a:xfrm flipV="1">
          <a:off x="22159595" y="6595364"/>
          <a:ext cx="1269" cy="134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65041</xdr:rowOff>
    </xdr:from>
    <xdr:ext cx="249299" cy="259045"/>
    <xdr:sp macro="" textlink="">
      <xdr:nvSpPr>
        <xdr:cNvPr id="710" name="投資及び出資金最小値テキスト"/>
        <xdr:cNvSpPr txBox="1"/>
      </xdr:nvSpPr>
      <xdr:spPr>
        <a:xfrm>
          <a:off x="22212300" y="6751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43688</xdr:rowOff>
    </xdr:from>
    <xdr:to>
      <xdr:col>116</xdr:col>
      <xdr:colOff>152400</xdr:colOff>
      <xdr:row>39</xdr:row>
      <xdr:rowOff>43688</xdr:rowOff>
    </xdr:to>
    <xdr:cxnSp macro="">
      <xdr:nvCxnSpPr>
        <xdr:cNvPr id="711" name="直線コネクタ 710"/>
        <xdr:cNvCxnSpPr/>
      </xdr:nvCxnSpPr>
      <xdr:spPr>
        <a:xfrm>
          <a:off x="22072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26941</xdr:rowOff>
    </xdr:from>
    <xdr:ext cx="469744" cy="259045"/>
    <xdr:sp macro="" textlink="">
      <xdr:nvSpPr>
        <xdr:cNvPr id="712" name="投資及び出資金最大値テキスト"/>
        <xdr:cNvSpPr txBox="1"/>
      </xdr:nvSpPr>
      <xdr:spPr>
        <a:xfrm>
          <a:off x="22212300"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80264</xdr:rowOff>
    </xdr:from>
    <xdr:to>
      <xdr:col>116</xdr:col>
      <xdr:colOff>152400</xdr:colOff>
      <xdr:row>38</xdr:row>
      <xdr:rowOff>80264</xdr:rowOff>
    </xdr:to>
    <xdr:cxnSp macro="">
      <xdr:nvCxnSpPr>
        <xdr:cNvPr id="713" name="直線コネクタ 712"/>
        <xdr:cNvCxnSpPr/>
      </xdr:nvCxnSpPr>
      <xdr:spPr>
        <a:xfrm>
          <a:off x="22072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42164</xdr:rowOff>
    </xdr:to>
    <xdr:cxnSp macro="">
      <xdr:nvCxnSpPr>
        <xdr:cNvPr id="714" name="直線コネクタ 713"/>
        <xdr:cNvCxnSpPr/>
      </xdr:nvCxnSpPr>
      <xdr:spPr>
        <a:xfrm>
          <a:off x="21323300" y="672757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153941</xdr:rowOff>
    </xdr:from>
    <xdr:ext cx="378565" cy="259045"/>
    <xdr:sp macro="" textlink="">
      <xdr:nvSpPr>
        <xdr:cNvPr id="715" name="投資及び出資金平均値テキスト"/>
        <xdr:cNvSpPr txBox="1"/>
      </xdr:nvSpPr>
      <xdr:spPr>
        <a:xfrm>
          <a:off x="22212300" y="64975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128016</xdr:rowOff>
    </xdr:from>
    <xdr:to>
      <xdr:col>116</xdr:col>
      <xdr:colOff>114300</xdr:colOff>
      <xdr:row>39</xdr:row>
      <xdr:rowOff>58166</xdr:rowOff>
    </xdr:to>
    <xdr:sp macro="" textlink="">
      <xdr:nvSpPr>
        <xdr:cNvPr id="716" name="フローチャート: 判断 715"/>
        <xdr:cNvSpPr/>
      </xdr:nvSpPr>
      <xdr:spPr>
        <a:xfrm>
          <a:off x="22110700" y="664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93218</xdr:rowOff>
    </xdr:from>
    <xdr:to>
      <xdr:col>111</xdr:col>
      <xdr:colOff>177800</xdr:colOff>
      <xdr:row>39</xdr:row>
      <xdr:rowOff>41021</xdr:rowOff>
    </xdr:to>
    <xdr:cxnSp macro="">
      <xdr:nvCxnSpPr>
        <xdr:cNvPr id="717" name="直線コネクタ 716"/>
        <xdr:cNvCxnSpPr/>
      </xdr:nvCxnSpPr>
      <xdr:spPr>
        <a:xfrm>
          <a:off x="20434300" y="5408168"/>
          <a:ext cx="889000" cy="13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136144</xdr:rowOff>
    </xdr:from>
    <xdr:to>
      <xdr:col>112</xdr:col>
      <xdr:colOff>38100</xdr:colOff>
      <xdr:row>39</xdr:row>
      <xdr:rowOff>66294</xdr:rowOff>
    </xdr:to>
    <xdr:sp macro="" textlink="">
      <xdr:nvSpPr>
        <xdr:cNvPr id="718" name="フローチャート: 判断 717"/>
        <xdr:cNvSpPr/>
      </xdr:nvSpPr>
      <xdr:spPr>
        <a:xfrm>
          <a:off x="21272500" y="66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82821</xdr:rowOff>
    </xdr:from>
    <xdr:ext cx="378565" cy="259045"/>
    <xdr:sp macro="" textlink="">
      <xdr:nvSpPr>
        <xdr:cNvPr id="719" name="テキスト ボックス 718"/>
        <xdr:cNvSpPr txBox="1"/>
      </xdr:nvSpPr>
      <xdr:spPr>
        <a:xfrm>
          <a:off x="211213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93218</xdr:rowOff>
    </xdr:from>
    <xdr:to>
      <xdr:col>107</xdr:col>
      <xdr:colOff>50800</xdr:colOff>
      <xdr:row>39</xdr:row>
      <xdr:rowOff>36449</xdr:rowOff>
    </xdr:to>
    <xdr:cxnSp macro="">
      <xdr:nvCxnSpPr>
        <xdr:cNvPr id="720" name="直線コネクタ 719"/>
        <xdr:cNvCxnSpPr/>
      </xdr:nvCxnSpPr>
      <xdr:spPr>
        <a:xfrm flipV="1">
          <a:off x="19545300" y="5408168"/>
          <a:ext cx="889000" cy="13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24384</xdr:rowOff>
    </xdr:from>
    <xdr:to>
      <xdr:col>107</xdr:col>
      <xdr:colOff>101600</xdr:colOff>
      <xdr:row>38</xdr:row>
      <xdr:rowOff>125984</xdr:rowOff>
    </xdr:to>
    <xdr:sp macro="" textlink="">
      <xdr:nvSpPr>
        <xdr:cNvPr id="721" name="フローチャート: 判断 720"/>
        <xdr:cNvSpPr/>
      </xdr:nvSpPr>
      <xdr:spPr>
        <a:xfrm>
          <a:off x="203835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117111</xdr:rowOff>
    </xdr:from>
    <xdr:ext cx="469744" cy="259045"/>
    <xdr:sp macro="" textlink="">
      <xdr:nvSpPr>
        <xdr:cNvPr id="722" name="テキスト ボックス 721"/>
        <xdr:cNvSpPr txBox="1"/>
      </xdr:nvSpPr>
      <xdr:spPr>
        <a:xfrm>
          <a:off x="20199428" y="66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89281</xdr:rowOff>
    </xdr:from>
    <xdr:to>
      <xdr:col>102</xdr:col>
      <xdr:colOff>114300</xdr:colOff>
      <xdr:row>39</xdr:row>
      <xdr:rowOff>36449</xdr:rowOff>
    </xdr:to>
    <xdr:cxnSp macro="">
      <xdr:nvCxnSpPr>
        <xdr:cNvPr id="723" name="直線コネクタ 722"/>
        <xdr:cNvCxnSpPr/>
      </xdr:nvCxnSpPr>
      <xdr:spPr>
        <a:xfrm>
          <a:off x="18656300" y="6604381"/>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68199</xdr:rowOff>
    </xdr:from>
    <xdr:to>
      <xdr:col>102</xdr:col>
      <xdr:colOff>165100</xdr:colOff>
      <xdr:row>38</xdr:row>
      <xdr:rowOff>169799</xdr:rowOff>
    </xdr:to>
    <xdr:sp macro="" textlink="">
      <xdr:nvSpPr>
        <xdr:cNvPr id="724" name="フローチャート: 判断 723"/>
        <xdr:cNvSpPr/>
      </xdr:nvSpPr>
      <xdr:spPr>
        <a:xfrm>
          <a:off x="19494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14876</xdr:rowOff>
    </xdr:from>
    <xdr:ext cx="378565" cy="259045"/>
    <xdr:sp macro="" textlink="">
      <xdr:nvSpPr>
        <xdr:cNvPr id="725" name="テキスト ボックス 724"/>
        <xdr:cNvSpPr txBox="1"/>
      </xdr:nvSpPr>
      <xdr:spPr>
        <a:xfrm>
          <a:off x="193560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65024</xdr:rowOff>
    </xdr:from>
    <xdr:to>
      <xdr:col>98</xdr:col>
      <xdr:colOff>38100</xdr:colOff>
      <xdr:row>38</xdr:row>
      <xdr:rowOff>166624</xdr:rowOff>
    </xdr:to>
    <xdr:sp macro="" textlink="">
      <xdr:nvSpPr>
        <xdr:cNvPr id="726" name="フローチャート: 判断 725"/>
        <xdr:cNvSpPr/>
      </xdr:nvSpPr>
      <xdr:spPr>
        <a:xfrm>
          <a:off x="18605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157751</xdr:rowOff>
    </xdr:from>
    <xdr:ext cx="378565" cy="259045"/>
    <xdr:sp macro="" textlink="">
      <xdr:nvSpPr>
        <xdr:cNvPr id="727" name="テキスト ボックス 726"/>
        <xdr:cNvSpPr txBox="1"/>
      </xdr:nvSpPr>
      <xdr:spPr>
        <a:xfrm>
          <a:off x="18467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33" name="楕円 732"/>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109491</xdr:rowOff>
    </xdr:from>
    <xdr:ext cx="313932" cy="259045"/>
    <xdr:sp macro="" textlink="">
      <xdr:nvSpPr>
        <xdr:cNvPr id="734" name="投資及び出資金該当値テキスト"/>
        <xdr:cNvSpPr txBox="1"/>
      </xdr:nvSpPr>
      <xdr:spPr>
        <a:xfrm>
          <a:off x="22212300" y="662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35" name="楕円 734"/>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82948</xdr:rowOff>
    </xdr:from>
    <xdr:ext cx="313932" cy="259045"/>
    <xdr:sp macro="" textlink="">
      <xdr:nvSpPr>
        <xdr:cNvPr id="736" name="テキスト ボックス 735"/>
        <xdr:cNvSpPr txBox="1"/>
      </xdr:nvSpPr>
      <xdr:spPr>
        <a:xfrm>
          <a:off x="211536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42418</xdr:rowOff>
    </xdr:from>
    <xdr:to>
      <xdr:col>107</xdr:col>
      <xdr:colOff>101600</xdr:colOff>
      <xdr:row>31</xdr:row>
      <xdr:rowOff>144018</xdr:rowOff>
    </xdr:to>
    <xdr:sp macro="" textlink="">
      <xdr:nvSpPr>
        <xdr:cNvPr id="737" name="楕円 736"/>
        <xdr:cNvSpPr/>
      </xdr:nvSpPr>
      <xdr:spPr>
        <a:xfrm>
          <a:off x="20383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160545</xdr:rowOff>
    </xdr:from>
    <xdr:ext cx="534377" cy="259045"/>
    <xdr:sp macro="" textlink="">
      <xdr:nvSpPr>
        <xdr:cNvPr id="738" name="テキスト ボックス 737"/>
        <xdr:cNvSpPr txBox="1"/>
      </xdr:nvSpPr>
      <xdr:spPr>
        <a:xfrm>
          <a:off x="20167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157099</xdr:rowOff>
    </xdr:from>
    <xdr:to>
      <xdr:col>102</xdr:col>
      <xdr:colOff>165100</xdr:colOff>
      <xdr:row>39</xdr:row>
      <xdr:rowOff>87249</xdr:rowOff>
    </xdr:to>
    <xdr:sp macro="" textlink="">
      <xdr:nvSpPr>
        <xdr:cNvPr id="739" name="楕円 738"/>
        <xdr:cNvSpPr/>
      </xdr:nvSpPr>
      <xdr:spPr>
        <a:xfrm>
          <a:off x="19494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78376</xdr:rowOff>
    </xdr:from>
    <xdr:ext cx="313932" cy="259045"/>
    <xdr:sp macro="" textlink="">
      <xdr:nvSpPr>
        <xdr:cNvPr id="740" name="テキスト ボックス 739"/>
        <xdr:cNvSpPr txBox="1"/>
      </xdr:nvSpPr>
      <xdr:spPr>
        <a:xfrm>
          <a:off x="19388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38481</xdr:rowOff>
    </xdr:from>
    <xdr:to>
      <xdr:col>98</xdr:col>
      <xdr:colOff>38100</xdr:colOff>
      <xdr:row>38</xdr:row>
      <xdr:rowOff>140081</xdr:rowOff>
    </xdr:to>
    <xdr:sp macro="" textlink="">
      <xdr:nvSpPr>
        <xdr:cNvPr id="741" name="楕円 740"/>
        <xdr:cNvSpPr/>
      </xdr:nvSpPr>
      <xdr:spPr>
        <a:xfrm>
          <a:off x="18605500" y="65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156608</xdr:rowOff>
    </xdr:from>
    <xdr:ext cx="378565" cy="259045"/>
    <xdr:sp macro="" textlink="">
      <xdr:nvSpPr>
        <xdr:cNvPr id="742" name="テキスト ボックス 741"/>
        <xdr:cNvSpPr txBox="1"/>
      </xdr:nvSpPr>
      <xdr:spPr>
        <a:xfrm>
          <a:off x="18467017" y="632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6" name="直線コネクタ 765"/>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7"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68" name="直線コネクタ 767"/>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69"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0" name="直線コネクタ 769"/>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104463</xdr:rowOff>
    </xdr:from>
    <xdr:to>
      <xdr:col>116</xdr:col>
      <xdr:colOff>63500</xdr:colOff>
      <xdr:row>54</xdr:row>
      <xdr:rowOff>17269</xdr:rowOff>
    </xdr:to>
    <xdr:cxnSp macro="">
      <xdr:nvCxnSpPr>
        <xdr:cNvPr id="771" name="直線コネクタ 770"/>
        <xdr:cNvCxnSpPr/>
      </xdr:nvCxnSpPr>
      <xdr:spPr>
        <a:xfrm>
          <a:off x="21323300" y="8848413"/>
          <a:ext cx="838200" cy="4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2"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3" name="フローチャート: 判断 772"/>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104463</xdr:rowOff>
    </xdr:from>
    <xdr:to>
      <xdr:col>111</xdr:col>
      <xdr:colOff>177800</xdr:colOff>
      <xdr:row>53</xdr:row>
      <xdr:rowOff>112333</xdr:rowOff>
    </xdr:to>
    <xdr:cxnSp macro="">
      <xdr:nvCxnSpPr>
        <xdr:cNvPr id="774" name="直線コネクタ 773"/>
        <xdr:cNvCxnSpPr/>
      </xdr:nvCxnSpPr>
      <xdr:spPr>
        <a:xfrm flipV="1">
          <a:off x="20434300" y="8848413"/>
          <a:ext cx="8890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85144</xdr:rowOff>
    </xdr:from>
    <xdr:to>
      <xdr:col>112</xdr:col>
      <xdr:colOff>38100</xdr:colOff>
      <xdr:row>54</xdr:row>
      <xdr:rowOff>15294</xdr:rowOff>
    </xdr:to>
    <xdr:sp macro="" textlink="">
      <xdr:nvSpPr>
        <xdr:cNvPr id="775" name="フローチャート: 判断 774"/>
        <xdr:cNvSpPr/>
      </xdr:nvSpPr>
      <xdr:spPr>
        <a:xfrm>
          <a:off x="21272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6421</xdr:rowOff>
    </xdr:from>
    <xdr:ext cx="534377" cy="259045"/>
    <xdr:sp macro="" textlink="">
      <xdr:nvSpPr>
        <xdr:cNvPr id="776" name="テキスト ボックス 775"/>
        <xdr:cNvSpPr txBox="1"/>
      </xdr:nvSpPr>
      <xdr:spPr>
        <a:xfrm>
          <a:off x="210434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112333</xdr:rowOff>
    </xdr:from>
    <xdr:to>
      <xdr:col>107</xdr:col>
      <xdr:colOff>50800</xdr:colOff>
      <xdr:row>53</xdr:row>
      <xdr:rowOff>121902</xdr:rowOff>
    </xdr:to>
    <xdr:cxnSp macro="">
      <xdr:nvCxnSpPr>
        <xdr:cNvPr id="777" name="直線コネクタ 776"/>
        <xdr:cNvCxnSpPr/>
      </xdr:nvCxnSpPr>
      <xdr:spPr>
        <a:xfrm flipV="1">
          <a:off x="19545300" y="9199183"/>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50168</xdr:rowOff>
    </xdr:from>
    <xdr:to>
      <xdr:col>107</xdr:col>
      <xdr:colOff>101600</xdr:colOff>
      <xdr:row>53</xdr:row>
      <xdr:rowOff>151768</xdr:rowOff>
    </xdr:to>
    <xdr:sp macro="" textlink="">
      <xdr:nvSpPr>
        <xdr:cNvPr id="778" name="フローチャート: 判断 777"/>
        <xdr:cNvSpPr/>
      </xdr:nvSpPr>
      <xdr:spPr>
        <a:xfrm>
          <a:off x="20383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168295</xdr:rowOff>
    </xdr:from>
    <xdr:ext cx="534377" cy="259045"/>
    <xdr:sp macro="" textlink="">
      <xdr:nvSpPr>
        <xdr:cNvPr id="779" name="テキスト ボックス 778"/>
        <xdr:cNvSpPr txBox="1"/>
      </xdr:nvSpPr>
      <xdr:spPr>
        <a:xfrm>
          <a:off x="20167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74745</xdr:rowOff>
    </xdr:from>
    <xdr:to>
      <xdr:col>102</xdr:col>
      <xdr:colOff>114300</xdr:colOff>
      <xdr:row>53</xdr:row>
      <xdr:rowOff>121902</xdr:rowOff>
    </xdr:to>
    <xdr:cxnSp macro="">
      <xdr:nvCxnSpPr>
        <xdr:cNvPr id="780" name="直線コネクタ 779"/>
        <xdr:cNvCxnSpPr/>
      </xdr:nvCxnSpPr>
      <xdr:spPr>
        <a:xfrm>
          <a:off x="18656300" y="9161595"/>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1" name="フローチャート: 判断 780"/>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2" name="テキスト ボックス 781"/>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3" name="フローチャート: 判断 782"/>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4" name="テキスト ボックス 783"/>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137919</xdr:rowOff>
    </xdr:from>
    <xdr:to>
      <xdr:col>116</xdr:col>
      <xdr:colOff>114300</xdr:colOff>
      <xdr:row>54</xdr:row>
      <xdr:rowOff>68069</xdr:rowOff>
    </xdr:to>
    <xdr:sp macro="" textlink="">
      <xdr:nvSpPr>
        <xdr:cNvPr id="790" name="楕円 789"/>
        <xdr:cNvSpPr/>
      </xdr:nvSpPr>
      <xdr:spPr>
        <a:xfrm>
          <a:off x="22110700" y="92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160796</xdr:rowOff>
    </xdr:from>
    <xdr:ext cx="534377" cy="259045"/>
    <xdr:sp macro="" textlink="">
      <xdr:nvSpPr>
        <xdr:cNvPr id="791" name="貸付金該当値テキスト"/>
        <xdr:cNvSpPr txBox="1"/>
      </xdr:nvSpPr>
      <xdr:spPr>
        <a:xfrm>
          <a:off x="22212300" y="907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53663</xdr:rowOff>
    </xdr:from>
    <xdr:to>
      <xdr:col>112</xdr:col>
      <xdr:colOff>38100</xdr:colOff>
      <xdr:row>51</xdr:row>
      <xdr:rowOff>155263</xdr:rowOff>
    </xdr:to>
    <xdr:sp macro="" textlink="">
      <xdr:nvSpPr>
        <xdr:cNvPr id="792" name="楕円 791"/>
        <xdr:cNvSpPr/>
      </xdr:nvSpPr>
      <xdr:spPr>
        <a:xfrm>
          <a:off x="21272500" y="87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340</xdr:rowOff>
    </xdr:from>
    <xdr:ext cx="534377" cy="259045"/>
    <xdr:sp macro="" textlink="">
      <xdr:nvSpPr>
        <xdr:cNvPr id="793" name="テキスト ボックス 792"/>
        <xdr:cNvSpPr txBox="1"/>
      </xdr:nvSpPr>
      <xdr:spPr>
        <a:xfrm>
          <a:off x="21043411" y="85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61533</xdr:rowOff>
    </xdr:from>
    <xdr:to>
      <xdr:col>107</xdr:col>
      <xdr:colOff>101600</xdr:colOff>
      <xdr:row>53</xdr:row>
      <xdr:rowOff>163133</xdr:rowOff>
    </xdr:to>
    <xdr:sp macro="" textlink="">
      <xdr:nvSpPr>
        <xdr:cNvPr id="794" name="楕円 793"/>
        <xdr:cNvSpPr/>
      </xdr:nvSpPr>
      <xdr:spPr>
        <a:xfrm>
          <a:off x="20383500" y="9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154260</xdr:rowOff>
    </xdr:from>
    <xdr:ext cx="534377" cy="259045"/>
    <xdr:sp macro="" textlink="">
      <xdr:nvSpPr>
        <xdr:cNvPr id="795" name="テキスト ボックス 794"/>
        <xdr:cNvSpPr txBox="1"/>
      </xdr:nvSpPr>
      <xdr:spPr>
        <a:xfrm>
          <a:off x="20167111" y="92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71102</xdr:rowOff>
    </xdr:from>
    <xdr:to>
      <xdr:col>102</xdr:col>
      <xdr:colOff>165100</xdr:colOff>
      <xdr:row>54</xdr:row>
      <xdr:rowOff>1252</xdr:rowOff>
    </xdr:to>
    <xdr:sp macro="" textlink="">
      <xdr:nvSpPr>
        <xdr:cNvPr id="796" name="楕円 795"/>
        <xdr:cNvSpPr/>
      </xdr:nvSpPr>
      <xdr:spPr>
        <a:xfrm>
          <a:off x="19494500" y="9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163829</xdr:rowOff>
    </xdr:from>
    <xdr:ext cx="534377" cy="259045"/>
    <xdr:sp macro="" textlink="">
      <xdr:nvSpPr>
        <xdr:cNvPr id="797" name="テキスト ボックス 796"/>
        <xdr:cNvSpPr txBox="1"/>
      </xdr:nvSpPr>
      <xdr:spPr>
        <a:xfrm>
          <a:off x="19278111" y="92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23945</xdr:rowOff>
    </xdr:from>
    <xdr:to>
      <xdr:col>98</xdr:col>
      <xdr:colOff>38100</xdr:colOff>
      <xdr:row>53</xdr:row>
      <xdr:rowOff>125545</xdr:rowOff>
    </xdr:to>
    <xdr:sp macro="" textlink="">
      <xdr:nvSpPr>
        <xdr:cNvPr id="798" name="楕円 797"/>
        <xdr:cNvSpPr/>
      </xdr:nvSpPr>
      <xdr:spPr>
        <a:xfrm>
          <a:off x="18605500" y="91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116672</xdr:rowOff>
    </xdr:from>
    <xdr:ext cx="534377" cy="259045"/>
    <xdr:sp macro="" textlink="">
      <xdr:nvSpPr>
        <xdr:cNvPr id="799" name="テキスト ボックス 798"/>
        <xdr:cNvSpPr txBox="1"/>
      </xdr:nvSpPr>
      <xdr:spPr>
        <a:xfrm>
          <a:off x="18389111" y="92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8" name="直線コネクタ 80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9" name="テキスト ボックス 80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0" name="直線コネクタ 80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1" name="テキスト ボックス 810"/>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2" name="直線コネクタ 81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3" name="テキスト ボックス 812"/>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4" name="直線コネクタ 81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5" name="テキスト ボックス 814"/>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7" name="テキスト ボックス 816"/>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120497</xdr:rowOff>
    </xdr:from>
    <xdr:to>
      <xdr:col>116</xdr:col>
      <xdr:colOff>62864</xdr:colOff>
      <xdr:row>78</xdr:row>
      <xdr:rowOff>48489</xdr:rowOff>
    </xdr:to>
    <xdr:cxnSp macro="">
      <xdr:nvCxnSpPr>
        <xdr:cNvPr id="819" name="直線コネクタ 818"/>
        <xdr:cNvCxnSpPr/>
      </xdr:nvCxnSpPr>
      <xdr:spPr>
        <a:xfrm flipV="1">
          <a:off x="22159595" y="12293447"/>
          <a:ext cx="1269" cy="112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52316</xdr:rowOff>
    </xdr:from>
    <xdr:ext cx="378565" cy="259045"/>
    <xdr:sp macro="" textlink="">
      <xdr:nvSpPr>
        <xdr:cNvPr id="820" name="繰出金最小値テキスト"/>
        <xdr:cNvSpPr txBox="1"/>
      </xdr:nvSpPr>
      <xdr:spPr>
        <a:xfrm>
          <a:off x="22212300" y="134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48489</xdr:rowOff>
    </xdr:from>
    <xdr:to>
      <xdr:col>116</xdr:col>
      <xdr:colOff>152400</xdr:colOff>
      <xdr:row>78</xdr:row>
      <xdr:rowOff>48489</xdr:rowOff>
    </xdr:to>
    <xdr:cxnSp macro="">
      <xdr:nvCxnSpPr>
        <xdr:cNvPr id="821" name="直線コネクタ 820"/>
        <xdr:cNvCxnSpPr/>
      </xdr:nvCxnSpPr>
      <xdr:spPr>
        <a:xfrm>
          <a:off x="22072600" y="13421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67174</xdr:rowOff>
    </xdr:from>
    <xdr:ext cx="469744" cy="259045"/>
    <xdr:sp macro="" textlink="">
      <xdr:nvSpPr>
        <xdr:cNvPr id="822" name="繰出金最大値テキスト"/>
        <xdr:cNvSpPr txBox="1"/>
      </xdr:nvSpPr>
      <xdr:spPr>
        <a:xfrm>
          <a:off x="22212300" y="120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120497</xdr:rowOff>
    </xdr:from>
    <xdr:to>
      <xdr:col>116</xdr:col>
      <xdr:colOff>152400</xdr:colOff>
      <xdr:row>71</xdr:row>
      <xdr:rowOff>120497</xdr:rowOff>
    </xdr:to>
    <xdr:cxnSp macro="">
      <xdr:nvCxnSpPr>
        <xdr:cNvPr id="823" name="直線コネクタ 822"/>
        <xdr:cNvCxnSpPr/>
      </xdr:nvCxnSpPr>
      <xdr:spPr>
        <a:xfrm>
          <a:off x="22072600" y="1229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5741</xdr:rowOff>
    </xdr:from>
    <xdr:to>
      <xdr:col>116</xdr:col>
      <xdr:colOff>63500</xdr:colOff>
      <xdr:row>78</xdr:row>
      <xdr:rowOff>20371</xdr:rowOff>
    </xdr:to>
    <xdr:cxnSp macro="">
      <xdr:nvCxnSpPr>
        <xdr:cNvPr id="824" name="直線コネクタ 823"/>
        <xdr:cNvCxnSpPr/>
      </xdr:nvCxnSpPr>
      <xdr:spPr>
        <a:xfrm>
          <a:off x="21323300" y="13378841"/>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4563</xdr:rowOff>
    </xdr:from>
    <xdr:ext cx="469744" cy="259045"/>
    <xdr:sp macro="" textlink="">
      <xdr:nvSpPr>
        <xdr:cNvPr id="825" name="繰出金平均値テキスト"/>
        <xdr:cNvSpPr txBox="1"/>
      </xdr:nvSpPr>
      <xdr:spPr>
        <a:xfrm>
          <a:off x="22212300" y="13034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153136</xdr:rowOff>
    </xdr:from>
    <xdr:to>
      <xdr:col>116</xdr:col>
      <xdr:colOff>114300</xdr:colOff>
      <xdr:row>77</xdr:row>
      <xdr:rowOff>83286</xdr:rowOff>
    </xdr:to>
    <xdr:sp macro="" textlink="">
      <xdr:nvSpPr>
        <xdr:cNvPr id="826" name="フローチャート: 判断 825"/>
        <xdr:cNvSpPr/>
      </xdr:nvSpPr>
      <xdr:spPr>
        <a:xfrm>
          <a:off x="221107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2539</xdr:rowOff>
    </xdr:from>
    <xdr:to>
      <xdr:col>111</xdr:col>
      <xdr:colOff>177800</xdr:colOff>
      <xdr:row>78</xdr:row>
      <xdr:rowOff>5741</xdr:rowOff>
    </xdr:to>
    <xdr:cxnSp macro="">
      <xdr:nvCxnSpPr>
        <xdr:cNvPr id="827" name="直線コネクタ 826"/>
        <xdr:cNvCxnSpPr/>
      </xdr:nvCxnSpPr>
      <xdr:spPr>
        <a:xfrm>
          <a:off x="20434300" y="13375639"/>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78842</xdr:rowOff>
    </xdr:from>
    <xdr:to>
      <xdr:col>112</xdr:col>
      <xdr:colOff>38100</xdr:colOff>
      <xdr:row>78</xdr:row>
      <xdr:rowOff>8992</xdr:rowOff>
    </xdr:to>
    <xdr:sp macro="" textlink="">
      <xdr:nvSpPr>
        <xdr:cNvPr id="828" name="フローチャート: 判断 827"/>
        <xdr:cNvSpPr/>
      </xdr:nvSpPr>
      <xdr:spPr>
        <a:xfrm>
          <a:off x="21272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25519</xdr:rowOff>
    </xdr:from>
    <xdr:ext cx="378565" cy="259045"/>
    <xdr:sp macro="" textlink="">
      <xdr:nvSpPr>
        <xdr:cNvPr id="829" name="テキスト ボックス 828"/>
        <xdr:cNvSpPr txBox="1"/>
      </xdr:nvSpPr>
      <xdr:spPr>
        <a:xfrm>
          <a:off x="21121317" y="1305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159817</xdr:rowOff>
    </xdr:from>
    <xdr:to>
      <xdr:col>107</xdr:col>
      <xdr:colOff>50800</xdr:colOff>
      <xdr:row>78</xdr:row>
      <xdr:rowOff>2539</xdr:rowOff>
    </xdr:to>
    <xdr:cxnSp macro="">
      <xdr:nvCxnSpPr>
        <xdr:cNvPr id="830" name="直線コネクタ 829"/>
        <xdr:cNvCxnSpPr/>
      </xdr:nvCxnSpPr>
      <xdr:spPr>
        <a:xfrm>
          <a:off x="19545300" y="12161317"/>
          <a:ext cx="889000" cy="12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91872</xdr:rowOff>
    </xdr:from>
    <xdr:to>
      <xdr:col>107</xdr:col>
      <xdr:colOff>101600</xdr:colOff>
      <xdr:row>78</xdr:row>
      <xdr:rowOff>22022</xdr:rowOff>
    </xdr:to>
    <xdr:sp macro="" textlink="">
      <xdr:nvSpPr>
        <xdr:cNvPr id="831" name="フローチャート: 判断 830"/>
        <xdr:cNvSpPr/>
      </xdr:nvSpPr>
      <xdr:spPr>
        <a:xfrm>
          <a:off x="20383500" y="1329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38549</xdr:rowOff>
    </xdr:from>
    <xdr:ext cx="378565" cy="259045"/>
    <xdr:sp macro="" textlink="">
      <xdr:nvSpPr>
        <xdr:cNvPr id="832" name="テキスト ボックス 831"/>
        <xdr:cNvSpPr txBox="1"/>
      </xdr:nvSpPr>
      <xdr:spPr>
        <a:xfrm>
          <a:off x="20245017" y="13068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159817</xdr:rowOff>
    </xdr:from>
    <xdr:to>
      <xdr:col>102</xdr:col>
      <xdr:colOff>114300</xdr:colOff>
      <xdr:row>75</xdr:row>
      <xdr:rowOff>139014</xdr:rowOff>
    </xdr:to>
    <xdr:cxnSp macro="">
      <xdr:nvCxnSpPr>
        <xdr:cNvPr id="833" name="直線コネクタ 832"/>
        <xdr:cNvCxnSpPr/>
      </xdr:nvCxnSpPr>
      <xdr:spPr>
        <a:xfrm flipV="1">
          <a:off x="18656300" y="12161317"/>
          <a:ext cx="889000" cy="8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103987</xdr:rowOff>
    </xdr:from>
    <xdr:to>
      <xdr:col>102</xdr:col>
      <xdr:colOff>165100</xdr:colOff>
      <xdr:row>76</xdr:row>
      <xdr:rowOff>34137</xdr:rowOff>
    </xdr:to>
    <xdr:sp macro="" textlink="">
      <xdr:nvSpPr>
        <xdr:cNvPr id="834" name="フローチャート: 判断 833"/>
        <xdr:cNvSpPr/>
      </xdr:nvSpPr>
      <xdr:spPr>
        <a:xfrm>
          <a:off x="19494500" y="129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25264</xdr:rowOff>
    </xdr:from>
    <xdr:ext cx="469744" cy="259045"/>
    <xdr:sp macro="" textlink="">
      <xdr:nvSpPr>
        <xdr:cNvPr id="835" name="テキスト ボックス 834"/>
        <xdr:cNvSpPr txBox="1"/>
      </xdr:nvSpPr>
      <xdr:spPr>
        <a:xfrm>
          <a:off x="19310428" y="130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47066</xdr:rowOff>
    </xdr:from>
    <xdr:to>
      <xdr:col>98</xdr:col>
      <xdr:colOff>38100</xdr:colOff>
      <xdr:row>75</xdr:row>
      <xdr:rowOff>148667</xdr:rowOff>
    </xdr:to>
    <xdr:sp macro="" textlink="">
      <xdr:nvSpPr>
        <xdr:cNvPr id="836" name="フローチャート: 判断 835"/>
        <xdr:cNvSpPr/>
      </xdr:nvSpPr>
      <xdr:spPr>
        <a:xfrm>
          <a:off x="18605500" y="129058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165193</xdr:rowOff>
    </xdr:from>
    <xdr:ext cx="469744" cy="259045"/>
    <xdr:sp macro="" textlink="">
      <xdr:nvSpPr>
        <xdr:cNvPr id="837" name="テキスト ボックス 836"/>
        <xdr:cNvSpPr txBox="1"/>
      </xdr:nvSpPr>
      <xdr:spPr>
        <a:xfrm>
          <a:off x="18421428" y="126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141021</xdr:rowOff>
    </xdr:from>
    <xdr:to>
      <xdr:col>116</xdr:col>
      <xdr:colOff>114300</xdr:colOff>
      <xdr:row>78</xdr:row>
      <xdr:rowOff>71171</xdr:rowOff>
    </xdr:to>
    <xdr:sp macro="" textlink="">
      <xdr:nvSpPr>
        <xdr:cNvPr id="843" name="楕円 842"/>
        <xdr:cNvSpPr/>
      </xdr:nvSpPr>
      <xdr:spPr>
        <a:xfrm>
          <a:off x="22110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55948</xdr:rowOff>
    </xdr:from>
    <xdr:ext cx="378565" cy="259045"/>
    <xdr:sp macro="" textlink="">
      <xdr:nvSpPr>
        <xdr:cNvPr id="844" name="繰出金該当値テキスト"/>
        <xdr:cNvSpPr txBox="1"/>
      </xdr:nvSpPr>
      <xdr:spPr>
        <a:xfrm>
          <a:off x="22212300" y="1325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126391</xdr:rowOff>
    </xdr:from>
    <xdr:to>
      <xdr:col>112</xdr:col>
      <xdr:colOff>38100</xdr:colOff>
      <xdr:row>78</xdr:row>
      <xdr:rowOff>56541</xdr:rowOff>
    </xdr:to>
    <xdr:sp macro="" textlink="">
      <xdr:nvSpPr>
        <xdr:cNvPr id="845" name="楕円 844"/>
        <xdr:cNvSpPr/>
      </xdr:nvSpPr>
      <xdr:spPr>
        <a:xfrm>
          <a:off x="21272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47668</xdr:rowOff>
    </xdr:from>
    <xdr:ext cx="378565" cy="259045"/>
    <xdr:sp macro="" textlink="">
      <xdr:nvSpPr>
        <xdr:cNvPr id="846" name="テキスト ボックス 845"/>
        <xdr:cNvSpPr txBox="1"/>
      </xdr:nvSpPr>
      <xdr:spPr>
        <a:xfrm>
          <a:off x="21121317" y="1342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123189</xdr:rowOff>
    </xdr:from>
    <xdr:to>
      <xdr:col>107</xdr:col>
      <xdr:colOff>101600</xdr:colOff>
      <xdr:row>78</xdr:row>
      <xdr:rowOff>53339</xdr:rowOff>
    </xdr:to>
    <xdr:sp macro="" textlink="">
      <xdr:nvSpPr>
        <xdr:cNvPr id="847" name="楕円 846"/>
        <xdr:cNvSpPr/>
      </xdr:nvSpPr>
      <xdr:spPr>
        <a:xfrm>
          <a:off x="20383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44466</xdr:rowOff>
    </xdr:from>
    <xdr:ext cx="378565" cy="259045"/>
    <xdr:sp macro="" textlink="">
      <xdr:nvSpPr>
        <xdr:cNvPr id="848" name="テキスト ボックス 847"/>
        <xdr:cNvSpPr txBox="1"/>
      </xdr:nvSpPr>
      <xdr:spPr>
        <a:xfrm>
          <a:off x="20245017" y="1341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109017</xdr:rowOff>
    </xdr:from>
    <xdr:to>
      <xdr:col>102</xdr:col>
      <xdr:colOff>165100</xdr:colOff>
      <xdr:row>71</xdr:row>
      <xdr:rowOff>39167</xdr:rowOff>
    </xdr:to>
    <xdr:sp macro="" textlink="">
      <xdr:nvSpPr>
        <xdr:cNvPr id="849" name="楕円 848"/>
        <xdr:cNvSpPr/>
      </xdr:nvSpPr>
      <xdr:spPr>
        <a:xfrm>
          <a:off x="19494500" y="121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55694</xdr:rowOff>
    </xdr:from>
    <xdr:ext cx="469744" cy="259045"/>
    <xdr:sp macro="" textlink="">
      <xdr:nvSpPr>
        <xdr:cNvPr id="850" name="テキスト ボックス 849"/>
        <xdr:cNvSpPr txBox="1"/>
      </xdr:nvSpPr>
      <xdr:spPr>
        <a:xfrm>
          <a:off x="19310428" y="1188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88214</xdr:rowOff>
    </xdr:from>
    <xdr:to>
      <xdr:col>98</xdr:col>
      <xdr:colOff>38100</xdr:colOff>
      <xdr:row>76</xdr:row>
      <xdr:rowOff>18365</xdr:rowOff>
    </xdr:to>
    <xdr:sp macro="" textlink="">
      <xdr:nvSpPr>
        <xdr:cNvPr id="851" name="楕円 850"/>
        <xdr:cNvSpPr/>
      </xdr:nvSpPr>
      <xdr:spPr>
        <a:xfrm>
          <a:off x="18605500" y="1294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9492</xdr:rowOff>
    </xdr:from>
    <xdr:ext cx="469744" cy="259045"/>
    <xdr:sp macro="" textlink="">
      <xdr:nvSpPr>
        <xdr:cNvPr id="852" name="テキスト ボックス 851"/>
        <xdr:cNvSpPr txBox="1"/>
      </xdr:nvSpPr>
      <xdr:spPr>
        <a:xfrm>
          <a:off x="18421428" y="1303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4" name="正方形/長方形 85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5" name="正方形/長方形 85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6" name="正方形/長方形 85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7" name="正方形/長方形 85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3" name="フローチャート: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5" name="フローチャート: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6" name="テキスト ボックス 875"/>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8" name="フローチャート: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9" name="テキスト ボックス 87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1" name="フローチャート: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2" name="テキスト ボックス 88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3" name="フローチャート: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4" name="テキスト ボックス 88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2" name="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3" name="テキスト ボックス 892"/>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4" name="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5" name="テキスト ボックス 89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6" name="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7" name="テキスト ボックス 89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9" name="テキスト ボックス 89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0" rtlCol="0" anchor="t"/>
        <a:lstStyle/>
        <a:p>
          <a:r>
            <a:rPr kumimoji="1" lang="ja-JP" altLang="en-US" sz="1000">
              <a:latin typeface="ＭＳ Ｐゴシック" panose="020B0600070205080204" pitchFamily="50" charset="-128"/>
              <a:ea typeface="ＭＳ Ｐゴシック" panose="020B0600070205080204" pitchFamily="50" charset="-128"/>
            </a:rPr>
            <a:t>　人件費： 平成</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000">
              <a:latin typeface="ＭＳ Ｐゴシック" panose="020B0600070205080204" pitchFamily="50" charset="-128"/>
              <a:ea typeface="ＭＳ Ｐゴシック" panose="020B0600070205080204" pitchFamily="50" charset="-128"/>
            </a:rPr>
            <a:t>700</a:t>
          </a:r>
          <a:r>
            <a:rPr kumimoji="1" lang="ja-JP" altLang="en-US" sz="1000">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p>
        <a:p>
          <a:r>
            <a:rPr kumimoji="1" lang="ja-JP" altLang="en-US" sz="1000">
              <a:latin typeface="ＭＳ Ｐゴシック" panose="020B0600070205080204" pitchFamily="50" charset="-128"/>
              <a:ea typeface="ＭＳ Ｐゴシック" panose="020B0600070205080204" pitchFamily="50" charset="-128"/>
            </a:rPr>
            <a:t>　維持補修費：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年度は大雪により除雪費が大幅に増加したことから、過去に比べて大幅に増加している。</a:t>
          </a:r>
        </a:p>
        <a:p>
          <a:r>
            <a:rPr kumimoji="1" lang="ja-JP" altLang="en-US" sz="1000">
              <a:latin typeface="ＭＳ Ｐゴシック" panose="020B0600070205080204" pitchFamily="50" charset="-128"/>
              <a:ea typeface="ＭＳ Ｐゴシック" panose="020B0600070205080204" pitchFamily="50" charset="-128"/>
            </a:rPr>
            <a:t>　補助費等： 高齢化の進展により、年々、社会保障関係経費が増加しており、増加傾向が続いている。</a:t>
          </a:r>
        </a:p>
        <a:p>
          <a:r>
            <a:rPr kumimoji="1" lang="ja-JP" altLang="en-US" sz="1000">
              <a:latin typeface="ＭＳ Ｐゴシック" panose="020B0600070205080204" pitchFamily="50" charset="-128"/>
              <a:ea typeface="ＭＳ Ｐゴシック" panose="020B0600070205080204" pitchFamily="50" charset="-128"/>
            </a:rPr>
            <a:t>　普通建設事業費： 国の経済対策に積極的に呼応してきたことや、北陸新幹線の建設工事が進められていることなどから、グループ内でも高い水準となっている。</a:t>
          </a:r>
        </a:p>
        <a:p>
          <a:r>
            <a:rPr kumimoji="1" lang="ja-JP" altLang="en-US" sz="1000">
              <a:latin typeface="ＭＳ Ｐゴシック" panose="020B0600070205080204" pitchFamily="50" charset="-128"/>
              <a:ea typeface="ＭＳ Ｐゴシック" panose="020B0600070205080204" pitchFamily="50" charset="-128"/>
            </a:rPr>
            <a:t>　公債費： バブル経済崩壊以降、国の経済対策に呼応して積極的に公共投資を実施した結果、社会資本の整備は進んだものの、グループ内で最も高い水準となっている。平成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00">
              <a:latin typeface="ＭＳ Ｐゴシック" panose="020B0600070205080204" pitchFamily="50" charset="-128"/>
              <a:ea typeface="ＭＳ Ｐゴシック" panose="020B0600070205080204" pitchFamily="50" charset="-128"/>
            </a:rPr>
            <a:t>250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億円）により、一時的に大幅に増加している。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投資及び出資金：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億円）により、一時的に大幅に増加している。</a:t>
          </a:r>
        </a:p>
        <a:p>
          <a:r>
            <a:rPr kumimoji="1" lang="ja-JP" altLang="en-US" sz="1000">
              <a:latin typeface="ＭＳ Ｐゴシック" panose="020B0600070205080204" pitchFamily="50" charset="-128"/>
              <a:ea typeface="ＭＳ Ｐゴシック" panose="020B0600070205080204" pitchFamily="50" charset="-128"/>
            </a:rPr>
            <a:t>　貸付金：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000">
              <a:latin typeface="ＭＳ Ｐゴシック" panose="020B0600070205080204" pitchFamily="50" charset="-128"/>
              <a:ea typeface="ＭＳ Ｐゴシック" panose="020B0600070205080204" pitchFamily="50" charset="-128"/>
            </a:rPr>
            <a:t>150</a:t>
          </a:r>
          <a:r>
            <a:rPr kumimoji="1" lang="ja-JP" altLang="en-US" sz="1000">
              <a:latin typeface="ＭＳ Ｐゴシック" panose="020B0600070205080204" pitchFamily="50" charset="-128"/>
              <a:ea typeface="ＭＳ Ｐゴシック" panose="020B0600070205080204" pitchFamily="50" charset="-128"/>
            </a:rPr>
            <a:t>億円）により、一時的に大幅に増加している。</a:t>
          </a:r>
        </a:p>
        <a:p>
          <a:r>
            <a:rPr kumimoji="1" lang="ja-JP" altLang="en-US" sz="1000">
              <a:latin typeface="ＭＳ Ｐゴシック" panose="020B0600070205080204" pitchFamily="50" charset="-128"/>
              <a:ea typeface="ＭＳ Ｐゴシック" panose="020B0600070205080204" pitchFamily="50" charset="-128"/>
            </a:rPr>
            <a:t>　繰出金：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年度にかけて基金からの借入金繰入に対する償還を行ったことにより高い水準となっているが、平成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年度以降は、ほぼ横ばいで推移している。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1,150,398
1,136,795
4,186.05
537,052,547
527,264,987
790,067
307,934,131
1,214,948,067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143510</xdr:rowOff>
    </xdr:from>
    <xdr:to>
      <xdr:col>24</xdr:col>
      <xdr:colOff>63500</xdr:colOff>
      <xdr:row>30</xdr:row>
      <xdr:rowOff>160655</xdr:rowOff>
    </xdr:to>
    <xdr:cxnSp macro="">
      <xdr:nvCxnSpPr>
        <xdr:cNvPr id="61" name="直線コネクタ 60"/>
        <xdr:cNvCxnSpPr/>
      </xdr:nvCxnSpPr>
      <xdr:spPr>
        <a:xfrm>
          <a:off x="3797300" y="52870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128270</xdr:rowOff>
    </xdr:from>
    <xdr:to>
      <xdr:col>19</xdr:col>
      <xdr:colOff>177800</xdr:colOff>
      <xdr:row>30</xdr:row>
      <xdr:rowOff>143510</xdr:rowOff>
    </xdr:to>
    <xdr:cxnSp macro="">
      <xdr:nvCxnSpPr>
        <xdr:cNvPr id="64" name="直線コネクタ 63"/>
        <xdr:cNvCxnSpPr/>
      </xdr:nvCxnSpPr>
      <xdr:spPr>
        <a:xfrm>
          <a:off x="2908300" y="527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96520</xdr:rowOff>
    </xdr:from>
    <xdr:to>
      <xdr:col>20</xdr:col>
      <xdr:colOff>38100</xdr:colOff>
      <xdr:row>33</xdr:row>
      <xdr:rowOff>26670</xdr:rowOff>
    </xdr:to>
    <xdr:sp macro="" textlink="">
      <xdr:nvSpPr>
        <xdr:cNvPr id="65" name="フローチャート: 判断 64"/>
        <xdr:cNvSpPr/>
      </xdr:nvSpPr>
      <xdr:spPr>
        <a:xfrm>
          <a:off x="3746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17797</xdr:rowOff>
    </xdr:from>
    <xdr:ext cx="378565" cy="259045"/>
    <xdr:sp macro="" textlink="">
      <xdr:nvSpPr>
        <xdr:cNvPr id="66" name="テキスト ボックス 65"/>
        <xdr:cNvSpPr txBox="1"/>
      </xdr:nvSpPr>
      <xdr:spPr>
        <a:xfrm>
          <a:off x="35953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126365</xdr:rowOff>
    </xdr:from>
    <xdr:to>
      <xdr:col>15</xdr:col>
      <xdr:colOff>50800</xdr:colOff>
      <xdr:row>30</xdr:row>
      <xdr:rowOff>128270</xdr:rowOff>
    </xdr:to>
    <xdr:cxnSp macro="">
      <xdr:nvCxnSpPr>
        <xdr:cNvPr id="67" name="直線コネクタ 66"/>
        <xdr:cNvCxnSpPr/>
      </xdr:nvCxnSpPr>
      <xdr:spPr>
        <a:xfrm>
          <a:off x="2019300" y="5269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113665</xdr:rowOff>
    </xdr:from>
    <xdr:to>
      <xdr:col>15</xdr:col>
      <xdr:colOff>101600</xdr:colOff>
      <xdr:row>33</xdr:row>
      <xdr:rowOff>43815</xdr:rowOff>
    </xdr:to>
    <xdr:sp macro="" textlink="">
      <xdr:nvSpPr>
        <xdr:cNvPr id="68" name="フローチャート: 判断 67"/>
        <xdr:cNvSpPr/>
      </xdr:nvSpPr>
      <xdr:spPr>
        <a:xfrm>
          <a:off x="2857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34942</xdr:rowOff>
    </xdr:from>
    <xdr:ext cx="378565" cy="259045"/>
    <xdr:sp macro="" textlink="">
      <xdr:nvSpPr>
        <xdr:cNvPr id="69" name="テキスト ボックス 68"/>
        <xdr:cNvSpPr txBox="1"/>
      </xdr:nvSpPr>
      <xdr:spPr>
        <a:xfrm>
          <a:off x="2719017" y="569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126365</xdr:rowOff>
    </xdr:from>
    <xdr:to>
      <xdr:col>10</xdr:col>
      <xdr:colOff>114300</xdr:colOff>
      <xdr:row>30</xdr:row>
      <xdr:rowOff>145415</xdr:rowOff>
    </xdr:to>
    <xdr:cxnSp macro="">
      <xdr:nvCxnSpPr>
        <xdr:cNvPr id="70" name="直線コネクタ 69"/>
        <xdr:cNvCxnSpPr/>
      </xdr:nvCxnSpPr>
      <xdr:spPr>
        <a:xfrm flipV="1">
          <a:off x="1130300" y="5269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103522</xdr:rowOff>
    </xdr:from>
    <xdr:ext cx="378565" cy="259045"/>
    <xdr:sp macro="" textlink="">
      <xdr:nvSpPr>
        <xdr:cNvPr id="72" name="テキスト ボックス 71"/>
        <xdr:cNvSpPr txBox="1"/>
      </xdr:nvSpPr>
      <xdr:spPr>
        <a:xfrm>
          <a:off x="1830017" y="558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13987</xdr:rowOff>
    </xdr:from>
    <xdr:ext cx="378565" cy="259045"/>
    <xdr:sp macro="" textlink="">
      <xdr:nvSpPr>
        <xdr:cNvPr id="74" name="テキスト ボックス 73"/>
        <xdr:cNvSpPr txBox="1"/>
      </xdr:nvSpPr>
      <xdr:spPr>
        <a:xfrm>
          <a:off x="941017" y="567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109855</xdr:rowOff>
    </xdr:from>
    <xdr:to>
      <xdr:col>24</xdr:col>
      <xdr:colOff>114300</xdr:colOff>
      <xdr:row>31</xdr:row>
      <xdr:rowOff>40005</xdr:rowOff>
    </xdr:to>
    <xdr:sp macro="" textlink="">
      <xdr:nvSpPr>
        <xdr:cNvPr id="80" name="楕円 79"/>
        <xdr:cNvSpPr/>
      </xdr:nvSpPr>
      <xdr:spPr>
        <a:xfrm>
          <a:off x="45847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62882</xdr:rowOff>
    </xdr:from>
    <xdr:ext cx="378565" cy="259045"/>
    <xdr:sp macro="" textlink="">
      <xdr:nvSpPr>
        <xdr:cNvPr id="81" name="議会費該当値テキスト"/>
        <xdr:cNvSpPr txBox="1"/>
      </xdr:nvSpPr>
      <xdr:spPr>
        <a:xfrm>
          <a:off x="4686300" y="520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92710</xdr:rowOff>
    </xdr:from>
    <xdr:to>
      <xdr:col>20</xdr:col>
      <xdr:colOff>38100</xdr:colOff>
      <xdr:row>31</xdr:row>
      <xdr:rowOff>22860</xdr:rowOff>
    </xdr:to>
    <xdr:sp macro="" textlink="">
      <xdr:nvSpPr>
        <xdr:cNvPr id="82" name="楕円 81"/>
        <xdr:cNvSpPr/>
      </xdr:nvSpPr>
      <xdr:spPr>
        <a:xfrm>
          <a:off x="3746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39387</xdr:rowOff>
    </xdr:from>
    <xdr:ext cx="378565" cy="259045"/>
    <xdr:sp macro="" textlink="">
      <xdr:nvSpPr>
        <xdr:cNvPr id="83" name="テキスト ボックス 82"/>
        <xdr:cNvSpPr txBox="1"/>
      </xdr:nvSpPr>
      <xdr:spPr>
        <a:xfrm>
          <a:off x="35953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77470</xdr:rowOff>
    </xdr:from>
    <xdr:to>
      <xdr:col>15</xdr:col>
      <xdr:colOff>101600</xdr:colOff>
      <xdr:row>31</xdr:row>
      <xdr:rowOff>7620</xdr:rowOff>
    </xdr:to>
    <xdr:sp macro="" textlink="">
      <xdr:nvSpPr>
        <xdr:cNvPr id="84" name="楕円 83"/>
        <xdr:cNvSpPr/>
      </xdr:nvSpPr>
      <xdr:spPr>
        <a:xfrm>
          <a:off x="2857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24147</xdr:rowOff>
    </xdr:from>
    <xdr:ext cx="378565" cy="259045"/>
    <xdr:sp macro="" textlink="">
      <xdr:nvSpPr>
        <xdr:cNvPr id="85" name="テキスト ボックス 84"/>
        <xdr:cNvSpPr txBox="1"/>
      </xdr:nvSpPr>
      <xdr:spPr>
        <a:xfrm>
          <a:off x="2719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75565</xdr:rowOff>
    </xdr:from>
    <xdr:to>
      <xdr:col>10</xdr:col>
      <xdr:colOff>165100</xdr:colOff>
      <xdr:row>31</xdr:row>
      <xdr:rowOff>5715</xdr:rowOff>
    </xdr:to>
    <xdr:sp macro="" textlink="">
      <xdr:nvSpPr>
        <xdr:cNvPr id="86" name="楕円 85"/>
        <xdr:cNvSpPr/>
      </xdr:nvSpPr>
      <xdr:spPr>
        <a:xfrm>
          <a:off x="1968500" y="52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22242</xdr:rowOff>
    </xdr:from>
    <xdr:ext cx="378565" cy="259045"/>
    <xdr:sp macro="" textlink="">
      <xdr:nvSpPr>
        <xdr:cNvPr id="87" name="テキスト ボックス 86"/>
        <xdr:cNvSpPr txBox="1"/>
      </xdr:nvSpPr>
      <xdr:spPr>
        <a:xfrm>
          <a:off x="1830017" y="499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94615</xdr:rowOff>
    </xdr:from>
    <xdr:to>
      <xdr:col>6</xdr:col>
      <xdr:colOff>38100</xdr:colOff>
      <xdr:row>31</xdr:row>
      <xdr:rowOff>24765</xdr:rowOff>
    </xdr:to>
    <xdr:sp macro="" textlink="">
      <xdr:nvSpPr>
        <xdr:cNvPr id="88" name="楕円 87"/>
        <xdr:cNvSpPr/>
      </xdr:nvSpPr>
      <xdr:spPr>
        <a:xfrm>
          <a:off x="1079500" y="52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41292</xdr:rowOff>
    </xdr:from>
    <xdr:ext cx="378565" cy="259045"/>
    <xdr:sp macro="" textlink="">
      <xdr:nvSpPr>
        <xdr:cNvPr id="89" name="テキスト ボックス 88"/>
        <xdr:cNvSpPr txBox="1"/>
      </xdr:nvSpPr>
      <xdr:spPr>
        <a:xfrm>
          <a:off x="941017" y="501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101616</xdr:rowOff>
    </xdr:from>
    <xdr:to>
      <xdr:col>24</xdr:col>
      <xdr:colOff>63500</xdr:colOff>
      <xdr:row>54</xdr:row>
      <xdr:rowOff>164298</xdr:rowOff>
    </xdr:to>
    <xdr:cxnSp macro="">
      <xdr:nvCxnSpPr>
        <xdr:cNvPr id="114" name="直線コネクタ 113"/>
        <xdr:cNvCxnSpPr/>
      </xdr:nvCxnSpPr>
      <xdr:spPr>
        <a:xfrm flipV="1">
          <a:off x="3797300" y="9359916"/>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164298</xdr:rowOff>
    </xdr:from>
    <xdr:to>
      <xdr:col>19</xdr:col>
      <xdr:colOff>177800</xdr:colOff>
      <xdr:row>55</xdr:row>
      <xdr:rowOff>127012</xdr:rowOff>
    </xdr:to>
    <xdr:cxnSp macro="">
      <xdr:nvCxnSpPr>
        <xdr:cNvPr id="117" name="直線コネクタ 116"/>
        <xdr:cNvCxnSpPr/>
      </xdr:nvCxnSpPr>
      <xdr:spPr>
        <a:xfrm flipV="1">
          <a:off x="2908300" y="9422598"/>
          <a:ext cx="889000" cy="1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117407</xdr:rowOff>
    </xdr:from>
    <xdr:to>
      <xdr:col>20</xdr:col>
      <xdr:colOff>38100</xdr:colOff>
      <xdr:row>56</xdr:row>
      <xdr:rowOff>47557</xdr:rowOff>
    </xdr:to>
    <xdr:sp macro="" textlink="">
      <xdr:nvSpPr>
        <xdr:cNvPr id="118" name="フローチャート: 判断 117"/>
        <xdr:cNvSpPr/>
      </xdr:nvSpPr>
      <xdr:spPr>
        <a:xfrm>
          <a:off x="3746500" y="954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38684</xdr:rowOff>
    </xdr:from>
    <xdr:ext cx="534377" cy="259045"/>
    <xdr:sp macro="" textlink="">
      <xdr:nvSpPr>
        <xdr:cNvPr id="119" name="テキスト ボックス 118"/>
        <xdr:cNvSpPr txBox="1"/>
      </xdr:nvSpPr>
      <xdr:spPr>
        <a:xfrm>
          <a:off x="3517411" y="96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170995</xdr:rowOff>
    </xdr:from>
    <xdr:to>
      <xdr:col>15</xdr:col>
      <xdr:colOff>50800</xdr:colOff>
      <xdr:row>55</xdr:row>
      <xdr:rowOff>127012</xdr:rowOff>
    </xdr:to>
    <xdr:cxnSp macro="">
      <xdr:nvCxnSpPr>
        <xdr:cNvPr id="120" name="直線コネクタ 119"/>
        <xdr:cNvCxnSpPr/>
      </xdr:nvCxnSpPr>
      <xdr:spPr>
        <a:xfrm>
          <a:off x="2019300" y="9086395"/>
          <a:ext cx="889000" cy="4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78499</xdr:rowOff>
    </xdr:from>
    <xdr:to>
      <xdr:col>15</xdr:col>
      <xdr:colOff>101600</xdr:colOff>
      <xdr:row>56</xdr:row>
      <xdr:rowOff>8649</xdr:rowOff>
    </xdr:to>
    <xdr:sp macro="" textlink="">
      <xdr:nvSpPr>
        <xdr:cNvPr id="121" name="フローチャート: 判断 120"/>
        <xdr:cNvSpPr/>
      </xdr:nvSpPr>
      <xdr:spPr>
        <a:xfrm>
          <a:off x="2857500" y="950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171226</xdr:rowOff>
    </xdr:from>
    <xdr:ext cx="534377" cy="259045"/>
    <xdr:sp macro="" textlink="">
      <xdr:nvSpPr>
        <xdr:cNvPr id="122" name="テキスト ボックス 121"/>
        <xdr:cNvSpPr txBox="1"/>
      </xdr:nvSpPr>
      <xdr:spPr>
        <a:xfrm>
          <a:off x="2641111" y="96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170995</xdr:rowOff>
    </xdr:from>
    <xdr:to>
      <xdr:col>10</xdr:col>
      <xdr:colOff>114300</xdr:colOff>
      <xdr:row>53</xdr:row>
      <xdr:rowOff>31046</xdr:rowOff>
    </xdr:to>
    <xdr:cxnSp macro="">
      <xdr:nvCxnSpPr>
        <xdr:cNvPr id="123" name="直線コネクタ 122"/>
        <xdr:cNvCxnSpPr/>
      </xdr:nvCxnSpPr>
      <xdr:spPr>
        <a:xfrm flipV="1">
          <a:off x="1130300" y="9086395"/>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47409</xdr:rowOff>
    </xdr:from>
    <xdr:to>
      <xdr:col>10</xdr:col>
      <xdr:colOff>165100</xdr:colOff>
      <xdr:row>52</xdr:row>
      <xdr:rowOff>149009</xdr:rowOff>
    </xdr:to>
    <xdr:sp macro="" textlink="">
      <xdr:nvSpPr>
        <xdr:cNvPr id="124" name="フローチャート: 判断 123"/>
        <xdr:cNvSpPr/>
      </xdr:nvSpPr>
      <xdr:spPr>
        <a:xfrm>
          <a:off x="1968500" y="8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165536</xdr:rowOff>
    </xdr:from>
    <xdr:ext cx="534377" cy="259045"/>
    <xdr:sp macro="" textlink="">
      <xdr:nvSpPr>
        <xdr:cNvPr id="125" name="テキスト ボックス 124"/>
        <xdr:cNvSpPr txBox="1"/>
      </xdr:nvSpPr>
      <xdr:spPr>
        <a:xfrm>
          <a:off x="1752111" y="87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72768</xdr:rowOff>
    </xdr:from>
    <xdr:ext cx="534377" cy="259045"/>
    <xdr:sp macro="" textlink="">
      <xdr:nvSpPr>
        <xdr:cNvPr id="127" name="テキスト ボックス 126"/>
        <xdr:cNvSpPr txBox="1"/>
      </xdr:nvSpPr>
      <xdr:spPr>
        <a:xfrm>
          <a:off x="863111" y="93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50816</xdr:rowOff>
    </xdr:from>
    <xdr:to>
      <xdr:col>24</xdr:col>
      <xdr:colOff>114300</xdr:colOff>
      <xdr:row>54</xdr:row>
      <xdr:rowOff>152416</xdr:rowOff>
    </xdr:to>
    <xdr:sp macro="" textlink="">
      <xdr:nvSpPr>
        <xdr:cNvPr id="133" name="楕円 132"/>
        <xdr:cNvSpPr/>
      </xdr:nvSpPr>
      <xdr:spPr>
        <a:xfrm>
          <a:off x="4584700" y="93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73693</xdr:rowOff>
    </xdr:from>
    <xdr:ext cx="534377" cy="259045"/>
    <xdr:sp macro="" textlink="">
      <xdr:nvSpPr>
        <xdr:cNvPr id="134" name="総務費該当値テキスト"/>
        <xdr:cNvSpPr txBox="1"/>
      </xdr:nvSpPr>
      <xdr:spPr>
        <a:xfrm>
          <a:off x="4686300" y="91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113498</xdr:rowOff>
    </xdr:from>
    <xdr:to>
      <xdr:col>20</xdr:col>
      <xdr:colOff>38100</xdr:colOff>
      <xdr:row>55</xdr:row>
      <xdr:rowOff>43648</xdr:rowOff>
    </xdr:to>
    <xdr:sp macro="" textlink="">
      <xdr:nvSpPr>
        <xdr:cNvPr id="135" name="楕円 134"/>
        <xdr:cNvSpPr/>
      </xdr:nvSpPr>
      <xdr:spPr>
        <a:xfrm>
          <a:off x="3746500" y="93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60175</xdr:rowOff>
    </xdr:from>
    <xdr:ext cx="534377" cy="259045"/>
    <xdr:sp macro="" textlink="">
      <xdr:nvSpPr>
        <xdr:cNvPr id="136" name="テキスト ボックス 135"/>
        <xdr:cNvSpPr txBox="1"/>
      </xdr:nvSpPr>
      <xdr:spPr>
        <a:xfrm>
          <a:off x="3517411" y="91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76212</xdr:rowOff>
    </xdr:from>
    <xdr:to>
      <xdr:col>15</xdr:col>
      <xdr:colOff>101600</xdr:colOff>
      <xdr:row>56</xdr:row>
      <xdr:rowOff>6362</xdr:rowOff>
    </xdr:to>
    <xdr:sp macro="" textlink="">
      <xdr:nvSpPr>
        <xdr:cNvPr id="137" name="楕円 136"/>
        <xdr:cNvSpPr/>
      </xdr:nvSpPr>
      <xdr:spPr>
        <a:xfrm>
          <a:off x="2857500" y="95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22889</xdr:rowOff>
    </xdr:from>
    <xdr:ext cx="534377" cy="259045"/>
    <xdr:sp macro="" textlink="">
      <xdr:nvSpPr>
        <xdr:cNvPr id="138" name="テキスト ボックス 137"/>
        <xdr:cNvSpPr txBox="1"/>
      </xdr:nvSpPr>
      <xdr:spPr>
        <a:xfrm>
          <a:off x="2641111" y="928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120195</xdr:rowOff>
    </xdr:from>
    <xdr:to>
      <xdr:col>10</xdr:col>
      <xdr:colOff>165100</xdr:colOff>
      <xdr:row>53</xdr:row>
      <xdr:rowOff>50345</xdr:rowOff>
    </xdr:to>
    <xdr:sp macro="" textlink="">
      <xdr:nvSpPr>
        <xdr:cNvPr id="139" name="楕円 138"/>
        <xdr:cNvSpPr/>
      </xdr:nvSpPr>
      <xdr:spPr>
        <a:xfrm>
          <a:off x="1968500" y="90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41472</xdr:rowOff>
    </xdr:from>
    <xdr:ext cx="534377" cy="259045"/>
    <xdr:sp macro="" textlink="">
      <xdr:nvSpPr>
        <xdr:cNvPr id="140" name="テキスト ボックス 139"/>
        <xdr:cNvSpPr txBox="1"/>
      </xdr:nvSpPr>
      <xdr:spPr>
        <a:xfrm>
          <a:off x="1752111" y="912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151696</xdr:rowOff>
    </xdr:from>
    <xdr:to>
      <xdr:col>6</xdr:col>
      <xdr:colOff>38100</xdr:colOff>
      <xdr:row>53</xdr:row>
      <xdr:rowOff>81846</xdr:rowOff>
    </xdr:to>
    <xdr:sp macro="" textlink="">
      <xdr:nvSpPr>
        <xdr:cNvPr id="141" name="楕円 140"/>
        <xdr:cNvSpPr/>
      </xdr:nvSpPr>
      <xdr:spPr>
        <a:xfrm>
          <a:off x="1079500" y="90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98373</xdr:rowOff>
    </xdr:from>
    <xdr:ext cx="534377" cy="259045"/>
    <xdr:sp macro="" textlink="">
      <xdr:nvSpPr>
        <xdr:cNvPr id="142" name="テキスト ボックス 141"/>
        <xdr:cNvSpPr txBox="1"/>
      </xdr:nvSpPr>
      <xdr:spPr>
        <a:xfrm>
          <a:off x="863111" y="88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18002</xdr:rowOff>
    </xdr:from>
    <xdr:to>
      <xdr:col>24</xdr:col>
      <xdr:colOff>63500</xdr:colOff>
      <xdr:row>78</xdr:row>
      <xdr:rowOff>29890</xdr:rowOff>
    </xdr:to>
    <xdr:cxnSp macro="">
      <xdr:nvCxnSpPr>
        <xdr:cNvPr id="168" name="直線コネクタ 167"/>
        <xdr:cNvCxnSpPr/>
      </xdr:nvCxnSpPr>
      <xdr:spPr>
        <a:xfrm flipV="1">
          <a:off x="3797300" y="1339110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29890</xdr:rowOff>
    </xdr:from>
    <xdr:to>
      <xdr:col>19</xdr:col>
      <xdr:colOff>177800</xdr:colOff>
      <xdr:row>78</xdr:row>
      <xdr:rowOff>37626</xdr:rowOff>
    </xdr:to>
    <xdr:cxnSp macro="">
      <xdr:nvCxnSpPr>
        <xdr:cNvPr id="171" name="直線コネクタ 170"/>
        <xdr:cNvCxnSpPr/>
      </xdr:nvCxnSpPr>
      <xdr:spPr>
        <a:xfrm flipV="1">
          <a:off x="2908300" y="1340299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144952</xdr:rowOff>
    </xdr:from>
    <xdr:to>
      <xdr:col>20</xdr:col>
      <xdr:colOff>38100</xdr:colOff>
      <xdr:row>78</xdr:row>
      <xdr:rowOff>75102</xdr:rowOff>
    </xdr:to>
    <xdr:sp macro="" textlink="">
      <xdr:nvSpPr>
        <xdr:cNvPr id="172" name="フローチャート: 判断 171"/>
        <xdr:cNvSpPr/>
      </xdr:nvSpPr>
      <xdr:spPr>
        <a:xfrm>
          <a:off x="3746500" y="133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91629</xdr:rowOff>
    </xdr:from>
    <xdr:ext cx="534377" cy="259045"/>
    <xdr:sp macro="" textlink="">
      <xdr:nvSpPr>
        <xdr:cNvPr id="173" name="テキスト ボックス 172"/>
        <xdr:cNvSpPr txBox="1"/>
      </xdr:nvSpPr>
      <xdr:spPr>
        <a:xfrm>
          <a:off x="3517411" y="131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37626</xdr:rowOff>
    </xdr:from>
    <xdr:to>
      <xdr:col>15</xdr:col>
      <xdr:colOff>50800</xdr:colOff>
      <xdr:row>78</xdr:row>
      <xdr:rowOff>59215</xdr:rowOff>
    </xdr:to>
    <xdr:cxnSp macro="">
      <xdr:nvCxnSpPr>
        <xdr:cNvPr id="174" name="直線コネクタ 173"/>
        <xdr:cNvCxnSpPr/>
      </xdr:nvCxnSpPr>
      <xdr:spPr>
        <a:xfrm flipV="1">
          <a:off x="2019300" y="13410726"/>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160626</xdr:rowOff>
    </xdr:from>
    <xdr:to>
      <xdr:col>15</xdr:col>
      <xdr:colOff>101600</xdr:colOff>
      <xdr:row>78</xdr:row>
      <xdr:rowOff>90776</xdr:rowOff>
    </xdr:to>
    <xdr:sp macro="" textlink="">
      <xdr:nvSpPr>
        <xdr:cNvPr id="175" name="フローチャート: 判断 174"/>
        <xdr:cNvSpPr/>
      </xdr:nvSpPr>
      <xdr:spPr>
        <a:xfrm>
          <a:off x="2857500" y="133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81903</xdr:rowOff>
    </xdr:from>
    <xdr:ext cx="534377" cy="259045"/>
    <xdr:sp macro="" textlink="">
      <xdr:nvSpPr>
        <xdr:cNvPr id="176" name="テキスト ボックス 175"/>
        <xdr:cNvSpPr txBox="1"/>
      </xdr:nvSpPr>
      <xdr:spPr>
        <a:xfrm>
          <a:off x="2641111" y="134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59215</xdr:rowOff>
    </xdr:from>
    <xdr:to>
      <xdr:col>10</xdr:col>
      <xdr:colOff>114300</xdr:colOff>
      <xdr:row>78</xdr:row>
      <xdr:rowOff>70910</xdr:rowOff>
    </xdr:to>
    <xdr:cxnSp macro="">
      <xdr:nvCxnSpPr>
        <xdr:cNvPr id="177" name="直線コネクタ 176"/>
        <xdr:cNvCxnSpPr/>
      </xdr:nvCxnSpPr>
      <xdr:spPr>
        <a:xfrm flipV="1">
          <a:off x="1130300" y="13432315"/>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89667</xdr:rowOff>
    </xdr:from>
    <xdr:to>
      <xdr:col>10</xdr:col>
      <xdr:colOff>165100</xdr:colOff>
      <xdr:row>77</xdr:row>
      <xdr:rowOff>19817</xdr:rowOff>
    </xdr:to>
    <xdr:sp macro="" textlink="">
      <xdr:nvSpPr>
        <xdr:cNvPr id="178" name="フローチャート: 判断 177"/>
        <xdr:cNvSpPr/>
      </xdr:nvSpPr>
      <xdr:spPr>
        <a:xfrm>
          <a:off x="1968500" y="131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36345</xdr:rowOff>
    </xdr:from>
    <xdr:ext cx="534377" cy="259045"/>
    <xdr:sp macro="" textlink="">
      <xdr:nvSpPr>
        <xdr:cNvPr id="179" name="テキスト ボックス 178"/>
        <xdr:cNvSpPr txBox="1"/>
      </xdr:nvSpPr>
      <xdr:spPr>
        <a:xfrm>
          <a:off x="1752111" y="12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138652</xdr:rowOff>
    </xdr:from>
    <xdr:to>
      <xdr:col>24</xdr:col>
      <xdr:colOff>114300</xdr:colOff>
      <xdr:row>78</xdr:row>
      <xdr:rowOff>68802</xdr:rowOff>
    </xdr:to>
    <xdr:sp macro="" textlink="">
      <xdr:nvSpPr>
        <xdr:cNvPr id="187" name="楕円 186"/>
        <xdr:cNvSpPr/>
      </xdr:nvSpPr>
      <xdr:spPr>
        <a:xfrm>
          <a:off x="4584700" y="133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161529</xdr:rowOff>
    </xdr:from>
    <xdr:ext cx="534377" cy="259045"/>
    <xdr:sp macro="" textlink="">
      <xdr:nvSpPr>
        <xdr:cNvPr id="188" name="民生費該当値テキスト"/>
        <xdr:cNvSpPr txBox="1"/>
      </xdr:nvSpPr>
      <xdr:spPr>
        <a:xfrm>
          <a:off x="4686300" y="13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150540</xdr:rowOff>
    </xdr:from>
    <xdr:to>
      <xdr:col>20</xdr:col>
      <xdr:colOff>38100</xdr:colOff>
      <xdr:row>78</xdr:row>
      <xdr:rowOff>80690</xdr:rowOff>
    </xdr:to>
    <xdr:sp macro="" textlink="">
      <xdr:nvSpPr>
        <xdr:cNvPr id="189" name="楕円 188"/>
        <xdr:cNvSpPr/>
      </xdr:nvSpPr>
      <xdr:spPr>
        <a:xfrm>
          <a:off x="3746500" y="133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71817</xdr:rowOff>
    </xdr:from>
    <xdr:ext cx="534377" cy="259045"/>
    <xdr:sp macro="" textlink="">
      <xdr:nvSpPr>
        <xdr:cNvPr id="190" name="テキスト ボックス 189"/>
        <xdr:cNvSpPr txBox="1"/>
      </xdr:nvSpPr>
      <xdr:spPr>
        <a:xfrm>
          <a:off x="3517411" y="13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158276</xdr:rowOff>
    </xdr:from>
    <xdr:to>
      <xdr:col>15</xdr:col>
      <xdr:colOff>101600</xdr:colOff>
      <xdr:row>78</xdr:row>
      <xdr:rowOff>88426</xdr:rowOff>
    </xdr:to>
    <xdr:sp macro="" textlink="">
      <xdr:nvSpPr>
        <xdr:cNvPr id="191" name="楕円 190"/>
        <xdr:cNvSpPr/>
      </xdr:nvSpPr>
      <xdr:spPr>
        <a:xfrm>
          <a:off x="2857500" y="133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104953</xdr:rowOff>
    </xdr:from>
    <xdr:ext cx="534377" cy="259045"/>
    <xdr:sp macro="" textlink="">
      <xdr:nvSpPr>
        <xdr:cNvPr id="192" name="テキスト ボックス 191"/>
        <xdr:cNvSpPr txBox="1"/>
      </xdr:nvSpPr>
      <xdr:spPr>
        <a:xfrm>
          <a:off x="2641111" y="131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8415</xdr:rowOff>
    </xdr:from>
    <xdr:to>
      <xdr:col>10</xdr:col>
      <xdr:colOff>165100</xdr:colOff>
      <xdr:row>78</xdr:row>
      <xdr:rowOff>110015</xdr:rowOff>
    </xdr:to>
    <xdr:sp macro="" textlink="">
      <xdr:nvSpPr>
        <xdr:cNvPr id="193" name="楕円 192"/>
        <xdr:cNvSpPr/>
      </xdr:nvSpPr>
      <xdr:spPr>
        <a:xfrm>
          <a:off x="1968500" y="133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101142</xdr:rowOff>
    </xdr:from>
    <xdr:ext cx="534377" cy="259045"/>
    <xdr:sp macro="" textlink="">
      <xdr:nvSpPr>
        <xdr:cNvPr id="194" name="テキスト ボックス 193"/>
        <xdr:cNvSpPr txBox="1"/>
      </xdr:nvSpPr>
      <xdr:spPr>
        <a:xfrm>
          <a:off x="1752111" y="134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20110</xdr:rowOff>
    </xdr:from>
    <xdr:to>
      <xdr:col>6</xdr:col>
      <xdr:colOff>38100</xdr:colOff>
      <xdr:row>78</xdr:row>
      <xdr:rowOff>121710</xdr:rowOff>
    </xdr:to>
    <xdr:sp macro="" textlink="">
      <xdr:nvSpPr>
        <xdr:cNvPr id="195" name="楕円 194"/>
        <xdr:cNvSpPr/>
      </xdr:nvSpPr>
      <xdr:spPr>
        <a:xfrm>
          <a:off x="1079500" y="133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112837</xdr:rowOff>
    </xdr:from>
    <xdr:ext cx="534377" cy="259045"/>
    <xdr:sp macro="" textlink="">
      <xdr:nvSpPr>
        <xdr:cNvPr id="196" name="テキスト ボックス 195"/>
        <xdr:cNvSpPr txBox="1"/>
      </xdr:nvSpPr>
      <xdr:spPr>
        <a:xfrm>
          <a:off x="863111" y="134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125527</xdr:rowOff>
    </xdr:from>
    <xdr:to>
      <xdr:col>24</xdr:col>
      <xdr:colOff>63500</xdr:colOff>
      <xdr:row>96</xdr:row>
      <xdr:rowOff>128575</xdr:rowOff>
    </xdr:to>
    <xdr:cxnSp macro="">
      <xdr:nvCxnSpPr>
        <xdr:cNvPr id="223" name="直線コネクタ 222"/>
        <xdr:cNvCxnSpPr/>
      </xdr:nvCxnSpPr>
      <xdr:spPr>
        <a:xfrm flipV="1">
          <a:off x="3797300" y="1658472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128956</xdr:rowOff>
    </xdr:from>
    <xdr:to>
      <xdr:col>19</xdr:col>
      <xdr:colOff>177800</xdr:colOff>
      <xdr:row>96</xdr:row>
      <xdr:rowOff>128575</xdr:rowOff>
    </xdr:to>
    <xdr:cxnSp macro="">
      <xdr:nvCxnSpPr>
        <xdr:cNvPr id="226" name="直線コネクタ 225"/>
        <xdr:cNvCxnSpPr/>
      </xdr:nvCxnSpPr>
      <xdr:spPr>
        <a:xfrm>
          <a:off x="2908300" y="16416706"/>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99301</xdr:rowOff>
    </xdr:from>
    <xdr:to>
      <xdr:col>20</xdr:col>
      <xdr:colOff>38100</xdr:colOff>
      <xdr:row>96</xdr:row>
      <xdr:rowOff>29451</xdr:rowOff>
    </xdr:to>
    <xdr:sp macro="" textlink="">
      <xdr:nvSpPr>
        <xdr:cNvPr id="227" name="フローチャート: 判断 226"/>
        <xdr:cNvSpPr/>
      </xdr:nvSpPr>
      <xdr:spPr>
        <a:xfrm>
          <a:off x="3746500" y="163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45978</xdr:rowOff>
    </xdr:from>
    <xdr:ext cx="534377" cy="259045"/>
    <xdr:sp macro="" textlink="">
      <xdr:nvSpPr>
        <xdr:cNvPr id="228" name="テキスト ボックス 227"/>
        <xdr:cNvSpPr txBox="1"/>
      </xdr:nvSpPr>
      <xdr:spPr>
        <a:xfrm>
          <a:off x="3517411" y="16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128956</xdr:rowOff>
    </xdr:from>
    <xdr:to>
      <xdr:col>15</xdr:col>
      <xdr:colOff>50800</xdr:colOff>
      <xdr:row>96</xdr:row>
      <xdr:rowOff>102857</xdr:rowOff>
    </xdr:to>
    <xdr:cxnSp macro="">
      <xdr:nvCxnSpPr>
        <xdr:cNvPr id="229" name="直線コネクタ 228"/>
        <xdr:cNvCxnSpPr/>
      </xdr:nvCxnSpPr>
      <xdr:spPr>
        <a:xfrm flipV="1">
          <a:off x="2019300" y="16416706"/>
          <a:ext cx="889000" cy="1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75146</xdr:rowOff>
    </xdr:from>
    <xdr:to>
      <xdr:col>15</xdr:col>
      <xdr:colOff>101600</xdr:colOff>
      <xdr:row>96</xdr:row>
      <xdr:rowOff>5296</xdr:rowOff>
    </xdr:to>
    <xdr:sp macro="" textlink="">
      <xdr:nvSpPr>
        <xdr:cNvPr id="230" name="フローチャート: 判断 229"/>
        <xdr:cNvSpPr/>
      </xdr:nvSpPr>
      <xdr:spPr>
        <a:xfrm>
          <a:off x="2857500" y="163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21823</xdr:rowOff>
    </xdr:from>
    <xdr:ext cx="534377" cy="259045"/>
    <xdr:sp macro="" textlink="">
      <xdr:nvSpPr>
        <xdr:cNvPr id="231" name="テキスト ボックス 230"/>
        <xdr:cNvSpPr txBox="1"/>
      </xdr:nvSpPr>
      <xdr:spPr>
        <a:xfrm>
          <a:off x="2641111" y="161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104267</xdr:rowOff>
    </xdr:from>
    <xdr:to>
      <xdr:col>10</xdr:col>
      <xdr:colOff>114300</xdr:colOff>
      <xdr:row>96</xdr:row>
      <xdr:rowOff>102857</xdr:rowOff>
    </xdr:to>
    <xdr:cxnSp macro="">
      <xdr:nvCxnSpPr>
        <xdr:cNvPr id="232" name="直線コネクタ 231"/>
        <xdr:cNvCxnSpPr/>
      </xdr:nvCxnSpPr>
      <xdr:spPr>
        <a:xfrm>
          <a:off x="1130300" y="16220567"/>
          <a:ext cx="889000" cy="3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3" name="フローチャート: 判断 232"/>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7574</xdr:rowOff>
    </xdr:from>
    <xdr:ext cx="534377" cy="259045"/>
    <xdr:sp macro="" textlink="">
      <xdr:nvSpPr>
        <xdr:cNvPr id="234" name="テキスト ボックス 233"/>
        <xdr:cNvSpPr txBox="1"/>
      </xdr:nvSpPr>
      <xdr:spPr>
        <a:xfrm>
          <a:off x="1752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100931</xdr:rowOff>
    </xdr:from>
    <xdr:ext cx="534377" cy="259045"/>
    <xdr:sp macro="" textlink="">
      <xdr:nvSpPr>
        <xdr:cNvPr id="236" name="テキスト ボックス 235"/>
        <xdr:cNvSpPr txBox="1"/>
      </xdr:nvSpPr>
      <xdr:spPr>
        <a:xfrm>
          <a:off x="863111" y="163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74727</xdr:rowOff>
    </xdr:from>
    <xdr:to>
      <xdr:col>24</xdr:col>
      <xdr:colOff>114300</xdr:colOff>
      <xdr:row>97</xdr:row>
      <xdr:rowOff>4877</xdr:rowOff>
    </xdr:to>
    <xdr:sp macro="" textlink="">
      <xdr:nvSpPr>
        <xdr:cNvPr id="242" name="楕円 241"/>
        <xdr:cNvSpPr/>
      </xdr:nvSpPr>
      <xdr:spPr>
        <a:xfrm>
          <a:off x="45847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97604</xdr:rowOff>
    </xdr:from>
    <xdr:ext cx="534377" cy="259045"/>
    <xdr:sp macro="" textlink="">
      <xdr:nvSpPr>
        <xdr:cNvPr id="243" name="衛生費該当値テキスト"/>
        <xdr:cNvSpPr txBox="1"/>
      </xdr:nvSpPr>
      <xdr:spPr>
        <a:xfrm>
          <a:off x="4686300" y="16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77775</xdr:rowOff>
    </xdr:from>
    <xdr:to>
      <xdr:col>20</xdr:col>
      <xdr:colOff>38100</xdr:colOff>
      <xdr:row>97</xdr:row>
      <xdr:rowOff>7925</xdr:rowOff>
    </xdr:to>
    <xdr:sp macro="" textlink="">
      <xdr:nvSpPr>
        <xdr:cNvPr id="244" name="楕円 243"/>
        <xdr:cNvSpPr/>
      </xdr:nvSpPr>
      <xdr:spPr>
        <a:xfrm>
          <a:off x="3746500" y="1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170502</xdr:rowOff>
    </xdr:from>
    <xdr:ext cx="534377" cy="259045"/>
    <xdr:sp macro="" textlink="">
      <xdr:nvSpPr>
        <xdr:cNvPr id="245" name="テキスト ボックス 244"/>
        <xdr:cNvSpPr txBox="1"/>
      </xdr:nvSpPr>
      <xdr:spPr>
        <a:xfrm>
          <a:off x="3517411" y="166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78156</xdr:rowOff>
    </xdr:from>
    <xdr:to>
      <xdr:col>15</xdr:col>
      <xdr:colOff>101600</xdr:colOff>
      <xdr:row>96</xdr:row>
      <xdr:rowOff>8306</xdr:rowOff>
    </xdr:to>
    <xdr:sp macro="" textlink="">
      <xdr:nvSpPr>
        <xdr:cNvPr id="246" name="楕円 245"/>
        <xdr:cNvSpPr/>
      </xdr:nvSpPr>
      <xdr:spPr>
        <a:xfrm>
          <a:off x="2857500" y="163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170883</xdr:rowOff>
    </xdr:from>
    <xdr:ext cx="534377" cy="259045"/>
    <xdr:sp macro="" textlink="">
      <xdr:nvSpPr>
        <xdr:cNvPr id="247" name="テキスト ボックス 246"/>
        <xdr:cNvSpPr txBox="1"/>
      </xdr:nvSpPr>
      <xdr:spPr>
        <a:xfrm>
          <a:off x="2641111" y="164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52057</xdr:rowOff>
    </xdr:from>
    <xdr:to>
      <xdr:col>10</xdr:col>
      <xdr:colOff>165100</xdr:colOff>
      <xdr:row>96</xdr:row>
      <xdr:rowOff>153657</xdr:rowOff>
    </xdr:to>
    <xdr:sp macro="" textlink="">
      <xdr:nvSpPr>
        <xdr:cNvPr id="248" name="楕円 247"/>
        <xdr:cNvSpPr/>
      </xdr:nvSpPr>
      <xdr:spPr>
        <a:xfrm>
          <a:off x="1968500" y="165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144784</xdr:rowOff>
    </xdr:from>
    <xdr:ext cx="534377" cy="259045"/>
    <xdr:sp macro="" textlink="">
      <xdr:nvSpPr>
        <xdr:cNvPr id="249" name="テキスト ボックス 248"/>
        <xdr:cNvSpPr txBox="1"/>
      </xdr:nvSpPr>
      <xdr:spPr>
        <a:xfrm>
          <a:off x="1752111" y="166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53467</xdr:rowOff>
    </xdr:from>
    <xdr:to>
      <xdr:col>6</xdr:col>
      <xdr:colOff>38100</xdr:colOff>
      <xdr:row>94</xdr:row>
      <xdr:rowOff>155067</xdr:rowOff>
    </xdr:to>
    <xdr:sp macro="" textlink="">
      <xdr:nvSpPr>
        <xdr:cNvPr id="250" name="楕円 249"/>
        <xdr:cNvSpPr/>
      </xdr:nvSpPr>
      <xdr:spPr>
        <a:xfrm>
          <a:off x="1079500" y="161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144</xdr:rowOff>
    </xdr:from>
    <xdr:ext cx="534377" cy="259045"/>
    <xdr:sp macro="" textlink="">
      <xdr:nvSpPr>
        <xdr:cNvPr id="251" name="テキスト ボックス 250"/>
        <xdr:cNvSpPr txBox="1"/>
      </xdr:nvSpPr>
      <xdr:spPr>
        <a:xfrm>
          <a:off x="863111" y="159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79692</xdr:rowOff>
    </xdr:from>
    <xdr:to>
      <xdr:col>55</xdr:col>
      <xdr:colOff>0</xdr:colOff>
      <xdr:row>37</xdr:row>
      <xdr:rowOff>82169</xdr:rowOff>
    </xdr:to>
    <xdr:cxnSp macro="">
      <xdr:nvCxnSpPr>
        <xdr:cNvPr id="278" name="直線コネクタ 277"/>
        <xdr:cNvCxnSpPr/>
      </xdr:nvCxnSpPr>
      <xdr:spPr>
        <a:xfrm>
          <a:off x="9639300" y="6080442"/>
          <a:ext cx="838200" cy="3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124858</xdr:rowOff>
    </xdr:from>
    <xdr:ext cx="378565" cy="259045"/>
    <xdr:sp macro="" textlink="">
      <xdr:nvSpPr>
        <xdr:cNvPr id="279" name="労働費平均値テキスト"/>
        <xdr:cNvSpPr txBox="1"/>
      </xdr:nvSpPr>
      <xdr:spPr>
        <a:xfrm>
          <a:off x="10528300" y="6468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79692</xdr:rowOff>
    </xdr:from>
    <xdr:to>
      <xdr:col>50</xdr:col>
      <xdr:colOff>114300</xdr:colOff>
      <xdr:row>37</xdr:row>
      <xdr:rowOff>4064</xdr:rowOff>
    </xdr:to>
    <xdr:cxnSp macro="">
      <xdr:nvCxnSpPr>
        <xdr:cNvPr id="281" name="直線コネクタ 280"/>
        <xdr:cNvCxnSpPr/>
      </xdr:nvCxnSpPr>
      <xdr:spPr>
        <a:xfrm flipV="1">
          <a:off x="8750300" y="6080442"/>
          <a:ext cx="889000" cy="2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41847</xdr:rowOff>
    </xdr:from>
    <xdr:to>
      <xdr:col>50</xdr:col>
      <xdr:colOff>165100</xdr:colOff>
      <xdr:row>37</xdr:row>
      <xdr:rowOff>143447</xdr:rowOff>
    </xdr:to>
    <xdr:sp macro="" textlink="">
      <xdr:nvSpPr>
        <xdr:cNvPr id="282" name="フローチャート: 判断 281"/>
        <xdr:cNvSpPr/>
      </xdr:nvSpPr>
      <xdr:spPr>
        <a:xfrm>
          <a:off x="9588500" y="63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134573</xdr:rowOff>
    </xdr:from>
    <xdr:ext cx="469744" cy="259045"/>
    <xdr:sp macro="" textlink="">
      <xdr:nvSpPr>
        <xdr:cNvPr id="283" name="テキスト ボックス 282"/>
        <xdr:cNvSpPr txBox="1"/>
      </xdr:nvSpPr>
      <xdr:spPr>
        <a:xfrm>
          <a:off x="93917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73978</xdr:rowOff>
    </xdr:from>
    <xdr:to>
      <xdr:col>45</xdr:col>
      <xdr:colOff>177800</xdr:colOff>
      <xdr:row>37</xdr:row>
      <xdr:rowOff>4064</xdr:rowOff>
    </xdr:to>
    <xdr:cxnSp macro="">
      <xdr:nvCxnSpPr>
        <xdr:cNvPr id="284" name="直線コネクタ 283"/>
        <xdr:cNvCxnSpPr/>
      </xdr:nvCxnSpPr>
      <xdr:spPr>
        <a:xfrm>
          <a:off x="7861300" y="624617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85725</xdr:rowOff>
    </xdr:to>
    <xdr:sp macro="" textlink="">
      <xdr:nvSpPr>
        <xdr:cNvPr id="285" name="フローチャート: 判断 284"/>
        <xdr:cNvSpPr/>
      </xdr:nvSpPr>
      <xdr:spPr>
        <a:xfrm>
          <a:off x="86995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76852</xdr:rowOff>
    </xdr:from>
    <xdr:ext cx="469744" cy="259045"/>
    <xdr:sp macro="" textlink="">
      <xdr:nvSpPr>
        <xdr:cNvPr id="286" name="テキスト ボックス 285"/>
        <xdr:cNvSpPr txBox="1"/>
      </xdr:nvSpPr>
      <xdr:spPr>
        <a:xfrm>
          <a:off x="8515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25781</xdr:rowOff>
    </xdr:from>
    <xdr:to>
      <xdr:col>41</xdr:col>
      <xdr:colOff>50800</xdr:colOff>
      <xdr:row>36</xdr:row>
      <xdr:rowOff>73978</xdr:rowOff>
    </xdr:to>
    <xdr:cxnSp macro="">
      <xdr:nvCxnSpPr>
        <xdr:cNvPr id="287" name="直線コネクタ 286"/>
        <xdr:cNvCxnSpPr/>
      </xdr:nvCxnSpPr>
      <xdr:spPr>
        <a:xfrm>
          <a:off x="6972300" y="6026531"/>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88" name="フローチャート: 判断 287"/>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89" name="テキスト ボックス 288"/>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31369</xdr:rowOff>
    </xdr:from>
    <xdr:to>
      <xdr:col>55</xdr:col>
      <xdr:colOff>50800</xdr:colOff>
      <xdr:row>37</xdr:row>
      <xdr:rowOff>132969</xdr:rowOff>
    </xdr:to>
    <xdr:sp macro="" textlink="">
      <xdr:nvSpPr>
        <xdr:cNvPr id="297" name="楕円 296"/>
        <xdr:cNvSpPr/>
      </xdr:nvSpPr>
      <xdr:spPr>
        <a:xfrm>
          <a:off x="104267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54246</xdr:rowOff>
    </xdr:from>
    <xdr:ext cx="469744" cy="259045"/>
    <xdr:sp macro="" textlink="">
      <xdr:nvSpPr>
        <xdr:cNvPr id="298" name="労働費該当値テキスト"/>
        <xdr:cNvSpPr txBox="1"/>
      </xdr:nvSpPr>
      <xdr:spPr>
        <a:xfrm>
          <a:off x="10528300" y="62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28892</xdr:rowOff>
    </xdr:from>
    <xdr:to>
      <xdr:col>50</xdr:col>
      <xdr:colOff>165100</xdr:colOff>
      <xdr:row>35</xdr:row>
      <xdr:rowOff>130492</xdr:rowOff>
    </xdr:to>
    <xdr:sp macro="" textlink="">
      <xdr:nvSpPr>
        <xdr:cNvPr id="299" name="楕円 298"/>
        <xdr:cNvSpPr/>
      </xdr:nvSpPr>
      <xdr:spPr>
        <a:xfrm>
          <a:off x="9588500" y="60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147019</xdr:rowOff>
    </xdr:from>
    <xdr:ext cx="469744" cy="259045"/>
    <xdr:sp macro="" textlink="">
      <xdr:nvSpPr>
        <xdr:cNvPr id="300" name="テキスト ボックス 299"/>
        <xdr:cNvSpPr txBox="1"/>
      </xdr:nvSpPr>
      <xdr:spPr>
        <a:xfrm>
          <a:off x="9391728" y="580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124714</xdr:rowOff>
    </xdr:from>
    <xdr:to>
      <xdr:col>46</xdr:col>
      <xdr:colOff>38100</xdr:colOff>
      <xdr:row>37</xdr:row>
      <xdr:rowOff>54864</xdr:rowOff>
    </xdr:to>
    <xdr:sp macro="" textlink="">
      <xdr:nvSpPr>
        <xdr:cNvPr id="301" name="楕円 300"/>
        <xdr:cNvSpPr/>
      </xdr:nvSpPr>
      <xdr:spPr>
        <a:xfrm>
          <a:off x="869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71391</xdr:rowOff>
    </xdr:from>
    <xdr:ext cx="469744" cy="259045"/>
    <xdr:sp macro="" textlink="">
      <xdr:nvSpPr>
        <xdr:cNvPr id="302" name="テキスト ボックス 301"/>
        <xdr:cNvSpPr txBox="1"/>
      </xdr:nvSpPr>
      <xdr:spPr>
        <a:xfrm>
          <a:off x="8515428"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23178</xdr:rowOff>
    </xdr:from>
    <xdr:to>
      <xdr:col>41</xdr:col>
      <xdr:colOff>101600</xdr:colOff>
      <xdr:row>36</xdr:row>
      <xdr:rowOff>124778</xdr:rowOff>
    </xdr:to>
    <xdr:sp macro="" textlink="">
      <xdr:nvSpPr>
        <xdr:cNvPr id="303" name="楕円 302"/>
        <xdr:cNvSpPr/>
      </xdr:nvSpPr>
      <xdr:spPr>
        <a:xfrm>
          <a:off x="7810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115905</xdr:rowOff>
    </xdr:from>
    <xdr:ext cx="469744" cy="259045"/>
    <xdr:sp macro="" textlink="">
      <xdr:nvSpPr>
        <xdr:cNvPr id="304" name="テキスト ボックス 303"/>
        <xdr:cNvSpPr txBox="1"/>
      </xdr:nvSpPr>
      <xdr:spPr>
        <a:xfrm>
          <a:off x="7626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146431</xdr:rowOff>
    </xdr:from>
    <xdr:to>
      <xdr:col>36</xdr:col>
      <xdr:colOff>165100</xdr:colOff>
      <xdr:row>35</xdr:row>
      <xdr:rowOff>76581</xdr:rowOff>
    </xdr:to>
    <xdr:sp macro="" textlink="">
      <xdr:nvSpPr>
        <xdr:cNvPr id="305" name="楕円 304"/>
        <xdr:cNvSpPr/>
      </xdr:nvSpPr>
      <xdr:spPr>
        <a:xfrm>
          <a:off x="6921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67708</xdr:rowOff>
    </xdr:from>
    <xdr:ext cx="469744" cy="259045"/>
    <xdr:sp macro="" textlink="">
      <xdr:nvSpPr>
        <xdr:cNvPr id="306" name="テキスト ボックス 305"/>
        <xdr:cNvSpPr txBox="1"/>
      </xdr:nvSpPr>
      <xdr:spPr>
        <a:xfrm>
          <a:off x="6737428" y="60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79007</xdr:rowOff>
    </xdr:from>
    <xdr:to>
      <xdr:col>55</xdr:col>
      <xdr:colOff>0</xdr:colOff>
      <xdr:row>55</xdr:row>
      <xdr:rowOff>13741</xdr:rowOff>
    </xdr:to>
    <xdr:cxnSp macro="">
      <xdr:nvCxnSpPr>
        <xdr:cNvPr id="331" name="直線コネクタ 330"/>
        <xdr:cNvCxnSpPr/>
      </xdr:nvCxnSpPr>
      <xdr:spPr>
        <a:xfrm flipV="1">
          <a:off x="9639300" y="9337307"/>
          <a:ext cx="8382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13741</xdr:rowOff>
    </xdr:from>
    <xdr:to>
      <xdr:col>50</xdr:col>
      <xdr:colOff>114300</xdr:colOff>
      <xdr:row>55</xdr:row>
      <xdr:rowOff>17696</xdr:rowOff>
    </xdr:to>
    <xdr:cxnSp macro="">
      <xdr:nvCxnSpPr>
        <xdr:cNvPr id="334" name="直線コネクタ 333"/>
        <xdr:cNvCxnSpPr/>
      </xdr:nvCxnSpPr>
      <xdr:spPr>
        <a:xfrm flipV="1">
          <a:off x="8750300" y="9443491"/>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49604</xdr:rowOff>
    </xdr:from>
    <xdr:to>
      <xdr:col>50</xdr:col>
      <xdr:colOff>165100</xdr:colOff>
      <xdr:row>54</xdr:row>
      <xdr:rowOff>151204</xdr:rowOff>
    </xdr:to>
    <xdr:sp macro="" textlink="">
      <xdr:nvSpPr>
        <xdr:cNvPr id="335" name="フローチャート: 判断 334"/>
        <xdr:cNvSpPr/>
      </xdr:nvSpPr>
      <xdr:spPr>
        <a:xfrm>
          <a:off x="9588500" y="93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167731</xdr:rowOff>
    </xdr:from>
    <xdr:ext cx="534377" cy="259045"/>
    <xdr:sp macro="" textlink="">
      <xdr:nvSpPr>
        <xdr:cNvPr id="336" name="テキスト ボックス 335"/>
        <xdr:cNvSpPr txBox="1"/>
      </xdr:nvSpPr>
      <xdr:spPr>
        <a:xfrm>
          <a:off x="9359411" y="90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153942</xdr:rowOff>
    </xdr:from>
    <xdr:to>
      <xdr:col>45</xdr:col>
      <xdr:colOff>177800</xdr:colOff>
      <xdr:row>55</xdr:row>
      <xdr:rowOff>17696</xdr:rowOff>
    </xdr:to>
    <xdr:cxnSp macro="">
      <xdr:nvCxnSpPr>
        <xdr:cNvPr id="337" name="直線コネクタ 336"/>
        <xdr:cNvCxnSpPr/>
      </xdr:nvCxnSpPr>
      <xdr:spPr>
        <a:xfrm>
          <a:off x="7861300" y="941224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90523</xdr:rowOff>
    </xdr:from>
    <xdr:to>
      <xdr:col>46</xdr:col>
      <xdr:colOff>38100</xdr:colOff>
      <xdr:row>55</xdr:row>
      <xdr:rowOff>20673</xdr:rowOff>
    </xdr:to>
    <xdr:sp macro="" textlink="">
      <xdr:nvSpPr>
        <xdr:cNvPr id="338" name="フローチャート: 判断 337"/>
        <xdr:cNvSpPr/>
      </xdr:nvSpPr>
      <xdr:spPr>
        <a:xfrm>
          <a:off x="8699500" y="93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37200</xdr:rowOff>
    </xdr:from>
    <xdr:ext cx="534377" cy="259045"/>
    <xdr:sp macro="" textlink="">
      <xdr:nvSpPr>
        <xdr:cNvPr id="339" name="テキスト ボックス 338"/>
        <xdr:cNvSpPr txBox="1"/>
      </xdr:nvSpPr>
      <xdr:spPr>
        <a:xfrm>
          <a:off x="8483111" y="9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83327</xdr:rowOff>
    </xdr:from>
    <xdr:to>
      <xdr:col>41</xdr:col>
      <xdr:colOff>50800</xdr:colOff>
      <xdr:row>54</xdr:row>
      <xdr:rowOff>153942</xdr:rowOff>
    </xdr:to>
    <xdr:cxnSp macro="">
      <xdr:nvCxnSpPr>
        <xdr:cNvPr id="340" name="直線コネクタ 339"/>
        <xdr:cNvCxnSpPr/>
      </xdr:nvCxnSpPr>
      <xdr:spPr>
        <a:xfrm>
          <a:off x="6972300" y="9341627"/>
          <a:ext cx="889000" cy="7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1" name="フローチャート: 判断 340"/>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158175</xdr:rowOff>
    </xdr:from>
    <xdr:ext cx="534377" cy="259045"/>
    <xdr:sp macro="" textlink="">
      <xdr:nvSpPr>
        <xdr:cNvPr id="342" name="テキスト ボックス 341"/>
        <xdr:cNvSpPr txBox="1"/>
      </xdr:nvSpPr>
      <xdr:spPr>
        <a:xfrm>
          <a:off x="7594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128732</xdr:rowOff>
    </xdr:from>
    <xdr:ext cx="534377" cy="259045"/>
    <xdr:sp macro="" textlink="">
      <xdr:nvSpPr>
        <xdr:cNvPr id="344" name="テキスト ボックス 343"/>
        <xdr:cNvSpPr txBox="1"/>
      </xdr:nvSpPr>
      <xdr:spPr>
        <a:xfrm>
          <a:off x="6705111" y="9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28207</xdr:rowOff>
    </xdr:from>
    <xdr:to>
      <xdr:col>55</xdr:col>
      <xdr:colOff>50800</xdr:colOff>
      <xdr:row>54</xdr:row>
      <xdr:rowOff>129807</xdr:rowOff>
    </xdr:to>
    <xdr:sp macro="" textlink="">
      <xdr:nvSpPr>
        <xdr:cNvPr id="350" name="楕円 349"/>
        <xdr:cNvSpPr/>
      </xdr:nvSpPr>
      <xdr:spPr>
        <a:xfrm>
          <a:off x="10426700" y="9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51084</xdr:rowOff>
    </xdr:from>
    <xdr:ext cx="534377" cy="259045"/>
    <xdr:sp macro="" textlink="">
      <xdr:nvSpPr>
        <xdr:cNvPr id="351" name="農林水産業費該当値テキスト"/>
        <xdr:cNvSpPr txBox="1"/>
      </xdr:nvSpPr>
      <xdr:spPr>
        <a:xfrm>
          <a:off x="10528300" y="91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134391</xdr:rowOff>
    </xdr:from>
    <xdr:to>
      <xdr:col>50</xdr:col>
      <xdr:colOff>165100</xdr:colOff>
      <xdr:row>55</xdr:row>
      <xdr:rowOff>64541</xdr:rowOff>
    </xdr:to>
    <xdr:sp macro="" textlink="">
      <xdr:nvSpPr>
        <xdr:cNvPr id="352" name="楕円 351"/>
        <xdr:cNvSpPr/>
      </xdr:nvSpPr>
      <xdr:spPr>
        <a:xfrm>
          <a:off x="9588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55668</xdr:rowOff>
    </xdr:from>
    <xdr:ext cx="534377" cy="259045"/>
    <xdr:sp macro="" textlink="">
      <xdr:nvSpPr>
        <xdr:cNvPr id="353" name="テキスト ボックス 352"/>
        <xdr:cNvSpPr txBox="1"/>
      </xdr:nvSpPr>
      <xdr:spPr>
        <a:xfrm>
          <a:off x="93594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138346</xdr:rowOff>
    </xdr:from>
    <xdr:to>
      <xdr:col>46</xdr:col>
      <xdr:colOff>38100</xdr:colOff>
      <xdr:row>55</xdr:row>
      <xdr:rowOff>68496</xdr:rowOff>
    </xdr:to>
    <xdr:sp macro="" textlink="">
      <xdr:nvSpPr>
        <xdr:cNvPr id="354" name="楕円 353"/>
        <xdr:cNvSpPr/>
      </xdr:nvSpPr>
      <xdr:spPr>
        <a:xfrm>
          <a:off x="8699500" y="93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59623</xdr:rowOff>
    </xdr:from>
    <xdr:ext cx="534377" cy="259045"/>
    <xdr:sp macro="" textlink="">
      <xdr:nvSpPr>
        <xdr:cNvPr id="355" name="テキスト ボックス 354"/>
        <xdr:cNvSpPr txBox="1"/>
      </xdr:nvSpPr>
      <xdr:spPr>
        <a:xfrm>
          <a:off x="8483111" y="94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103142</xdr:rowOff>
    </xdr:from>
    <xdr:to>
      <xdr:col>41</xdr:col>
      <xdr:colOff>101600</xdr:colOff>
      <xdr:row>55</xdr:row>
      <xdr:rowOff>33292</xdr:rowOff>
    </xdr:to>
    <xdr:sp macro="" textlink="">
      <xdr:nvSpPr>
        <xdr:cNvPr id="356" name="楕円 355"/>
        <xdr:cNvSpPr/>
      </xdr:nvSpPr>
      <xdr:spPr>
        <a:xfrm>
          <a:off x="7810500" y="93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24419</xdr:rowOff>
    </xdr:from>
    <xdr:ext cx="534377" cy="259045"/>
    <xdr:sp macro="" textlink="">
      <xdr:nvSpPr>
        <xdr:cNvPr id="357" name="テキスト ボックス 356"/>
        <xdr:cNvSpPr txBox="1"/>
      </xdr:nvSpPr>
      <xdr:spPr>
        <a:xfrm>
          <a:off x="7594111" y="94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32527</xdr:rowOff>
    </xdr:from>
    <xdr:to>
      <xdr:col>36</xdr:col>
      <xdr:colOff>165100</xdr:colOff>
      <xdr:row>54</xdr:row>
      <xdr:rowOff>134127</xdr:rowOff>
    </xdr:to>
    <xdr:sp macro="" textlink="">
      <xdr:nvSpPr>
        <xdr:cNvPr id="358" name="楕円 357"/>
        <xdr:cNvSpPr/>
      </xdr:nvSpPr>
      <xdr:spPr>
        <a:xfrm>
          <a:off x="6921500" y="9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125254</xdr:rowOff>
    </xdr:from>
    <xdr:ext cx="534377" cy="259045"/>
    <xdr:sp macro="" textlink="">
      <xdr:nvSpPr>
        <xdr:cNvPr id="359" name="テキスト ボックス 358"/>
        <xdr:cNvSpPr txBox="1"/>
      </xdr:nvSpPr>
      <xdr:spPr>
        <a:xfrm>
          <a:off x="6705111" y="9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141918</xdr:rowOff>
    </xdr:from>
    <xdr:to>
      <xdr:col>55</xdr:col>
      <xdr:colOff>0</xdr:colOff>
      <xdr:row>74</xdr:row>
      <xdr:rowOff>136340</xdr:rowOff>
    </xdr:to>
    <xdr:cxnSp macro="">
      <xdr:nvCxnSpPr>
        <xdr:cNvPr id="384" name="直線コネクタ 383"/>
        <xdr:cNvCxnSpPr/>
      </xdr:nvCxnSpPr>
      <xdr:spPr>
        <a:xfrm>
          <a:off x="9639300" y="12486318"/>
          <a:ext cx="8382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141918</xdr:rowOff>
    </xdr:from>
    <xdr:to>
      <xdr:col>50</xdr:col>
      <xdr:colOff>114300</xdr:colOff>
      <xdr:row>74</xdr:row>
      <xdr:rowOff>143518</xdr:rowOff>
    </xdr:to>
    <xdr:cxnSp macro="">
      <xdr:nvCxnSpPr>
        <xdr:cNvPr id="387" name="直線コネクタ 386"/>
        <xdr:cNvCxnSpPr/>
      </xdr:nvCxnSpPr>
      <xdr:spPr>
        <a:xfrm flipV="1">
          <a:off x="8750300" y="12486318"/>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135854</xdr:rowOff>
    </xdr:from>
    <xdr:to>
      <xdr:col>50</xdr:col>
      <xdr:colOff>165100</xdr:colOff>
      <xdr:row>75</xdr:row>
      <xdr:rowOff>66004</xdr:rowOff>
    </xdr:to>
    <xdr:sp macro="" textlink="">
      <xdr:nvSpPr>
        <xdr:cNvPr id="388" name="フローチャート: 判断 387"/>
        <xdr:cNvSpPr/>
      </xdr:nvSpPr>
      <xdr:spPr>
        <a:xfrm>
          <a:off x="9588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57131</xdr:rowOff>
    </xdr:from>
    <xdr:ext cx="534377" cy="259045"/>
    <xdr:sp macro="" textlink="">
      <xdr:nvSpPr>
        <xdr:cNvPr id="389" name="テキスト ボックス 388"/>
        <xdr:cNvSpPr txBox="1"/>
      </xdr:nvSpPr>
      <xdr:spPr>
        <a:xfrm>
          <a:off x="93594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143518</xdr:rowOff>
    </xdr:from>
    <xdr:to>
      <xdr:col>45</xdr:col>
      <xdr:colOff>177800</xdr:colOff>
      <xdr:row>74</xdr:row>
      <xdr:rowOff>165989</xdr:rowOff>
    </xdr:to>
    <xdr:cxnSp macro="">
      <xdr:nvCxnSpPr>
        <xdr:cNvPr id="390" name="直線コネクタ 389"/>
        <xdr:cNvCxnSpPr/>
      </xdr:nvCxnSpPr>
      <xdr:spPr>
        <a:xfrm flipV="1">
          <a:off x="7861300" y="12830818"/>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102342</xdr:rowOff>
    </xdr:from>
    <xdr:to>
      <xdr:col>46</xdr:col>
      <xdr:colOff>38100</xdr:colOff>
      <xdr:row>75</xdr:row>
      <xdr:rowOff>32492</xdr:rowOff>
    </xdr:to>
    <xdr:sp macro="" textlink="">
      <xdr:nvSpPr>
        <xdr:cNvPr id="391" name="フローチャート: 判断 390"/>
        <xdr:cNvSpPr/>
      </xdr:nvSpPr>
      <xdr:spPr>
        <a:xfrm>
          <a:off x="8699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23619</xdr:rowOff>
    </xdr:from>
    <xdr:ext cx="534377" cy="259045"/>
    <xdr:sp macro="" textlink="">
      <xdr:nvSpPr>
        <xdr:cNvPr id="392" name="テキスト ボックス 391"/>
        <xdr:cNvSpPr txBox="1"/>
      </xdr:nvSpPr>
      <xdr:spPr>
        <a:xfrm>
          <a:off x="8483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96220</xdr:rowOff>
    </xdr:from>
    <xdr:to>
      <xdr:col>41</xdr:col>
      <xdr:colOff>50800</xdr:colOff>
      <xdr:row>74</xdr:row>
      <xdr:rowOff>165989</xdr:rowOff>
    </xdr:to>
    <xdr:cxnSp macro="">
      <xdr:nvCxnSpPr>
        <xdr:cNvPr id="393" name="直線コネクタ 392"/>
        <xdr:cNvCxnSpPr/>
      </xdr:nvCxnSpPr>
      <xdr:spPr>
        <a:xfrm>
          <a:off x="6972300" y="12783520"/>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394" name="フローチャート: 判断 393"/>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395" name="テキスト ボックス 394"/>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85540</xdr:rowOff>
    </xdr:from>
    <xdr:to>
      <xdr:col>55</xdr:col>
      <xdr:colOff>50800</xdr:colOff>
      <xdr:row>75</xdr:row>
      <xdr:rowOff>15690</xdr:rowOff>
    </xdr:to>
    <xdr:sp macro="" textlink="">
      <xdr:nvSpPr>
        <xdr:cNvPr id="403" name="楕円 402"/>
        <xdr:cNvSpPr/>
      </xdr:nvSpPr>
      <xdr:spPr>
        <a:xfrm>
          <a:off x="10426700" y="12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108417</xdr:rowOff>
    </xdr:from>
    <xdr:ext cx="534377" cy="259045"/>
    <xdr:sp macro="" textlink="">
      <xdr:nvSpPr>
        <xdr:cNvPr id="404" name="商工費該当値テキスト"/>
        <xdr:cNvSpPr txBox="1"/>
      </xdr:nvSpPr>
      <xdr:spPr>
        <a:xfrm>
          <a:off x="10528300" y="126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91118</xdr:rowOff>
    </xdr:from>
    <xdr:to>
      <xdr:col>50</xdr:col>
      <xdr:colOff>165100</xdr:colOff>
      <xdr:row>73</xdr:row>
      <xdr:rowOff>21268</xdr:rowOff>
    </xdr:to>
    <xdr:sp macro="" textlink="">
      <xdr:nvSpPr>
        <xdr:cNvPr id="405" name="楕円 404"/>
        <xdr:cNvSpPr/>
      </xdr:nvSpPr>
      <xdr:spPr>
        <a:xfrm>
          <a:off x="9588500" y="124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37795</xdr:rowOff>
    </xdr:from>
    <xdr:ext cx="534377" cy="259045"/>
    <xdr:sp macro="" textlink="">
      <xdr:nvSpPr>
        <xdr:cNvPr id="406" name="テキスト ボックス 405"/>
        <xdr:cNvSpPr txBox="1"/>
      </xdr:nvSpPr>
      <xdr:spPr>
        <a:xfrm>
          <a:off x="9359411" y="122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92718</xdr:rowOff>
    </xdr:from>
    <xdr:to>
      <xdr:col>46</xdr:col>
      <xdr:colOff>38100</xdr:colOff>
      <xdr:row>75</xdr:row>
      <xdr:rowOff>22868</xdr:rowOff>
    </xdr:to>
    <xdr:sp macro="" textlink="">
      <xdr:nvSpPr>
        <xdr:cNvPr id="407" name="楕円 406"/>
        <xdr:cNvSpPr/>
      </xdr:nvSpPr>
      <xdr:spPr>
        <a:xfrm>
          <a:off x="8699500" y="127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39395</xdr:rowOff>
    </xdr:from>
    <xdr:ext cx="534377" cy="259045"/>
    <xdr:sp macro="" textlink="">
      <xdr:nvSpPr>
        <xdr:cNvPr id="408" name="テキスト ボックス 407"/>
        <xdr:cNvSpPr txBox="1"/>
      </xdr:nvSpPr>
      <xdr:spPr>
        <a:xfrm>
          <a:off x="8483111" y="125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115189</xdr:rowOff>
    </xdr:from>
    <xdr:to>
      <xdr:col>41</xdr:col>
      <xdr:colOff>101600</xdr:colOff>
      <xdr:row>75</xdr:row>
      <xdr:rowOff>45339</xdr:rowOff>
    </xdr:to>
    <xdr:sp macro="" textlink="">
      <xdr:nvSpPr>
        <xdr:cNvPr id="409" name="楕円 408"/>
        <xdr:cNvSpPr/>
      </xdr:nvSpPr>
      <xdr:spPr>
        <a:xfrm>
          <a:off x="7810500" y="128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36466</xdr:rowOff>
    </xdr:from>
    <xdr:ext cx="534377" cy="259045"/>
    <xdr:sp macro="" textlink="">
      <xdr:nvSpPr>
        <xdr:cNvPr id="410" name="テキスト ボックス 409"/>
        <xdr:cNvSpPr txBox="1"/>
      </xdr:nvSpPr>
      <xdr:spPr>
        <a:xfrm>
          <a:off x="7594111" y="128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45420</xdr:rowOff>
    </xdr:from>
    <xdr:to>
      <xdr:col>36</xdr:col>
      <xdr:colOff>165100</xdr:colOff>
      <xdr:row>74</xdr:row>
      <xdr:rowOff>147020</xdr:rowOff>
    </xdr:to>
    <xdr:sp macro="" textlink="">
      <xdr:nvSpPr>
        <xdr:cNvPr id="411" name="楕円 410"/>
        <xdr:cNvSpPr/>
      </xdr:nvSpPr>
      <xdr:spPr>
        <a:xfrm>
          <a:off x="6921500" y="127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138147</xdr:rowOff>
    </xdr:from>
    <xdr:ext cx="534377" cy="259045"/>
    <xdr:sp macro="" textlink="">
      <xdr:nvSpPr>
        <xdr:cNvPr id="412" name="テキスト ボックス 411"/>
        <xdr:cNvSpPr txBox="1"/>
      </xdr:nvSpPr>
      <xdr:spPr>
        <a:xfrm>
          <a:off x="6705111" y="128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85268</xdr:rowOff>
    </xdr:from>
    <xdr:to>
      <xdr:col>55</xdr:col>
      <xdr:colOff>0</xdr:colOff>
      <xdr:row>94</xdr:row>
      <xdr:rowOff>111416</xdr:rowOff>
    </xdr:to>
    <xdr:cxnSp macro="">
      <xdr:nvCxnSpPr>
        <xdr:cNvPr id="439" name="直線コネクタ 438"/>
        <xdr:cNvCxnSpPr/>
      </xdr:nvCxnSpPr>
      <xdr:spPr>
        <a:xfrm flipV="1">
          <a:off x="9639300" y="16201568"/>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111416</xdr:rowOff>
    </xdr:from>
    <xdr:to>
      <xdr:col>50</xdr:col>
      <xdr:colOff>114300</xdr:colOff>
      <xdr:row>95</xdr:row>
      <xdr:rowOff>23698</xdr:rowOff>
    </xdr:to>
    <xdr:cxnSp macro="">
      <xdr:nvCxnSpPr>
        <xdr:cNvPr id="442" name="直線コネクタ 441"/>
        <xdr:cNvCxnSpPr/>
      </xdr:nvCxnSpPr>
      <xdr:spPr>
        <a:xfrm flipV="1">
          <a:off x="8750300" y="16227716"/>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158522</xdr:rowOff>
    </xdr:from>
    <xdr:to>
      <xdr:col>50</xdr:col>
      <xdr:colOff>165100</xdr:colOff>
      <xdr:row>95</xdr:row>
      <xdr:rowOff>88672</xdr:rowOff>
    </xdr:to>
    <xdr:sp macro="" textlink="">
      <xdr:nvSpPr>
        <xdr:cNvPr id="443" name="フローチャート: 判断 442"/>
        <xdr:cNvSpPr/>
      </xdr:nvSpPr>
      <xdr:spPr>
        <a:xfrm>
          <a:off x="9588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79799</xdr:rowOff>
    </xdr:from>
    <xdr:ext cx="534377" cy="259045"/>
    <xdr:sp macro="" textlink="">
      <xdr:nvSpPr>
        <xdr:cNvPr id="444" name="テキスト ボックス 443"/>
        <xdr:cNvSpPr txBox="1"/>
      </xdr:nvSpPr>
      <xdr:spPr>
        <a:xfrm>
          <a:off x="9359411" y="163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54648</xdr:rowOff>
    </xdr:from>
    <xdr:to>
      <xdr:col>45</xdr:col>
      <xdr:colOff>177800</xdr:colOff>
      <xdr:row>95</xdr:row>
      <xdr:rowOff>23698</xdr:rowOff>
    </xdr:to>
    <xdr:cxnSp macro="">
      <xdr:nvCxnSpPr>
        <xdr:cNvPr id="445" name="直線コネクタ 444"/>
        <xdr:cNvCxnSpPr/>
      </xdr:nvCxnSpPr>
      <xdr:spPr>
        <a:xfrm>
          <a:off x="7861300" y="16170948"/>
          <a:ext cx="889000" cy="1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2667</xdr:rowOff>
    </xdr:from>
    <xdr:to>
      <xdr:col>46</xdr:col>
      <xdr:colOff>38100</xdr:colOff>
      <xdr:row>95</xdr:row>
      <xdr:rowOff>104267</xdr:rowOff>
    </xdr:to>
    <xdr:sp macro="" textlink="">
      <xdr:nvSpPr>
        <xdr:cNvPr id="446" name="フローチャート: 判断 445"/>
        <xdr:cNvSpPr/>
      </xdr:nvSpPr>
      <xdr:spPr>
        <a:xfrm>
          <a:off x="8699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95394</xdr:rowOff>
    </xdr:from>
    <xdr:ext cx="534377" cy="259045"/>
    <xdr:sp macro="" textlink="">
      <xdr:nvSpPr>
        <xdr:cNvPr id="447" name="テキスト ボックス 446"/>
        <xdr:cNvSpPr txBox="1"/>
      </xdr:nvSpPr>
      <xdr:spPr>
        <a:xfrm>
          <a:off x="8483111"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131687</xdr:rowOff>
    </xdr:from>
    <xdr:to>
      <xdr:col>41</xdr:col>
      <xdr:colOff>50800</xdr:colOff>
      <xdr:row>94</xdr:row>
      <xdr:rowOff>54648</xdr:rowOff>
    </xdr:to>
    <xdr:cxnSp macro="">
      <xdr:nvCxnSpPr>
        <xdr:cNvPr id="448" name="直線コネクタ 447"/>
        <xdr:cNvCxnSpPr/>
      </xdr:nvCxnSpPr>
      <xdr:spPr>
        <a:xfrm>
          <a:off x="6972300" y="15905087"/>
          <a:ext cx="889000" cy="2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49" name="フローチャート: 判断 448"/>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23702</xdr:rowOff>
    </xdr:from>
    <xdr:ext cx="534377" cy="259045"/>
    <xdr:sp macro="" textlink="">
      <xdr:nvSpPr>
        <xdr:cNvPr id="450" name="テキスト ボックス 449"/>
        <xdr:cNvSpPr txBox="1"/>
      </xdr:nvSpPr>
      <xdr:spPr>
        <a:xfrm>
          <a:off x="7594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62577</xdr:rowOff>
    </xdr:from>
    <xdr:ext cx="534377" cy="259045"/>
    <xdr:sp macro="" textlink="">
      <xdr:nvSpPr>
        <xdr:cNvPr id="452" name="テキスト ボックス 451"/>
        <xdr:cNvSpPr txBox="1"/>
      </xdr:nvSpPr>
      <xdr:spPr>
        <a:xfrm>
          <a:off x="6705111" y="163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34468</xdr:rowOff>
    </xdr:from>
    <xdr:to>
      <xdr:col>55</xdr:col>
      <xdr:colOff>50800</xdr:colOff>
      <xdr:row>94</xdr:row>
      <xdr:rowOff>136068</xdr:rowOff>
    </xdr:to>
    <xdr:sp macro="" textlink="">
      <xdr:nvSpPr>
        <xdr:cNvPr id="458" name="楕円 457"/>
        <xdr:cNvSpPr/>
      </xdr:nvSpPr>
      <xdr:spPr>
        <a:xfrm>
          <a:off x="10426700" y="161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57345</xdr:rowOff>
    </xdr:from>
    <xdr:ext cx="534377" cy="259045"/>
    <xdr:sp macro="" textlink="">
      <xdr:nvSpPr>
        <xdr:cNvPr id="459" name="土木費該当値テキスト"/>
        <xdr:cNvSpPr txBox="1"/>
      </xdr:nvSpPr>
      <xdr:spPr>
        <a:xfrm>
          <a:off x="10528300" y="160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60616</xdr:rowOff>
    </xdr:from>
    <xdr:to>
      <xdr:col>50</xdr:col>
      <xdr:colOff>165100</xdr:colOff>
      <xdr:row>94</xdr:row>
      <xdr:rowOff>162216</xdr:rowOff>
    </xdr:to>
    <xdr:sp macro="" textlink="">
      <xdr:nvSpPr>
        <xdr:cNvPr id="460" name="楕円 459"/>
        <xdr:cNvSpPr/>
      </xdr:nvSpPr>
      <xdr:spPr>
        <a:xfrm>
          <a:off x="9588500" y="161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7293</xdr:rowOff>
    </xdr:from>
    <xdr:ext cx="534377" cy="259045"/>
    <xdr:sp macro="" textlink="">
      <xdr:nvSpPr>
        <xdr:cNvPr id="461" name="テキスト ボックス 460"/>
        <xdr:cNvSpPr txBox="1"/>
      </xdr:nvSpPr>
      <xdr:spPr>
        <a:xfrm>
          <a:off x="9359411" y="15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144348</xdr:rowOff>
    </xdr:from>
    <xdr:to>
      <xdr:col>46</xdr:col>
      <xdr:colOff>38100</xdr:colOff>
      <xdr:row>95</xdr:row>
      <xdr:rowOff>74498</xdr:rowOff>
    </xdr:to>
    <xdr:sp macro="" textlink="">
      <xdr:nvSpPr>
        <xdr:cNvPr id="462" name="楕円 461"/>
        <xdr:cNvSpPr/>
      </xdr:nvSpPr>
      <xdr:spPr>
        <a:xfrm>
          <a:off x="8699500" y="162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91025</xdr:rowOff>
    </xdr:from>
    <xdr:ext cx="534377" cy="259045"/>
    <xdr:sp macro="" textlink="">
      <xdr:nvSpPr>
        <xdr:cNvPr id="463" name="テキスト ボックス 462"/>
        <xdr:cNvSpPr txBox="1"/>
      </xdr:nvSpPr>
      <xdr:spPr>
        <a:xfrm>
          <a:off x="8483111" y="160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3848</xdr:rowOff>
    </xdr:from>
    <xdr:to>
      <xdr:col>41</xdr:col>
      <xdr:colOff>101600</xdr:colOff>
      <xdr:row>94</xdr:row>
      <xdr:rowOff>105448</xdr:rowOff>
    </xdr:to>
    <xdr:sp macro="" textlink="">
      <xdr:nvSpPr>
        <xdr:cNvPr id="464" name="楕円 463"/>
        <xdr:cNvSpPr/>
      </xdr:nvSpPr>
      <xdr:spPr>
        <a:xfrm>
          <a:off x="7810500" y="161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121975</xdr:rowOff>
    </xdr:from>
    <xdr:ext cx="534377" cy="259045"/>
    <xdr:sp macro="" textlink="">
      <xdr:nvSpPr>
        <xdr:cNvPr id="465" name="テキスト ボックス 464"/>
        <xdr:cNvSpPr txBox="1"/>
      </xdr:nvSpPr>
      <xdr:spPr>
        <a:xfrm>
          <a:off x="7594111" y="158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80887</xdr:rowOff>
    </xdr:from>
    <xdr:to>
      <xdr:col>36</xdr:col>
      <xdr:colOff>165100</xdr:colOff>
      <xdr:row>93</xdr:row>
      <xdr:rowOff>11037</xdr:rowOff>
    </xdr:to>
    <xdr:sp macro="" textlink="">
      <xdr:nvSpPr>
        <xdr:cNvPr id="466" name="楕円 465"/>
        <xdr:cNvSpPr/>
      </xdr:nvSpPr>
      <xdr:spPr>
        <a:xfrm>
          <a:off x="6921500" y="158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27564</xdr:rowOff>
    </xdr:from>
    <xdr:ext cx="534377" cy="259045"/>
    <xdr:sp macro="" textlink="">
      <xdr:nvSpPr>
        <xdr:cNvPr id="467" name="テキスト ボックス 466"/>
        <xdr:cNvSpPr txBox="1"/>
      </xdr:nvSpPr>
      <xdr:spPr>
        <a:xfrm>
          <a:off x="6705111" y="156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20828</xdr:rowOff>
    </xdr:from>
    <xdr:to>
      <xdr:col>85</xdr:col>
      <xdr:colOff>127000</xdr:colOff>
      <xdr:row>37</xdr:row>
      <xdr:rowOff>53086</xdr:rowOff>
    </xdr:to>
    <xdr:cxnSp macro="">
      <xdr:nvCxnSpPr>
        <xdr:cNvPr id="495" name="直線コネクタ 494"/>
        <xdr:cNvCxnSpPr/>
      </xdr:nvCxnSpPr>
      <xdr:spPr>
        <a:xfrm>
          <a:off x="15481300" y="6364478"/>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120523</xdr:rowOff>
    </xdr:from>
    <xdr:to>
      <xdr:col>81</xdr:col>
      <xdr:colOff>50800</xdr:colOff>
      <xdr:row>37</xdr:row>
      <xdr:rowOff>20828</xdr:rowOff>
    </xdr:to>
    <xdr:cxnSp macro="">
      <xdr:nvCxnSpPr>
        <xdr:cNvPr id="498" name="直線コネクタ 497"/>
        <xdr:cNvCxnSpPr/>
      </xdr:nvCxnSpPr>
      <xdr:spPr>
        <a:xfrm>
          <a:off x="14592300" y="6292723"/>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73406</xdr:rowOff>
    </xdr:from>
    <xdr:to>
      <xdr:col>81</xdr:col>
      <xdr:colOff>101600</xdr:colOff>
      <xdr:row>36</xdr:row>
      <xdr:rowOff>3556</xdr:rowOff>
    </xdr:to>
    <xdr:sp macro="" textlink="">
      <xdr:nvSpPr>
        <xdr:cNvPr id="499" name="フローチャート: 判断 498"/>
        <xdr:cNvSpPr/>
      </xdr:nvSpPr>
      <xdr:spPr>
        <a:xfrm>
          <a:off x="15430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20083</xdr:rowOff>
    </xdr:from>
    <xdr:ext cx="534377" cy="259045"/>
    <xdr:sp macro="" textlink="">
      <xdr:nvSpPr>
        <xdr:cNvPr id="500" name="テキスト ボックス 499"/>
        <xdr:cNvSpPr txBox="1"/>
      </xdr:nvSpPr>
      <xdr:spPr>
        <a:xfrm>
          <a:off x="15201411" y="58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120523</xdr:rowOff>
    </xdr:from>
    <xdr:to>
      <xdr:col>76</xdr:col>
      <xdr:colOff>114300</xdr:colOff>
      <xdr:row>36</xdr:row>
      <xdr:rowOff>171069</xdr:rowOff>
    </xdr:to>
    <xdr:cxnSp macro="">
      <xdr:nvCxnSpPr>
        <xdr:cNvPr id="501" name="直線コネクタ 500"/>
        <xdr:cNvCxnSpPr/>
      </xdr:nvCxnSpPr>
      <xdr:spPr>
        <a:xfrm flipV="1">
          <a:off x="13703300" y="6292723"/>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144526</xdr:rowOff>
    </xdr:from>
    <xdr:to>
      <xdr:col>76</xdr:col>
      <xdr:colOff>165100</xdr:colOff>
      <xdr:row>36</xdr:row>
      <xdr:rowOff>74676</xdr:rowOff>
    </xdr:to>
    <xdr:sp macro="" textlink="">
      <xdr:nvSpPr>
        <xdr:cNvPr id="502" name="フローチャート: 判断 501"/>
        <xdr:cNvSpPr/>
      </xdr:nvSpPr>
      <xdr:spPr>
        <a:xfrm>
          <a:off x="145415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91203</xdr:rowOff>
    </xdr:from>
    <xdr:ext cx="534377" cy="259045"/>
    <xdr:sp macro="" textlink="">
      <xdr:nvSpPr>
        <xdr:cNvPr id="503" name="テキスト ボックス 502"/>
        <xdr:cNvSpPr txBox="1"/>
      </xdr:nvSpPr>
      <xdr:spPr>
        <a:xfrm>
          <a:off x="14325111" y="59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171069</xdr:rowOff>
    </xdr:from>
    <xdr:to>
      <xdr:col>71</xdr:col>
      <xdr:colOff>177800</xdr:colOff>
      <xdr:row>37</xdr:row>
      <xdr:rowOff>79248</xdr:rowOff>
    </xdr:to>
    <xdr:cxnSp macro="">
      <xdr:nvCxnSpPr>
        <xdr:cNvPr id="504" name="直線コネクタ 503"/>
        <xdr:cNvCxnSpPr/>
      </xdr:nvCxnSpPr>
      <xdr:spPr>
        <a:xfrm flipV="1">
          <a:off x="12814300" y="6343269"/>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05" name="フローチャート: 判断 504"/>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102633</xdr:rowOff>
    </xdr:from>
    <xdr:ext cx="534377" cy="259045"/>
    <xdr:sp macro="" textlink="">
      <xdr:nvSpPr>
        <xdr:cNvPr id="506" name="テキスト ボックス 505"/>
        <xdr:cNvSpPr txBox="1"/>
      </xdr:nvSpPr>
      <xdr:spPr>
        <a:xfrm>
          <a:off x="13436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67581</xdr:rowOff>
    </xdr:from>
    <xdr:ext cx="534377" cy="259045"/>
    <xdr:sp macro="" textlink="">
      <xdr:nvSpPr>
        <xdr:cNvPr id="508" name="テキスト ボックス 507"/>
        <xdr:cNvSpPr txBox="1"/>
      </xdr:nvSpPr>
      <xdr:spPr>
        <a:xfrm>
          <a:off x="12547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2286</xdr:rowOff>
    </xdr:from>
    <xdr:to>
      <xdr:col>85</xdr:col>
      <xdr:colOff>177800</xdr:colOff>
      <xdr:row>37</xdr:row>
      <xdr:rowOff>103886</xdr:rowOff>
    </xdr:to>
    <xdr:sp macro="" textlink="">
      <xdr:nvSpPr>
        <xdr:cNvPr id="514" name="楕円 513"/>
        <xdr:cNvSpPr/>
      </xdr:nvSpPr>
      <xdr:spPr>
        <a:xfrm>
          <a:off x="16268700" y="63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88663</xdr:rowOff>
    </xdr:from>
    <xdr:ext cx="534377" cy="259045"/>
    <xdr:sp macro="" textlink="">
      <xdr:nvSpPr>
        <xdr:cNvPr id="515" name="警察費該当値テキスト"/>
        <xdr:cNvSpPr txBox="1"/>
      </xdr:nvSpPr>
      <xdr:spPr>
        <a:xfrm>
          <a:off x="16370300" y="62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141478</xdr:rowOff>
    </xdr:from>
    <xdr:to>
      <xdr:col>81</xdr:col>
      <xdr:colOff>101600</xdr:colOff>
      <xdr:row>37</xdr:row>
      <xdr:rowOff>71628</xdr:rowOff>
    </xdr:to>
    <xdr:sp macro="" textlink="">
      <xdr:nvSpPr>
        <xdr:cNvPr id="516" name="楕円 515"/>
        <xdr:cNvSpPr/>
      </xdr:nvSpPr>
      <xdr:spPr>
        <a:xfrm>
          <a:off x="15430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62755</xdr:rowOff>
    </xdr:from>
    <xdr:ext cx="534377" cy="259045"/>
    <xdr:sp macro="" textlink="">
      <xdr:nvSpPr>
        <xdr:cNvPr id="517" name="テキスト ボックス 516"/>
        <xdr:cNvSpPr txBox="1"/>
      </xdr:nvSpPr>
      <xdr:spPr>
        <a:xfrm>
          <a:off x="1520141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69723</xdr:rowOff>
    </xdr:from>
    <xdr:to>
      <xdr:col>76</xdr:col>
      <xdr:colOff>165100</xdr:colOff>
      <xdr:row>36</xdr:row>
      <xdr:rowOff>171323</xdr:rowOff>
    </xdr:to>
    <xdr:sp macro="" textlink="">
      <xdr:nvSpPr>
        <xdr:cNvPr id="518" name="楕円 517"/>
        <xdr:cNvSpPr/>
      </xdr:nvSpPr>
      <xdr:spPr>
        <a:xfrm>
          <a:off x="14541500" y="62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162450</xdr:rowOff>
    </xdr:from>
    <xdr:ext cx="534377" cy="259045"/>
    <xdr:sp macro="" textlink="">
      <xdr:nvSpPr>
        <xdr:cNvPr id="519" name="テキスト ボックス 518"/>
        <xdr:cNvSpPr txBox="1"/>
      </xdr:nvSpPr>
      <xdr:spPr>
        <a:xfrm>
          <a:off x="14325111" y="63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120269</xdr:rowOff>
    </xdr:from>
    <xdr:to>
      <xdr:col>72</xdr:col>
      <xdr:colOff>38100</xdr:colOff>
      <xdr:row>37</xdr:row>
      <xdr:rowOff>50419</xdr:rowOff>
    </xdr:to>
    <xdr:sp macro="" textlink="">
      <xdr:nvSpPr>
        <xdr:cNvPr id="520" name="楕円 519"/>
        <xdr:cNvSpPr/>
      </xdr:nvSpPr>
      <xdr:spPr>
        <a:xfrm>
          <a:off x="13652500" y="62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41546</xdr:rowOff>
    </xdr:from>
    <xdr:ext cx="534377" cy="259045"/>
    <xdr:sp macro="" textlink="">
      <xdr:nvSpPr>
        <xdr:cNvPr id="521" name="テキスト ボックス 520"/>
        <xdr:cNvSpPr txBox="1"/>
      </xdr:nvSpPr>
      <xdr:spPr>
        <a:xfrm>
          <a:off x="13436111" y="63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28448</xdr:rowOff>
    </xdr:from>
    <xdr:to>
      <xdr:col>67</xdr:col>
      <xdr:colOff>101600</xdr:colOff>
      <xdr:row>37</xdr:row>
      <xdr:rowOff>130048</xdr:rowOff>
    </xdr:to>
    <xdr:sp macro="" textlink="">
      <xdr:nvSpPr>
        <xdr:cNvPr id="522" name="楕円 521"/>
        <xdr:cNvSpPr/>
      </xdr:nvSpPr>
      <xdr:spPr>
        <a:xfrm>
          <a:off x="12763500" y="63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121175</xdr:rowOff>
    </xdr:from>
    <xdr:ext cx="534377" cy="259045"/>
    <xdr:sp macro="" textlink="">
      <xdr:nvSpPr>
        <xdr:cNvPr id="523" name="テキスト ボックス 522"/>
        <xdr:cNvSpPr txBox="1"/>
      </xdr:nvSpPr>
      <xdr:spPr>
        <a:xfrm>
          <a:off x="12547111" y="64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39554</xdr:rowOff>
    </xdr:from>
    <xdr:to>
      <xdr:col>85</xdr:col>
      <xdr:colOff>127000</xdr:colOff>
      <xdr:row>53</xdr:row>
      <xdr:rowOff>45288</xdr:rowOff>
    </xdr:to>
    <xdr:cxnSp macro="">
      <xdr:nvCxnSpPr>
        <xdr:cNvPr id="551" name="直線コネクタ 550"/>
        <xdr:cNvCxnSpPr/>
      </xdr:nvCxnSpPr>
      <xdr:spPr>
        <a:xfrm flipV="1">
          <a:off x="15481300" y="9126404"/>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75464</xdr:rowOff>
    </xdr:from>
    <xdr:to>
      <xdr:col>81</xdr:col>
      <xdr:colOff>50800</xdr:colOff>
      <xdr:row>53</xdr:row>
      <xdr:rowOff>45288</xdr:rowOff>
    </xdr:to>
    <xdr:cxnSp macro="">
      <xdr:nvCxnSpPr>
        <xdr:cNvPr id="554" name="直線コネクタ 553"/>
        <xdr:cNvCxnSpPr/>
      </xdr:nvCxnSpPr>
      <xdr:spPr>
        <a:xfrm>
          <a:off x="14592300" y="8990864"/>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102368</xdr:rowOff>
    </xdr:from>
    <xdr:to>
      <xdr:col>81</xdr:col>
      <xdr:colOff>101600</xdr:colOff>
      <xdr:row>53</xdr:row>
      <xdr:rowOff>32518</xdr:rowOff>
    </xdr:to>
    <xdr:sp macro="" textlink="">
      <xdr:nvSpPr>
        <xdr:cNvPr id="555" name="フローチャート: 判断 554"/>
        <xdr:cNvSpPr/>
      </xdr:nvSpPr>
      <xdr:spPr>
        <a:xfrm>
          <a:off x="15430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49045</xdr:rowOff>
    </xdr:from>
    <xdr:ext cx="534377" cy="259045"/>
    <xdr:sp macro="" textlink="">
      <xdr:nvSpPr>
        <xdr:cNvPr id="556" name="テキスト ボックス 555"/>
        <xdr:cNvSpPr txBox="1"/>
      </xdr:nvSpPr>
      <xdr:spPr>
        <a:xfrm>
          <a:off x="152014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75464</xdr:rowOff>
    </xdr:from>
    <xdr:to>
      <xdr:col>76</xdr:col>
      <xdr:colOff>114300</xdr:colOff>
      <xdr:row>53</xdr:row>
      <xdr:rowOff>50736</xdr:rowOff>
    </xdr:to>
    <xdr:cxnSp macro="">
      <xdr:nvCxnSpPr>
        <xdr:cNvPr id="557" name="直線コネクタ 556"/>
        <xdr:cNvCxnSpPr/>
      </xdr:nvCxnSpPr>
      <xdr:spPr>
        <a:xfrm flipV="1">
          <a:off x="13703300" y="8990864"/>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131420</xdr:rowOff>
    </xdr:from>
    <xdr:to>
      <xdr:col>76</xdr:col>
      <xdr:colOff>165100</xdr:colOff>
      <xdr:row>53</xdr:row>
      <xdr:rowOff>61570</xdr:rowOff>
    </xdr:to>
    <xdr:sp macro="" textlink="">
      <xdr:nvSpPr>
        <xdr:cNvPr id="558" name="フローチャート: 判断 557"/>
        <xdr:cNvSpPr/>
      </xdr:nvSpPr>
      <xdr:spPr>
        <a:xfrm>
          <a:off x="14541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52697</xdr:rowOff>
    </xdr:from>
    <xdr:ext cx="534377" cy="259045"/>
    <xdr:sp macro="" textlink="">
      <xdr:nvSpPr>
        <xdr:cNvPr id="559" name="テキスト ボックス 558"/>
        <xdr:cNvSpPr txBox="1"/>
      </xdr:nvSpPr>
      <xdr:spPr>
        <a:xfrm>
          <a:off x="14325111" y="91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50736</xdr:rowOff>
    </xdr:from>
    <xdr:to>
      <xdr:col>71</xdr:col>
      <xdr:colOff>177800</xdr:colOff>
      <xdr:row>53</xdr:row>
      <xdr:rowOff>156521</xdr:rowOff>
    </xdr:to>
    <xdr:cxnSp macro="">
      <xdr:nvCxnSpPr>
        <xdr:cNvPr id="560" name="直線コネクタ 559"/>
        <xdr:cNvCxnSpPr/>
      </xdr:nvCxnSpPr>
      <xdr:spPr>
        <a:xfrm flipV="1">
          <a:off x="12814300" y="9137586"/>
          <a:ext cx="889000" cy="10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1" name="フローチャート: 判断 560"/>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72953</xdr:rowOff>
    </xdr:from>
    <xdr:ext cx="534377" cy="259045"/>
    <xdr:sp macro="" textlink="">
      <xdr:nvSpPr>
        <xdr:cNvPr id="562" name="テキスト ボックス 561"/>
        <xdr:cNvSpPr txBox="1"/>
      </xdr:nvSpPr>
      <xdr:spPr>
        <a:xfrm>
          <a:off x="13436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160204</xdr:rowOff>
    </xdr:from>
    <xdr:to>
      <xdr:col>85</xdr:col>
      <xdr:colOff>177800</xdr:colOff>
      <xdr:row>53</xdr:row>
      <xdr:rowOff>90354</xdr:rowOff>
    </xdr:to>
    <xdr:sp macro="" textlink="">
      <xdr:nvSpPr>
        <xdr:cNvPr id="570" name="楕円 569"/>
        <xdr:cNvSpPr/>
      </xdr:nvSpPr>
      <xdr:spPr>
        <a:xfrm>
          <a:off x="162687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11631</xdr:rowOff>
    </xdr:from>
    <xdr:ext cx="534377" cy="259045"/>
    <xdr:sp macro="" textlink="">
      <xdr:nvSpPr>
        <xdr:cNvPr id="571" name="教育費該当値テキスト"/>
        <xdr:cNvSpPr txBox="1"/>
      </xdr:nvSpPr>
      <xdr:spPr>
        <a:xfrm>
          <a:off x="16370300" y="89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165938</xdr:rowOff>
    </xdr:from>
    <xdr:to>
      <xdr:col>81</xdr:col>
      <xdr:colOff>101600</xdr:colOff>
      <xdr:row>53</xdr:row>
      <xdr:rowOff>96088</xdr:rowOff>
    </xdr:to>
    <xdr:sp macro="" textlink="">
      <xdr:nvSpPr>
        <xdr:cNvPr id="572" name="楕円 571"/>
        <xdr:cNvSpPr/>
      </xdr:nvSpPr>
      <xdr:spPr>
        <a:xfrm>
          <a:off x="15430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87215</xdr:rowOff>
    </xdr:from>
    <xdr:ext cx="534377" cy="259045"/>
    <xdr:sp macro="" textlink="">
      <xdr:nvSpPr>
        <xdr:cNvPr id="573" name="テキスト ボックス 572"/>
        <xdr:cNvSpPr txBox="1"/>
      </xdr:nvSpPr>
      <xdr:spPr>
        <a:xfrm>
          <a:off x="152014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24664</xdr:rowOff>
    </xdr:from>
    <xdr:to>
      <xdr:col>76</xdr:col>
      <xdr:colOff>165100</xdr:colOff>
      <xdr:row>52</xdr:row>
      <xdr:rowOff>126264</xdr:rowOff>
    </xdr:to>
    <xdr:sp macro="" textlink="">
      <xdr:nvSpPr>
        <xdr:cNvPr id="574" name="楕円 573"/>
        <xdr:cNvSpPr/>
      </xdr:nvSpPr>
      <xdr:spPr>
        <a:xfrm>
          <a:off x="14541500" y="8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142791</xdr:rowOff>
    </xdr:from>
    <xdr:ext cx="599010" cy="259045"/>
    <xdr:sp macro="" textlink="">
      <xdr:nvSpPr>
        <xdr:cNvPr id="575" name="テキスト ボックス 574"/>
        <xdr:cNvSpPr txBox="1"/>
      </xdr:nvSpPr>
      <xdr:spPr>
        <a:xfrm>
          <a:off x="14292795" y="871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171386</xdr:rowOff>
    </xdr:from>
    <xdr:to>
      <xdr:col>72</xdr:col>
      <xdr:colOff>38100</xdr:colOff>
      <xdr:row>53</xdr:row>
      <xdr:rowOff>101536</xdr:rowOff>
    </xdr:to>
    <xdr:sp macro="" textlink="">
      <xdr:nvSpPr>
        <xdr:cNvPr id="576" name="楕円 575"/>
        <xdr:cNvSpPr/>
      </xdr:nvSpPr>
      <xdr:spPr>
        <a:xfrm>
          <a:off x="13652500" y="90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92663</xdr:rowOff>
    </xdr:from>
    <xdr:ext cx="534377" cy="259045"/>
    <xdr:sp macro="" textlink="">
      <xdr:nvSpPr>
        <xdr:cNvPr id="577" name="テキスト ボックス 576"/>
        <xdr:cNvSpPr txBox="1"/>
      </xdr:nvSpPr>
      <xdr:spPr>
        <a:xfrm>
          <a:off x="13436111" y="91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105721</xdr:rowOff>
    </xdr:from>
    <xdr:to>
      <xdr:col>67</xdr:col>
      <xdr:colOff>101600</xdr:colOff>
      <xdr:row>54</xdr:row>
      <xdr:rowOff>35871</xdr:rowOff>
    </xdr:to>
    <xdr:sp macro="" textlink="">
      <xdr:nvSpPr>
        <xdr:cNvPr id="578" name="楕円 577"/>
        <xdr:cNvSpPr/>
      </xdr:nvSpPr>
      <xdr:spPr>
        <a:xfrm>
          <a:off x="12763500" y="9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26998</xdr:rowOff>
    </xdr:from>
    <xdr:ext cx="534377" cy="259045"/>
    <xdr:sp macro="" textlink="">
      <xdr:nvSpPr>
        <xdr:cNvPr id="579" name="テキスト ボックス 578"/>
        <xdr:cNvSpPr txBox="1"/>
      </xdr:nvSpPr>
      <xdr:spPr>
        <a:xfrm>
          <a:off x="12547111" y="928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169438</xdr:rowOff>
    </xdr:from>
    <xdr:to>
      <xdr:col>85</xdr:col>
      <xdr:colOff>127000</xdr:colOff>
      <xdr:row>79</xdr:row>
      <xdr:rowOff>6959</xdr:rowOff>
    </xdr:to>
    <xdr:cxnSp macro="">
      <xdr:nvCxnSpPr>
        <xdr:cNvPr id="606" name="直線コネクタ 605"/>
        <xdr:cNvCxnSpPr/>
      </xdr:nvCxnSpPr>
      <xdr:spPr>
        <a:xfrm flipV="1">
          <a:off x="15481300" y="13542538"/>
          <a:ext cx="8382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5417</xdr:rowOff>
    </xdr:from>
    <xdr:to>
      <xdr:col>81</xdr:col>
      <xdr:colOff>50800</xdr:colOff>
      <xdr:row>79</xdr:row>
      <xdr:rowOff>6959</xdr:rowOff>
    </xdr:to>
    <xdr:cxnSp macro="">
      <xdr:nvCxnSpPr>
        <xdr:cNvPr id="609" name="直線コネクタ 608"/>
        <xdr:cNvCxnSpPr/>
      </xdr:nvCxnSpPr>
      <xdr:spPr>
        <a:xfrm>
          <a:off x="14592300" y="13549967"/>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107835</xdr:rowOff>
    </xdr:from>
    <xdr:to>
      <xdr:col>81</xdr:col>
      <xdr:colOff>101600</xdr:colOff>
      <xdr:row>79</xdr:row>
      <xdr:rowOff>37985</xdr:rowOff>
    </xdr:to>
    <xdr:sp macro="" textlink="">
      <xdr:nvSpPr>
        <xdr:cNvPr id="610" name="フローチャート: 判断 609"/>
        <xdr:cNvSpPr/>
      </xdr:nvSpPr>
      <xdr:spPr>
        <a:xfrm>
          <a:off x="15430500" y="1348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54512</xdr:rowOff>
    </xdr:from>
    <xdr:ext cx="469744" cy="259045"/>
    <xdr:sp macro="" textlink="">
      <xdr:nvSpPr>
        <xdr:cNvPr id="611" name="テキスト ボックス 610"/>
        <xdr:cNvSpPr txBox="1"/>
      </xdr:nvSpPr>
      <xdr:spPr>
        <a:xfrm>
          <a:off x="15233728" y="132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5417</xdr:rowOff>
    </xdr:from>
    <xdr:to>
      <xdr:col>76</xdr:col>
      <xdr:colOff>114300</xdr:colOff>
      <xdr:row>79</xdr:row>
      <xdr:rowOff>14142</xdr:rowOff>
    </xdr:to>
    <xdr:cxnSp macro="">
      <xdr:nvCxnSpPr>
        <xdr:cNvPr id="612" name="直線コネクタ 611"/>
        <xdr:cNvCxnSpPr/>
      </xdr:nvCxnSpPr>
      <xdr:spPr>
        <a:xfrm flipV="1">
          <a:off x="13703300" y="13549967"/>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130448</xdr:rowOff>
    </xdr:from>
    <xdr:to>
      <xdr:col>76</xdr:col>
      <xdr:colOff>165100</xdr:colOff>
      <xdr:row>79</xdr:row>
      <xdr:rowOff>60598</xdr:rowOff>
    </xdr:to>
    <xdr:sp macro="" textlink="">
      <xdr:nvSpPr>
        <xdr:cNvPr id="613" name="フローチャート: 判断 612"/>
        <xdr:cNvSpPr/>
      </xdr:nvSpPr>
      <xdr:spPr>
        <a:xfrm>
          <a:off x="14541500" y="1350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51725</xdr:rowOff>
    </xdr:from>
    <xdr:ext cx="469744" cy="259045"/>
    <xdr:sp macro="" textlink="">
      <xdr:nvSpPr>
        <xdr:cNvPr id="614" name="テキスト ボックス 613"/>
        <xdr:cNvSpPr txBox="1"/>
      </xdr:nvSpPr>
      <xdr:spPr>
        <a:xfrm>
          <a:off x="14357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14142</xdr:rowOff>
    </xdr:from>
    <xdr:to>
      <xdr:col>71</xdr:col>
      <xdr:colOff>177800</xdr:colOff>
      <xdr:row>79</xdr:row>
      <xdr:rowOff>16771</xdr:rowOff>
    </xdr:to>
    <xdr:cxnSp macro="">
      <xdr:nvCxnSpPr>
        <xdr:cNvPr id="615" name="直線コネクタ 614"/>
        <xdr:cNvCxnSpPr/>
      </xdr:nvCxnSpPr>
      <xdr:spPr>
        <a:xfrm flipV="1">
          <a:off x="12814300" y="1355869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16" name="フローチャート: 判断 615"/>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141191</xdr:rowOff>
    </xdr:from>
    <xdr:ext cx="469744" cy="259045"/>
    <xdr:sp macro="" textlink="">
      <xdr:nvSpPr>
        <xdr:cNvPr id="617" name="テキスト ボックス 616"/>
        <xdr:cNvSpPr txBox="1"/>
      </xdr:nvSpPr>
      <xdr:spPr>
        <a:xfrm>
          <a:off x="13468428"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118638</xdr:rowOff>
    </xdr:from>
    <xdr:to>
      <xdr:col>85</xdr:col>
      <xdr:colOff>177800</xdr:colOff>
      <xdr:row>79</xdr:row>
      <xdr:rowOff>48788</xdr:rowOff>
    </xdr:to>
    <xdr:sp macro="" textlink="">
      <xdr:nvSpPr>
        <xdr:cNvPr id="625" name="楕円 624"/>
        <xdr:cNvSpPr/>
      </xdr:nvSpPr>
      <xdr:spPr>
        <a:xfrm>
          <a:off x="162687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79158</xdr:rowOff>
    </xdr:from>
    <xdr:ext cx="469744" cy="259045"/>
    <xdr:sp macro="" textlink="">
      <xdr:nvSpPr>
        <xdr:cNvPr id="626" name="災害復旧費該当値テキスト"/>
        <xdr:cNvSpPr txBox="1"/>
      </xdr:nvSpPr>
      <xdr:spPr>
        <a:xfrm>
          <a:off x="16370300" y="134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127609</xdr:rowOff>
    </xdr:from>
    <xdr:to>
      <xdr:col>81</xdr:col>
      <xdr:colOff>101600</xdr:colOff>
      <xdr:row>79</xdr:row>
      <xdr:rowOff>57759</xdr:rowOff>
    </xdr:to>
    <xdr:sp macro="" textlink="">
      <xdr:nvSpPr>
        <xdr:cNvPr id="627" name="楕円 626"/>
        <xdr:cNvSpPr/>
      </xdr:nvSpPr>
      <xdr:spPr>
        <a:xfrm>
          <a:off x="15430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48886</xdr:rowOff>
    </xdr:from>
    <xdr:ext cx="469744" cy="259045"/>
    <xdr:sp macro="" textlink="">
      <xdr:nvSpPr>
        <xdr:cNvPr id="628" name="テキスト ボックス 627"/>
        <xdr:cNvSpPr txBox="1"/>
      </xdr:nvSpPr>
      <xdr:spPr>
        <a:xfrm>
          <a:off x="15233728" y="135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126067</xdr:rowOff>
    </xdr:from>
    <xdr:to>
      <xdr:col>76</xdr:col>
      <xdr:colOff>165100</xdr:colOff>
      <xdr:row>79</xdr:row>
      <xdr:rowOff>56217</xdr:rowOff>
    </xdr:to>
    <xdr:sp macro="" textlink="">
      <xdr:nvSpPr>
        <xdr:cNvPr id="629" name="楕円 628"/>
        <xdr:cNvSpPr/>
      </xdr:nvSpPr>
      <xdr:spPr>
        <a:xfrm>
          <a:off x="14541500" y="134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72744</xdr:rowOff>
    </xdr:from>
    <xdr:ext cx="469744" cy="259045"/>
    <xdr:sp macro="" textlink="">
      <xdr:nvSpPr>
        <xdr:cNvPr id="630" name="テキスト ボックス 629"/>
        <xdr:cNvSpPr txBox="1"/>
      </xdr:nvSpPr>
      <xdr:spPr>
        <a:xfrm>
          <a:off x="14357428" y="132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134792</xdr:rowOff>
    </xdr:from>
    <xdr:to>
      <xdr:col>72</xdr:col>
      <xdr:colOff>38100</xdr:colOff>
      <xdr:row>79</xdr:row>
      <xdr:rowOff>64942</xdr:rowOff>
    </xdr:to>
    <xdr:sp macro="" textlink="">
      <xdr:nvSpPr>
        <xdr:cNvPr id="631" name="楕円 630"/>
        <xdr:cNvSpPr/>
      </xdr:nvSpPr>
      <xdr:spPr>
        <a:xfrm>
          <a:off x="13652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56069</xdr:rowOff>
    </xdr:from>
    <xdr:ext cx="469744" cy="259045"/>
    <xdr:sp macro="" textlink="">
      <xdr:nvSpPr>
        <xdr:cNvPr id="632" name="テキスト ボックス 631"/>
        <xdr:cNvSpPr txBox="1"/>
      </xdr:nvSpPr>
      <xdr:spPr>
        <a:xfrm>
          <a:off x="13468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137421</xdr:rowOff>
    </xdr:from>
    <xdr:to>
      <xdr:col>67</xdr:col>
      <xdr:colOff>101600</xdr:colOff>
      <xdr:row>79</xdr:row>
      <xdr:rowOff>67571</xdr:rowOff>
    </xdr:to>
    <xdr:sp macro="" textlink="">
      <xdr:nvSpPr>
        <xdr:cNvPr id="633" name="楕円 632"/>
        <xdr:cNvSpPr/>
      </xdr:nvSpPr>
      <xdr:spPr>
        <a:xfrm>
          <a:off x="12763500" y="13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58698</xdr:rowOff>
    </xdr:from>
    <xdr:ext cx="469744" cy="259045"/>
    <xdr:sp macro="" textlink="">
      <xdr:nvSpPr>
        <xdr:cNvPr id="634" name="テキスト ボックス 633"/>
        <xdr:cNvSpPr txBox="1"/>
      </xdr:nvSpPr>
      <xdr:spPr>
        <a:xfrm>
          <a:off x="12579428" y="136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5" name="テキスト ボックス 64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57" name="直線コネクタ 656"/>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58"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59" name="直線コネクタ 658"/>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0"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1" name="直線コネクタ 660"/>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125661</xdr:rowOff>
    </xdr:from>
    <xdr:to>
      <xdr:col>85</xdr:col>
      <xdr:colOff>127000</xdr:colOff>
      <xdr:row>92</xdr:row>
      <xdr:rowOff>48165</xdr:rowOff>
    </xdr:to>
    <xdr:cxnSp macro="">
      <xdr:nvCxnSpPr>
        <xdr:cNvPr id="662" name="直線コネクタ 661"/>
        <xdr:cNvCxnSpPr/>
      </xdr:nvCxnSpPr>
      <xdr:spPr>
        <a:xfrm>
          <a:off x="15481300" y="15384711"/>
          <a:ext cx="8382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3"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4" name="フローチャート: 判断 663"/>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125661</xdr:rowOff>
    </xdr:from>
    <xdr:to>
      <xdr:col>81</xdr:col>
      <xdr:colOff>50800</xdr:colOff>
      <xdr:row>91</xdr:row>
      <xdr:rowOff>166179</xdr:rowOff>
    </xdr:to>
    <xdr:cxnSp macro="">
      <xdr:nvCxnSpPr>
        <xdr:cNvPr id="665" name="直線コネクタ 664"/>
        <xdr:cNvCxnSpPr/>
      </xdr:nvCxnSpPr>
      <xdr:spPr>
        <a:xfrm flipV="1">
          <a:off x="14592300" y="15384711"/>
          <a:ext cx="889000" cy="3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153860</xdr:rowOff>
    </xdr:from>
    <xdr:to>
      <xdr:col>81</xdr:col>
      <xdr:colOff>101600</xdr:colOff>
      <xdr:row>93</xdr:row>
      <xdr:rowOff>84010</xdr:rowOff>
    </xdr:to>
    <xdr:sp macro="" textlink="">
      <xdr:nvSpPr>
        <xdr:cNvPr id="666" name="フローチャート: 判断 665"/>
        <xdr:cNvSpPr/>
      </xdr:nvSpPr>
      <xdr:spPr>
        <a:xfrm>
          <a:off x="15430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75137</xdr:rowOff>
    </xdr:from>
    <xdr:ext cx="534377" cy="259045"/>
    <xdr:sp macro="" textlink="">
      <xdr:nvSpPr>
        <xdr:cNvPr id="667" name="テキスト ボックス 666"/>
        <xdr:cNvSpPr txBox="1"/>
      </xdr:nvSpPr>
      <xdr:spPr>
        <a:xfrm>
          <a:off x="152014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166179</xdr:rowOff>
    </xdr:from>
    <xdr:to>
      <xdr:col>76</xdr:col>
      <xdr:colOff>114300</xdr:colOff>
      <xdr:row>92</xdr:row>
      <xdr:rowOff>67690</xdr:rowOff>
    </xdr:to>
    <xdr:cxnSp macro="">
      <xdr:nvCxnSpPr>
        <xdr:cNvPr id="668" name="直線コネクタ 667"/>
        <xdr:cNvCxnSpPr/>
      </xdr:nvCxnSpPr>
      <xdr:spPr>
        <a:xfrm flipV="1">
          <a:off x="13703300" y="15768129"/>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153746</xdr:rowOff>
    </xdr:from>
    <xdr:to>
      <xdr:col>76</xdr:col>
      <xdr:colOff>165100</xdr:colOff>
      <xdr:row>93</xdr:row>
      <xdr:rowOff>83896</xdr:rowOff>
    </xdr:to>
    <xdr:sp macro="" textlink="">
      <xdr:nvSpPr>
        <xdr:cNvPr id="669" name="フローチャート: 判断 668"/>
        <xdr:cNvSpPr/>
      </xdr:nvSpPr>
      <xdr:spPr>
        <a:xfrm>
          <a:off x="14541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75023</xdr:rowOff>
    </xdr:from>
    <xdr:ext cx="534377" cy="259045"/>
    <xdr:sp macro="" textlink="">
      <xdr:nvSpPr>
        <xdr:cNvPr id="670" name="テキスト ボックス 669"/>
        <xdr:cNvSpPr txBox="1"/>
      </xdr:nvSpPr>
      <xdr:spPr>
        <a:xfrm>
          <a:off x="14325111" y="160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67690</xdr:rowOff>
    </xdr:from>
    <xdr:to>
      <xdr:col>71</xdr:col>
      <xdr:colOff>177800</xdr:colOff>
      <xdr:row>92</xdr:row>
      <xdr:rowOff>119031</xdr:rowOff>
    </xdr:to>
    <xdr:cxnSp macro="">
      <xdr:nvCxnSpPr>
        <xdr:cNvPr id="671" name="直線コネクタ 670"/>
        <xdr:cNvCxnSpPr/>
      </xdr:nvCxnSpPr>
      <xdr:spPr>
        <a:xfrm flipV="1">
          <a:off x="12814300" y="15841090"/>
          <a:ext cx="889000" cy="5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2" name="フローチャート: 判断 671"/>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3" name="テキスト ボックス 672"/>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4" name="フローチャート: 判断 673"/>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105484</xdr:rowOff>
    </xdr:from>
    <xdr:ext cx="534377" cy="259045"/>
    <xdr:sp macro="" textlink="">
      <xdr:nvSpPr>
        <xdr:cNvPr id="675" name="テキスト ボックス 674"/>
        <xdr:cNvSpPr txBox="1"/>
      </xdr:nvSpPr>
      <xdr:spPr>
        <a:xfrm>
          <a:off x="12547111" y="162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168815</xdr:rowOff>
    </xdr:from>
    <xdr:to>
      <xdr:col>85</xdr:col>
      <xdr:colOff>177800</xdr:colOff>
      <xdr:row>92</xdr:row>
      <xdr:rowOff>98965</xdr:rowOff>
    </xdr:to>
    <xdr:sp macro="" textlink="">
      <xdr:nvSpPr>
        <xdr:cNvPr id="681" name="楕円 680"/>
        <xdr:cNvSpPr/>
      </xdr:nvSpPr>
      <xdr:spPr>
        <a:xfrm>
          <a:off x="162687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121842</xdr:rowOff>
    </xdr:from>
    <xdr:ext cx="534377" cy="259045"/>
    <xdr:sp macro="" textlink="">
      <xdr:nvSpPr>
        <xdr:cNvPr id="682" name="公債費該当値テキスト"/>
        <xdr:cNvSpPr txBox="1"/>
      </xdr:nvSpPr>
      <xdr:spPr>
        <a:xfrm>
          <a:off x="16370300" y="15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74861</xdr:rowOff>
    </xdr:from>
    <xdr:to>
      <xdr:col>81</xdr:col>
      <xdr:colOff>101600</xdr:colOff>
      <xdr:row>90</xdr:row>
      <xdr:rowOff>5011</xdr:rowOff>
    </xdr:to>
    <xdr:sp macro="" textlink="">
      <xdr:nvSpPr>
        <xdr:cNvPr id="683" name="楕円 682"/>
        <xdr:cNvSpPr/>
      </xdr:nvSpPr>
      <xdr:spPr>
        <a:xfrm>
          <a:off x="15430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88</xdr:row>
      <xdr:rowOff>21538</xdr:rowOff>
    </xdr:from>
    <xdr:ext cx="599010" cy="259045"/>
    <xdr:sp macro="" textlink="">
      <xdr:nvSpPr>
        <xdr:cNvPr id="684" name="テキスト ボックス 683"/>
        <xdr:cNvSpPr txBox="1"/>
      </xdr:nvSpPr>
      <xdr:spPr>
        <a:xfrm>
          <a:off x="151690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115379</xdr:rowOff>
    </xdr:from>
    <xdr:to>
      <xdr:col>76</xdr:col>
      <xdr:colOff>165100</xdr:colOff>
      <xdr:row>92</xdr:row>
      <xdr:rowOff>45529</xdr:rowOff>
    </xdr:to>
    <xdr:sp macro="" textlink="">
      <xdr:nvSpPr>
        <xdr:cNvPr id="685" name="楕円 684"/>
        <xdr:cNvSpPr/>
      </xdr:nvSpPr>
      <xdr:spPr>
        <a:xfrm>
          <a:off x="14541500" y="157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62056</xdr:rowOff>
    </xdr:from>
    <xdr:ext cx="534377" cy="259045"/>
    <xdr:sp macro="" textlink="">
      <xdr:nvSpPr>
        <xdr:cNvPr id="686" name="テキスト ボックス 685"/>
        <xdr:cNvSpPr txBox="1"/>
      </xdr:nvSpPr>
      <xdr:spPr>
        <a:xfrm>
          <a:off x="14325111"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16890</xdr:rowOff>
    </xdr:from>
    <xdr:to>
      <xdr:col>72</xdr:col>
      <xdr:colOff>38100</xdr:colOff>
      <xdr:row>92</xdr:row>
      <xdr:rowOff>118490</xdr:rowOff>
    </xdr:to>
    <xdr:sp macro="" textlink="">
      <xdr:nvSpPr>
        <xdr:cNvPr id="687" name="楕円 686"/>
        <xdr:cNvSpPr/>
      </xdr:nvSpPr>
      <xdr:spPr>
        <a:xfrm>
          <a:off x="13652500" y="157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109617</xdr:rowOff>
    </xdr:from>
    <xdr:ext cx="534377" cy="259045"/>
    <xdr:sp macro="" textlink="">
      <xdr:nvSpPr>
        <xdr:cNvPr id="688" name="テキスト ボックス 687"/>
        <xdr:cNvSpPr txBox="1"/>
      </xdr:nvSpPr>
      <xdr:spPr>
        <a:xfrm>
          <a:off x="13436111" y="158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68231</xdr:rowOff>
    </xdr:from>
    <xdr:to>
      <xdr:col>67</xdr:col>
      <xdr:colOff>101600</xdr:colOff>
      <xdr:row>92</xdr:row>
      <xdr:rowOff>169831</xdr:rowOff>
    </xdr:to>
    <xdr:sp macro="" textlink="">
      <xdr:nvSpPr>
        <xdr:cNvPr id="689" name="楕円 688"/>
        <xdr:cNvSpPr/>
      </xdr:nvSpPr>
      <xdr:spPr>
        <a:xfrm>
          <a:off x="12763500" y="158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14908</xdr:rowOff>
    </xdr:from>
    <xdr:ext cx="534377" cy="259045"/>
    <xdr:sp macro="" textlink="">
      <xdr:nvSpPr>
        <xdr:cNvPr id="690" name="テキスト ボックス 689"/>
        <xdr:cNvSpPr txBox="1"/>
      </xdr:nvSpPr>
      <xdr:spPr>
        <a:xfrm>
          <a:off x="12547111" y="156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4" name="テキスト ボックス 70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6" name="テキスト ボックス 70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0" name="直線コネクタ 709"/>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3"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4" name="直線コネクタ 713"/>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7" name="フローチャート: 判断 71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19" name="フローチャート: 判断 718"/>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74439</xdr:rowOff>
    </xdr:from>
    <xdr:ext cx="378565" cy="259045"/>
    <xdr:sp macro="" textlink="">
      <xdr:nvSpPr>
        <xdr:cNvPr id="720" name="テキスト ボックス 719"/>
        <xdr:cNvSpPr txBox="1"/>
      </xdr:nvSpPr>
      <xdr:spPr>
        <a:xfrm>
          <a:off x="211213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22" name="フローチャート: 判断 721"/>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156735</xdr:rowOff>
    </xdr:from>
    <xdr:ext cx="313932" cy="259045"/>
    <xdr:sp macro="" textlink="">
      <xdr:nvSpPr>
        <xdr:cNvPr id="723" name="テキスト ボックス 722"/>
        <xdr:cNvSpPr txBox="1"/>
      </xdr:nvSpPr>
      <xdr:spPr>
        <a:xfrm>
          <a:off x="20277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31750</xdr:rowOff>
    </xdr:from>
    <xdr:to>
      <xdr:col>102</xdr:col>
      <xdr:colOff>165100</xdr:colOff>
      <xdr:row>35</xdr:row>
      <xdr:rowOff>133350</xdr:rowOff>
    </xdr:to>
    <xdr:sp macro="" textlink="">
      <xdr:nvSpPr>
        <xdr:cNvPr id="725" name="フローチャート: 判断 724"/>
        <xdr:cNvSpPr/>
      </xdr:nvSpPr>
      <xdr:spPr>
        <a:xfrm>
          <a:off x="19494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149877</xdr:rowOff>
    </xdr:from>
    <xdr:ext cx="378565" cy="259045"/>
    <xdr:sp macro="" textlink="">
      <xdr:nvSpPr>
        <xdr:cNvPr id="726" name="テキスト ボックス 725"/>
        <xdr:cNvSpPr txBox="1"/>
      </xdr:nvSpPr>
      <xdr:spPr>
        <a:xfrm>
          <a:off x="19356017"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27" name="フローチャート: 判断 726"/>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28" name="テキスト ボックス 727"/>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7" name="テキスト ボックス 736"/>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8" name="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9" name="テキスト ボックス 73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3" name="テキスト ボックス 75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5" name="テキスト ボックス 75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7" name="直線コネクタ 75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2" name="直線コネクタ 76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4" name="フローチャート: 判断 76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5" name="直線コネクタ 76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6" name="フローチャート: 判断 76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7" name="テキスト ボックス 76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8" name="直線コネクタ 76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9" name="フローチャート: 判断 76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0" name="テキスト ボックス 76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1" name="直線コネクタ 77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2" name="フローチャート: 判断 77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3" name="テキスト ボックス 77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4" name="フローチャート: 判断 77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5" name="テキスト ボックス 77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楕円 78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3" name="楕円 78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4" name="テキスト ボックス 78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5" name="楕円 7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6" name="テキスト ボックス 78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7" name="楕円 78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8" name="テキスト ボックス 78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楕円 78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0" name="テキスト ボックス 78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1" name="正方形/長方形 7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2" name="正方形/長方形 7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3" name="テキスト ボックス 7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年度は、国の経済対策に伴う交付金を翌年度事業に充当するための基金積立（</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億円）や、並行在来線開業に伴う運行会社の鉄道資産取得に対する支援（</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億円）など、臨時的な経費により一時的に大幅に増加した。平成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年度は、北陸新幹線建設費負担金の増（</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億円）により増加している。　</a:t>
          </a:r>
        </a:p>
        <a:p>
          <a:r>
            <a:rPr kumimoji="1" lang="ja-JP" altLang="en-US" sz="1100">
              <a:latin typeface="ＭＳ Ｐゴシック" panose="020B0600070205080204" pitchFamily="50" charset="-128"/>
              <a:ea typeface="ＭＳ Ｐゴシック" panose="020B0600070205080204" pitchFamily="50" charset="-128"/>
            </a:rPr>
            <a:t>　労働費： リーマンショック以降、雇用対策に積極的に取り組んできたが、景気の回復や雇用情勢の改善を受けて、年々事業費が減少している。平成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年度は、人材確保・定住促進基金の創設（</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商工費： 近年横ばいで推移している。平成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土木費： 国の経済対策に呼応し、積極的な公共投資を行ったことにより、平成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年度をピークに高い水準で推移している。</a:t>
          </a:r>
        </a:p>
        <a:p>
          <a:r>
            <a:rPr kumimoji="1" lang="ja-JP" altLang="en-US" sz="1100">
              <a:latin typeface="ＭＳ Ｐゴシック" panose="020B0600070205080204" pitchFamily="50" charset="-128"/>
              <a:ea typeface="ＭＳ Ｐゴシック" panose="020B0600070205080204" pitchFamily="50" charset="-128"/>
            </a:rPr>
            <a:t>　教育費：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公債費： 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その他の経費： 概ねグループ平均と同程度となっている。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財政調整基金残高は歳計剰余金の積立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約</a:t>
          </a:r>
          <a:r>
            <a:rPr kumimoji="1" lang="en-US" altLang="ja-JP" sz="1300">
              <a:latin typeface="ＭＳ ゴシック" pitchFamily="49" charset="-128"/>
              <a:ea typeface="ＭＳ ゴシック" pitchFamily="49" charset="-128"/>
            </a:rPr>
            <a:t>3.8</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により増加。実質収支は近年ほほ横ばいで推移。実質単年度収支は、平成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年度以降、北陸新幹線金沢・敦賀間の整備に伴う公債費負担の増加を見据えた繰上償還を実施している影響で、高い水準で推移している。</a:t>
          </a:r>
        </a:p>
        <a:p>
          <a:r>
            <a:rPr kumimoji="1" lang="ja-JP" altLang="en-US" sz="1300">
              <a:latin typeface="ＭＳ ゴシック" pitchFamily="49" charset="-128"/>
              <a:ea typeface="ＭＳ ゴシック" pitchFamily="49" charset="-128"/>
            </a:rPr>
            <a:t>　今後も県政の重要課題に積極的に取り組んでいくためには、持続可能な行財政基盤の確立が不可欠であり、引き続き、行財政改革に取り組んでいく。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全会計で赤字は発生しておらず、健全な段階にある。 </a:t>
          </a:r>
        </a:p>
        <a:p>
          <a:r>
            <a:rPr kumimoji="1" lang="ja-JP" altLang="en-US" sz="1400">
              <a:latin typeface="ＭＳ ゴシック" pitchFamily="49" charset="-128"/>
              <a:ea typeface="ＭＳ ゴシック" pitchFamily="49" charset="-128"/>
            </a:rPr>
            <a:t>　一般会計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400">
              <a:latin typeface="ＭＳ ゴシック" pitchFamily="49" charset="-128"/>
              <a:ea typeface="ＭＳ ゴシック" pitchFamily="49" charset="-128"/>
            </a:rPr>
            <a:t>　病院事業会計（中央病院、高松病院）は、</a:t>
          </a:r>
          <a:r>
            <a:rPr kumimoji="1" lang="en-US" altLang="ja-JP" sz="1400">
              <a:latin typeface="ＭＳ ゴシック" pitchFamily="49" charset="-128"/>
              <a:ea typeface="ＭＳ ゴシック" pitchFamily="49" charset="-128"/>
            </a:rPr>
            <a:t>DPCⅢ</a:t>
          </a:r>
          <a:r>
            <a:rPr kumimoji="1" lang="ja-JP" altLang="en-US" sz="1400">
              <a:latin typeface="ＭＳ ゴシック" pitchFamily="49" charset="-128"/>
              <a:ea typeface="ＭＳ ゴシック" pitchFamily="49" charset="-128"/>
            </a:rPr>
            <a:t>群から</a:t>
          </a:r>
          <a:r>
            <a:rPr kumimoji="1" lang="en-US" altLang="ja-JP" sz="1400">
              <a:latin typeface="ＭＳ ゴシック" pitchFamily="49" charset="-128"/>
              <a:ea typeface="ＭＳ ゴシック" pitchFamily="49" charset="-128"/>
            </a:rPr>
            <a:t>Ⅱ</a:t>
          </a:r>
          <a:r>
            <a:rPr kumimoji="1" lang="ja-JP" altLang="en-US" sz="1400">
              <a:latin typeface="ＭＳ ゴシック" pitchFamily="49" charset="-128"/>
              <a:ea typeface="ＭＳ ゴシック" pitchFamily="49" charset="-128"/>
            </a:rPr>
            <a:t>群への格上げや新規入院患者の確保等による診療報酬の増収に努めており、黒字基調で推移している。</a:t>
          </a:r>
        </a:p>
        <a:p>
          <a:r>
            <a:rPr kumimoji="1" lang="ja-JP" altLang="en-US" sz="1400">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537052547</v>
      </c>
      <c r="BO4" s="408"/>
      <c r="BP4" s="408"/>
      <c r="BQ4" s="408"/>
      <c r="BR4" s="408"/>
      <c r="BS4" s="408"/>
      <c r="BT4" s="408"/>
      <c r="BU4" s="409"/>
      <c r="BV4" s="407">
        <v>567888708</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0.3</v>
      </c>
      <c r="CU4" s="570"/>
      <c r="CV4" s="570"/>
      <c r="CW4" s="570"/>
      <c r="CX4" s="570"/>
      <c r="CY4" s="570"/>
      <c r="CZ4" s="570"/>
      <c r="DA4" s="571"/>
      <c r="DB4" s="569">
        <v>0.2</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527264987</v>
      </c>
      <c r="BO5" s="414"/>
      <c r="BP5" s="414"/>
      <c r="BQ5" s="414"/>
      <c r="BR5" s="414"/>
      <c r="BS5" s="414"/>
      <c r="BT5" s="414"/>
      <c r="BU5" s="415"/>
      <c r="BV5" s="413">
        <v>559372793</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94.2</v>
      </c>
      <c r="CU5" s="393"/>
      <c r="CV5" s="393"/>
      <c r="CW5" s="393"/>
      <c r="CX5" s="393"/>
      <c r="CY5" s="393"/>
      <c r="CZ5" s="393"/>
      <c r="DA5" s="394"/>
      <c r="DB5" s="392">
        <v>95.2</v>
      </c>
      <c r="DC5" s="393"/>
      <c r="DD5" s="393"/>
      <c r="DE5" s="393"/>
      <c r="DF5" s="393"/>
      <c r="DG5" s="393"/>
      <c r="DH5" s="393"/>
      <c r="DI5" s="394"/>
      <c r="DJ5" s="140"/>
      <c r="DK5" s="140"/>
      <c r="DL5" s="140"/>
      <c r="DM5" s="140"/>
      <c r="DN5" s="140"/>
      <c r="DO5" s="140"/>
    </row>
    <row r="6" spans="1:119" ht="18.75" customHeight="1" x14ac:dyDescent="0.2">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13000</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9787560</v>
      </c>
      <c r="BO6" s="414"/>
      <c r="BP6" s="414"/>
      <c r="BQ6" s="414"/>
      <c r="BR6" s="414"/>
      <c r="BS6" s="414"/>
      <c r="BT6" s="414"/>
      <c r="BU6" s="415"/>
      <c r="BV6" s="413">
        <v>8515915</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105.1</v>
      </c>
      <c r="CU6" s="559"/>
      <c r="CV6" s="559"/>
      <c r="CW6" s="559"/>
      <c r="CX6" s="559"/>
      <c r="CY6" s="559"/>
      <c r="CZ6" s="559"/>
      <c r="DA6" s="560"/>
      <c r="DB6" s="558">
        <v>103.7</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2</v>
      </c>
      <c r="AJ7" s="439"/>
      <c r="AK7" s="439"/>
      <c r="AL7" s="439"/>
      <c r="AM7" s="439"/>
      <c r="AN7" s="439"/>
      <c r="AO7" s="439"/>
      <c r="AP7" s="440"/>
      <c r="AQ7" s="438">
        <v>10200</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8997493</v>
      </c>
      <c r="BO7" s="414"/>
      <c r="BP7" s="414"/>
      <c r="BQ7" s="414"/>
      <c r="BR7" s="414"/>
      <c r="BS7" s="414"/>
      <c r="BT7" s="414"/>
      <c r="BU7" s="415"/>
      <c r="BV7" s="413">
        <v>7759037</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307934131</v>
      </c>
      <c r="CU7" s="414"/>
      <c r="CV7" s="414"/>
      <c r="CW7" s="414"/>
      <c r="CX7" s="414"/>
      <c r="CY7" s="414"/>
      <c r="CZ7" s="414"/>
      <c r="DA7" s="415"/>
      <c r="DB7" s="413">
        <v>308801191</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8010</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790067</v>
      </c>
      <c r="BO8" s="414"/>
      <c r="BP8" s="414"/>
      <c r="BQ8" s="414"/>
      <c r="BR8" s="414"/>
      <c r="BS8" s="414"/>
      <c r="BT8" s="414"/>
      <c r="BU8" s="415"/>
      <c r="BV8" s="413">
        <v>756878</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0.50200999999999996</v>
      </c>
      <c r="CU8" s="556"/>
      <c r="CV8" s="556"/>
      <c r="CW8" s="556"/>
      <c r="CX8" s="556"/>
      <c r="CY8" s="556"/>
      <c r="CZ8" s="556"/>
      <c r="DA8" s="557"/>
      <c r="DB8" s="555">
        <v>0.48498999999999998</v>
      </c>
      <c r="DC8" s="556"/>
      <c r="DD8" s="556"/>
      <c r="DE8" s="556"/>
      <c r="DF8" s="556"/>
      <c r="DG8" s="556"/>
      <c r="DH8" s="556"/>
      <c r="DI8" s="557"/>
      <c r="DJ8" s="140"/>
      <c r="DK8" s="140"/>
      <c r="DL8" s="140"/>
      <c r="DM8" s="140"/>
      <c r="DN8" s="140"/>
      <c r="DO8" s="140"/>
    </row>
    <row r="9" spans="1:119" ht="18.75" customHeight="1" thickBot="1" x14ac:dyDescent="0.25">
      <c r="A9" s="141"/>
      <c r="B9" s="519" t="s">
        <v>99</v>
      </c>
      <c r="C9" s="493"/>
      <c r="D9" s="493"/>
      <c r="E9" s="493"/>
      <c r="F9" s="493"/>
      <c r="G9" s="493"/>
      <c r="H9" s="493"/>
      <c r="I9" s="493"/>
      <c r="J9" s="493"/>
      <c r="K9" s="494"/>
      <c r="L9" s="525" t="s">
        <v>100</v>
      </c>
      <c r="M9" s="526"/>
      <c r="N9" s="526"/>
      <c r="O9" s="526"/>
      <c r="P9" s="526"/>
      <c r="Q9" s="527"/>
      <c r="R9" s="528">
        <v>1154008</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9100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33189</v>
      </c>
      <c r="BO9" s="414"/>
      <c r="BP9" s="414"/>
      <c r="BQ9" s="414"/>
      <c r="BR9" s="414"/>
      <c r="BS9" s="414"/>
      <c r="BT9" s="414"/>
      <c r="BU9" s="415"/>
      <c r="BV9" s="413">
        <v>-18115</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26.4</v>
      </c>
      <c r="CU9" s="393"/>
      <c r="CV9" s="393"/>
      <c r="CW9" s="393"/>
      <c r="CX9" s="393"/>
      <c r="CY9" s="393"/>
      <c r="CZ9" s="393"/>
      <c r="DA9" s="394"/>
      <c r="DB9" s="392">
        <v>27.1</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104</v>
      </c>
      <c r="M10" s="436"/>
      <c r="N10" s="436"/>
      <c r="O10" s="436"/>
      <c r="P10" s="436"/>
      <c r="Q10" s="437"/>
      <c r="R10" s="438">
        <v>1169788</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8600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109</v>
      </c>
      <c r="BO10" s="414"/>
      <c r="BP10" s="414"/>
      <c r="BQ10" s="414"/>
      <c r="BR10" s="414"/>
      <c r="BS10" s="414"/>
      <c r="BT10" s="414"/>
      <c r="BU10" s="415"/>
      <c r="BV10" s="413">
        <v>2345</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43</v>
      </c>
      <c r="AJ11" s="439"/>
      <c r="AK11" s="439"/>
      <c r="AL11" s="439"/>
      <c r="AM11" s="439"/>
      <c r="AN11" s="439"/>
      <c r="AO11" s="439"/>
      <c r="AP11" s="440"/>
      <c r="AQ11" s="438">
        <v>7800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3000000</v>
      </c>
      <c r="BO11" s="414"/>
      <c r="BP11" s="414"/>
      <c r="BQ11" s="414"/>
      <c r="BR11" s="414"/>
      <c r="BS11" s="414"/>
      <c r="BT11" s="414"/>
      <c r="BU11" s="415"/>
      <c r="BV11" s="413">
        <v>3945000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114</v>
      </c>
      <c r="DC11" s="464"/>
      <c r="DD11" s="464"/>
      <c r="DE11" s="464"/>
      <c r="DF11" s="464"/>
      <c r="DG11" s="464"/>
      <c r="DH11" s="464"/>
      <c r="DI11" s="465"/>
      <c r="DJ11" s="140"/>
      <c r="DK11" s="140"/>
      <c r="DL11" s="140"/>
      <c r="DM11" s="140"/>
      <c r="DN11" s="140"/>
      <c r="DO11" s="140"/>
    </row>
    <row r="12" spans="1:119" ht="18.75" customHeight="1" x14ac:dyDescent="0.2">
      <c r="A12" s="141"/>
      <c r="B12" s="468" t="s">
        <v>115</v>
      </c>
      <c r="C12" s="469"/>
      <c r="D12" s="469"/>
      <c r="E12" s="469"/>
      <c r="F12" s="469"/>
      <c r="G12" s="469"/>
      <c r="H12" s="469"/>
      <c r="I12" s="469"/>
      <c r="J12" s="469"/>
      <c r="K12" s="470"/>
      <c r="L12" s="477" t="s">
        <v>116</v>
      </c>
      <c r="M12" s="478"/>
      <c r="N12" s="478"/>
      <c r="O12" s="478"/>
      <c r="P12" s="478"/>
      <c r="Q12" s="479"/>
      <c r="R12" s="480">
        <v>1150398</v>
      </c>
      <c r="S12" s="481"/>
      <c r="T12" s="481"/>
      <c r="U12" s="481"/>
      <c r="V12" s="482"/>
      <c r="W12" s="483" t="s">
        <v>117</v>
      </c>
      <c r="X12" s="484"/>
      <c r="Y12" s="485"/>
      <c r="Z12" s="492" t="s">
        <v>1</v>
      </c>
      <c r="AA12" s="493"/>
      <c r="AB12" s="493"/>
      <c r="AC12" s="493"/>
      <c r="AD12" s="493"/>
      <c r="AE12" s="493"/>
      <c r="AF12" s="493"/>
      <c r="AG12" s="493"/>
      <c r="AH12" s="494"/>
      <c r="AI12" s="498" t="s">
        <v>118</v>
      </c>
      <c r="AJ12" s="493"/>
      <c r="AK12" s="493"/>
      <c r="AL12" s="493"/>
      <c r="AM12" s="494"/>
      <c r="AN12" s="498" t="s">
        <v>119</v>
      </c>
      <c r="AO12" s="499"/>
      <c r="AP12" s="499"/>
      <c r="AQ12" s="499"/>
      <c r="AR12" s="499"/>
      <c r="AS12" s="500"/>
      <c r="AT12" s="507" t="s">
        <v>120</v>
      </c>
      <c r="AU12" s="508"/>
      <c r="AV12" s="508"/>
      <c r="AW12" s="508"/>
      <c r="AX12" s="508"/>
      <c r="AY12" s="509"/>
      <c r="AZ12" s="410" t="s">
        <v>121</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60" t="s">
        <v>122</v>
      </c>
      <c r="CE12" s="461"/>
      <c r="CF12" s="461"/>
      <c r="CG12" s="461"/>
      <c r="CH12" s="461"/>
      <c r="CI12" s="461"/>
      <c r="CJ12" s="461"/>
      <c r="CK12" s="461"/>
      <c r="CL12" s="461"/>
      <c r="CM12" s="461"/>
      <c r="CN12" s="461"/>
      <c r="CO12" s="461"/>
      <c r="CP12" s="461"/>
      <c r="CQ12" s="461"/>
      <c r="CR12" s="461"/>
      <c r="CS12" s="462"/>
      <c r="CT12" s="463" t="s">
        <v>114</v>
      </c>
      <c r="CU12" s="464"/>
      <c r="CV12" s="464"/>
      <c r="CW12" s="464"/>
      <c r="CX12" s="464"/>
      <c r="CY12" s="464"/>
      <c r="CZ12" s="464"/>
      <c r="DA12" s="465"/>
      <c r="DB12" s="463" t="s">
        <v>114</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123</v>
      </c>
      <c r="N13" s="455"/>
      <c r="O13" s="455"/>
      <c r="P13" s="455"/>
      <c r="Q13" s="456"/>
      <c r="R13" s="504">
        <v>1136795</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124</v>
      </c>
      <c r="BA13" s="422"/>
      <c r="BB13" s="422"/>
      <c r="BC13" s="422"/>
      <c r="BD13" s="422"/>
      <c r="BE13" s="422"/>
      <c r="BF13" s="422"/>
      <c r="BG13" s="422"/>
      <c r="BH13" s="422"/>
      <c r="BI13" s="422"/>
      <c r="BJ13" s="422"/>
      <c r="BK13" s="422"/>
      <c r="BL13" s="422"/>
      <c r="BM13" s="423"/>
      <c r="BN13" s="413">
        <v>3033298</v>
      </c>
      <c r="BO13" s="414"/>
      <c r="BP13" s="414"/>
      <c r="BQ13" s="414"/>
      <c r="BR13" s="414"/>
      <c r="BS13" s="414"/>
      <c r="BT13" s="414"/>
      <c r="BU13" s="415"/>
      <c r="BV13" s="413">
        <v>3929230</v>
      </c>
      <c r="BW13" s="414"/>
      <c r="BX13" s="414"/>
      <c r="BY13" s="414"/>
      <c r="BZ13" s="414"/>
      <c r="CA13" s="414"/>
      <c r="CB13" s="414"/>
      <c r="CC13" s="415"/>
      <c r="CD13" s="460" t="s">
        <v>125</v>
      </c>
      <c r="CE13" s="461"/>
      <c r="CF13" s="461"/>
      <c r="CG13" s="461"/>
      <c r="CH13" s="461"/>
      <c r="CI13" s="461"/>
      <c r="CJ13" s="461"/>
      <c r="CK13" s="461"/>
      <c r="CL13" s="461"/>
      <c r="CM13" s="461"/>
      <c r="CN13" s="461"/>
      <c r="CO13" s="461"/>
      <c r="CP13" s="461"/>
      <c r="CQ13" s="461"/>
      <c r="CR13" s="461"/>
      <c r="CS13" s="462"/>
      <c r="CT13" s="392">
        <v>13.5</v>
      </c>
      <c r="CU13" s="393"/>
      <c r="CV13" s="393"/>
      <c r="CW13" s="393"/>
      <c r="CX13" s="393"/>
      <c r="CY13" s="393"/>
      <c r="CZ13" s="393"/>
      <c r="DA13" s="394"/>
      <c r="DB13" s="392">
        <v>13.9</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126</v>
      </c>
      <c r="M14" s="466"/>
      <c r="N14" s="466"/>
      <c r="O14" s="466"/>
      <c r="P14" s="466"/>
      <c r="Q14" s="467"/>
      <c r="R14" s="457">
        <v>1153627</v>
      </c>
      <c r="S14" s="458"/>
      <c r="T14" s="458"/>
      <c r="U14" s="458"/>
      <c r="V14" s="459"/>
      <c r="W14" s="486"/>
      <c r="X14" s="487"/>
      <c r="Y14" s="488"/>
      <c r="Z14" s="435" t="s">
        <v>127</v>
      </c>
      <c r="AA14" s="436"/>
      <c r="AB14" s="436"/>
      <c r="AC14" s="436"/>
      <c r="AD14" s="436"/>
      <c r="AE14" s="436"/>
      <c r="AF14" s="436"/>
      <c r="AG14" s="436"/>
      <c r="AH14" s="437"/>
      <c r="AI14" s="438">
        <v>4353</v>
      </c>
      <c r="AJ14" s="439"/>
      <c r="AK14" s="439"/>
      <c r="AL14" s="439"/>
      <c r="AM14" s="440"/>
      <c r="AN14" s="438">
        <v>14003601</v>
      </c>
      <c r="AO14" s="439"/>
      <c r="AP14" s="439"/>
      <c r="AQ14" s="439"/>
      <c r="AR14" s="439"/>
      <c r="AS14" s="440"/>
      <c r="AT14" s="438">
        <v>3217</v>
      </c>
      <c r="AU14" s="439"/>
      <c r="AV14" s="439"/>
      <c r="AW14" s="439"/>
      <c r="AX14" s="439"/>
      <c r="AY14" s="441"/>
      <c r="AZ14" s="404" t="s">
        <v>128</v>
      </c>
      <c r="BA14" s="405"/>
      <c r="BB14" s="405"/>
      <c r="BC14" s="405"/>
      <c r="BD14" s="405"/>
      <c r="BE14" s="405"/>
      <c r="BF14" s="405"/>
      <c r="BG14" s="405"/>
      <c r="BH14" s="405"/>
      <c r="BI14" s="405"/>
      <c r="BJ14" s="405"/>
      <c r="BK14" s="405"/>
      <c r="BL14" s="405"/>
      <c r="BM14" s="406"/>
      <c r="BN14" s="407">
        <v>126334692</v>
      </c>
      <c r="BO14" s="408"/>
      <c r="BP14" s="408"/>
      <c r="BQ14" s="408"/>
      <c r="BR14" s="408"/>
      <c r="BS14" s="408"/>
      <c r="BT14" s="408"/>
      <c r="BU14" s="409"/>
      <c r="BV14" s="407">
        <v>125052076</v>
      </c>
      <c r="BW14" s="408"/>
      <c r="BX14" s="408"/>
      <c r="BY14" s="408"/>
      <c r="BZ14" s="408"/>
      <c r="CA14" s="408"/>
      <c r="CB14" s="408"/>
      <c r="CC14" s="409"/>
      <c r="CD14" s="384" t="s">
        <v>129</v>
      </c>
      <c r="CE14" s="385"/>
      <c r="CF14" s="385"/>
      <c r="CG14" s="385"/>
      <c r="CH14" s="385"/>
      <c r="CI14" s="385"/>
      <c r="CJ14" s="385"/>
      <c r="CK14" s="385"/>
      <c r="CL14" s="385"/>
      <c r="CM14" s="385"/>
      <c r="CN14" s="385"/>
      <c r="CO14" s="385"/>
      <c r="CP14" s="385"/>
      <c r="CQ14" s="385"/>
      <c r="CR14" s="385"/>
      <c r="CS14" s="386"/>
      <c r="CT14" s="418">
        <v>214.9</v>
      </c>
      <c r="CU14" s="419"/>
      <c r="CV14" s="419"/>
      <c r="CW14" s="419"/>
      <c r="CX14" s="419"/>
      <c r="CY14" s="419"/>
      <c r="CZ14" s="419"/>
      <c r="DA14" s="420"/>
      <c r="DB14" s="418">
        <v>214.3</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130</v>
      </c>
      <c r="N15" s="455"/>
      <c r="O15" s="455"/>
      <c r="P15" s="455"/>
      <c r="Q15" s="456"/>
      <c r="R15" s="457">
        <v>1141345</v>
      </c>
      <c r="S15" s="458"/>
      <c r="T15" s="458"/>
      <c r="U15" s="458"/>
      <c r="V15" s="459"/>
      <c r="W15" s="486"/>
      <c r="X15" s="487"/>
      <c r="Y15" s="488"/>
      <c r="Z15" s="435" t="s">
        <v>131</v>
      </c>
      <c r="AA15" s="436"/>
      <c r="AB15" s="436"/>
      <c r="AC15" s="436"/>
      <c r="AD15" s="436"/>
      <c r="AE15" s="436"/>
      <c r="AF15" s="436"/>
      <c r="AG15" s="436"/>
      <c r="AH15" s="437"/>
      <c r="AI15" s="438" t="s">
        <v>113</v>
      </c>
      <c r="AJ15" s="439"/>
      <c r="AK15" s="439"/>
      <c r="AL15" s="439"/>
      <c r="AM15" s="440"/>
      <c r="AN15" s="438" t="s">
        <v>114</v>
      </c>
      <c r="AO15" s="439"/>
      <c r="AP15" s="439"/>
      <c r="AQ15" s="439"/>
      <c r="AR15" s="439"/>
      <c r="AS15" s="440"/>
      <c r="AT15" s="438" t="s">
        <v>113</v>
      </c>
      <c r="AU15" s="439"/>
      <c r="AV15" s="439"/>
      <c r="AW15" s="439"/>
      <c r="AX15" s="439"/>
      <c r="AY15" s="441"/>
      <c r="AZ15" s="410" t="s">
        <v>132</v>
      </c>
      <c r="BA15" s="411"/>
      <c r="BB15" s="411"/>
      <c r="BC15" s="411"/>
      <c r="BD15" s="411"/>
      <c r="BE15" s="411"/>
      <c r="BF15" s="411"/>
      <c r="BG15" s="411"/>
      <c r="BH15" s="411"/>
      <c r="BI15" s="411"/>
      <c r="BJ15" s="411"/>
      <c r="BK15" s="411"/>
      <c r="BL15" s="411"/>
      <c r="BM15" s="412"/>
      <c r="BN15" s="413">
        <v>249346909</v>
      </c>
      <c r="BO15" s="414"/>
      <c r="BP15" s="414"/>
      <c r="BQ15" s="414"/>
      <c r="BR15" s="414"/>
      <c r="BS15" s="414"/>
      <c r="BT15" s="414"/>
      <c r="BU15" s="415"/>
      <c r="BV15" s="413">
        <v>251782100</v>
      </c>
      <c r="BW15" s="414"/>
      <c r="BX15" s="414"/>
      <c r="BY15" s="414"/>
      <c r="BZ15" s="414"/>
      <c r="CA15" s="414"/>
      <c r="CB15" s="414"/>
      <c r="CC15" s="415"/>
      <c r="CD15" s="451" t="s">
        <v>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134</v>
      </c>
      <c r="M16" s="449"/>
      <c r="N16" s="449"/>
      <c r="O16" s="449"/>
      <c r="P16" s="449"/>
      <c r="Q16" s="450"/>
      <c r="R16" s="445" t="s">
        <v>135</v>
      </c>
      <c r="S16" s="446"/>
      <c r="T16" s="446"/>
      <c r="U16" s="446"/>
      <c r="V16" s="447"/>
      <c r="W16" s="486"/>
      <c r="X16" s="487"/>
      <c r="Y16" s="488"/>
      <c r="Z16" s="435" t="s">
        <v>136</v>
      </c>
      <c r="AA16" s="436"/>
      <c r="AB16" s="436"/>
      <c r="AC16" s="436"/>
      <c r="AD16" s="436"/>
      <c r="AE16" s="436"/>
      <c r="AF16" s="436"/>
      <c r="AG16" s="436"/>
      <c r="AH16" s="437"/>
      <c r="AI16" s="438">
        <v>170</v>
      </c>
      <c r="AJ16" s="439"/>
      <c r="AK16" s="439"/>
      <c r="AL16" s="439"/>
      <c r="AM16" s="440"/>
      <c r="AN16" s="438">
        <v>535330</v>
      </c>
      <c r="AO16" s="439"/>
      <c r="AP16" s="439"/>
      <c r="AQ16" s="439"/>
      <c r="AR16" s="439"/>
      <c r="AS16" s="440"/>
      <c r="AT16" s="438">
        <v>3149</v>
      </c>
      <c r="AU16" s="439"/>
      <c r="AV16" s="439"/>
      <c r="AW16" s="439"/>
      <c r="AX16" s="439"/>
      <c r="AY16" s="441"/>
      <c r="AZ16" s="410" t="s">
        <v>137</v>
      </c>
      <c r="BA16" s="411"/>
      <c r="BB16" s="411"/>
      <c r="BC16" s="411"/>
      <c r="BD16" s="411"/>
      <c r="BE16" s="411"/>
      <c r="BF16" s="411"/>
      <c r="BG16" s="411"/>
      <c r="BH16" s="411"/>
      <c r="BI16" s="411"/>
      <c r="BJ16" s="411"/>
      <c r="BK16" s="411"/>
      <c r="BL16" s="411"/>
      <c r="BM16" s="412"/>
      <c r="BN16" s="413">
        <v>158580531</v>
      </c>
      <c r="BO16" s="414"/>
      <c r="BP16" s="414"/>
      <c r="BQ16" s="414"/>
      <c r="BR16" s="414"/>
      <c r="BS16" s="414"/>
      <c r="BT16" s="414"/>
      <c r="BU16" s="415"/>
      <c r="BV16" s="413">
        <v>156838774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138</v>
      </c>
      <c r="N17" s="443"/>
      <c r="O17" s="443"/>
      <c r="P17" s="443"/>
      <c r="Q17" s="444"/>
      <c r="R17" s="445" t="s">
        <v>139</v>
      </c>
      <c r="S17" s="446"/>
      <c r="T17" s="446"/>
      <c r="U17" s="446"/>
      <c r="V17" s="447"/>
      <c r="W17" s="486"/>
      <c r="X17" s="487"/>
      <c r="Y17" s="488"/>
      <c r="Z17" s="435" t="s">
        <v>140</v>
      </c>
      <c r="AA17" s="436"/>
      <c r="AB17" s="436"/>
      <c r="AC17" s="436"/>
      <c r="AD17" s="436"/>
      <c r="AE17" s="436"/>
      <c r="AF17" s="436"/>
      <c r="AG17" s="436"/>
      <c r="AH17" s="437"/>
      <c r="AI17" s="438">
        <v>2014</v>
      </c>
      <c r="AJ17" s="439"/>
      <c r="AK17" s="439"/>
      <c r="AL17" s="439"/>
      <c r="AM17" s="440"/>
      <c r="AN17" s="438">
        <v>6180966</v>
      </c>
      <c r="AO17" s="439"/>
      <c r="AP17" s="439"/>
      <c r="AQ17" s="439"/>
      <c r="AR17" s="439"/>
      <c r="AS17" s="440"/>
      <c r="AT17" s="438">
        <v>3069</v>
      </c>
      <c r="AU17" s="439"/>
      <c r="AV17" s="439"/>
      <c r="AW17" s="439"/>
      <c r="AX17" s="439"/>
      <c r="AY17" s="441"/>
      <c r="AZ17" s="410" t="s">
        <v>141</v>
      </c>
      <c r="BA17" s="411"/>
      <c r="BB17" s="411"/>
      <c r="BC17" s="411"/>
      <c r="BD17" s="411"/>
      <c r="BE17" s="411"/>
      <c r="BF17" s="411"/>
      <c r="BG17" s="411"/>
      <c r="BH17" s="411"/>
      <c r="BI17" s="411"/>
      <c r="BJ17" s="411"/>
      <c r="BK17" s="411"/>
      <c r="BL17" s="411"/>
      <c r="BM17" s="412"/>
      <c r="BN17" s="413">
        <v>295397538</v>
      </c>
      <c r="BO17" s="414"/>
      <c r="BP17" s="414"/>
      <c r="BQ17" s="414"/>
      <c r="BR17" s="414"/>
      <c r="BS17" s="414"/>
      <c r="BT17" s="414"/>
      <c r="BU17" s="415"/>
      <c r="BV17" s="413">
        <v>294970346</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142</v>
      </c>
      <c r="C18" s="431"/>
      <c r="D18" s="431"/>
      <c r="E18" s="431"/>
      <c r="F18" s="431"/>
      <c r="G18" s="431"/>
      <c r="H18" s="431"/>
      <c r="I18" s="431"/>
      <c r="J18" s="431"/>
      <c r="K18" s="432"/>
      <c r="L18" s="433">
        <v>4186</v>
      </c>
      <c r="M18" s="434"/>
      <c r="N18" s="434"/>
      <c r="O18" s="434"/>
      <c r="P18" s="434"/>
      <c r="Q18" s="434"/>
      <c r="R18" s="434"/>
      <c r="S18" s="434"/>
      <c r="T18" s="434"/>
      <c r="U18" s="434"/>
      <c r="V18" s="434"/>
      <c r="W18" s="486"/>
      <c r="X18" s="487"/>
      <c r="Y18" s="488"/>
      <c r="Z18" s="435" t="s">
        <v>143</v>
      </c>
      <c r="AA18" s="436"/>
      <c r="AB18" s="436"/>
      <c r="AC18" s="436"/>
      <c r="AD18" s="436"/>
      <c r="AE18" s="436"/>
      <c r="AF18" s="436"/>
      <c r="AG18" s="436"/>
      <c r="AH18" s="437"/>
      <c r="AI18" s="438">
        <v>8196</v>
      </c>
      <c r="AJ18" s="439"/>
      <c r="AK18" s="439"/>
      <c r="AL18" s="439"/>
      <c r="AM18" s="440"/>
      <c r="AN18" s="438">
        <v>30085080</v>
      </c>
      <c r="AO18" s="439"/>
      <c r="AP18" s="439"/>
      <c r="AQ18" s="439"/>
      <c r="AR18" s="439"/>
      <c r="AS18" s="440"/>
      <c r="AT18" s="438">
        <v>3671</v>
      </c>
      <c r="AU18" s="439"/>
      <c r="AV18" s="439"/>
      <c r="AW18" s="439"/>
      <c r="AX18" s="439"/>
      <c r="AY18" s="441"/>
      <c r="AZ18" s="421" t="s">
        <v>144</v>
      </c>
      <c r="BA18" s="422"/>
      <c r="BB18" s="422"/>
      <c r="BC18" s="422"/>
      <c r="BD18" s="422"/>
      <c r="BE18" s="422"/>
      <c r="BF18" s="422"/>
      <c r="BG18" s="422"/>
      <c r="BH18" s="422"/>
      <c r="BI18" s="422"/>
      <c r="BJ18" s="422"/>
      <c r="BK18" s="422"/>
      <c r="BL18" s="422"/>
      <c r="BM18" s="423"/>
      <c r="BN18" s="387">
        <v>356291980</v>
      </c>
      <c r="BO18" s="388"/>
      <c r="BP18" s="388"/>
      <c r="BQ18" s="388"/>
      <c r="BR18" s="388"/>
      <c r="BS18" s="388"/>
      <c r="BT18" s="388"/>
      <c r="BU18" s="389"/>
      <c r="BV18" s="387">
        <v>353438000</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145</v>
      </c>
      <c r="C19" s="431"/>
      <c r="D19" s="431"/>
      <c r="E19" s="431"/>
      <c r="F19" s="431"/>
      <c r="G19" s="431"/>
      <c r="H19" s="431"/>
      <c r="I19" s="431"/>
      <c r="J19" s="431"/>
      <c r="K19" s="432"/>
      <c r="L19" s="433">
        <v>275</v>
      </c>
      <c r="M19" s="434"/>
      <c r="N19" s="434"/>
      <c r="O19" s="434"/>
      <c r="P19" s="434"/>
      <c r="Q19" s="434"/>
      <c r="R19" s="434"/>
      <c r="S19" s="434"/>
      <c r="T19" s="434"/>
      <c r="U19" s="434"/>
      <c r="V19" s="434"/>
      <c r="W19" s="486"/>
      <c r="X19" s="487"/>
      <c r="Y19" s="488"/>
      <c r="Z19" s="435" t="s">
        <v>146</v>
      </c>
      <c r="AA19" s="436"/>
      <c r="AB19" s="436"/>
      <c r="AC19" s="436"/>
      <c r="AD19" s="436"/>
      <c r="AE19" s="436"/>
      <c r="AF19" s="436"/>
      <c r="AG19" s="436"/>
      <c r="AH19" s="437"/>
      <c r="AI19" s="438" t="s">
        <v>113</v>
      </c>
      <c r="AJ19" s="439"/>
      <c r="AK19" s="439"/>
      <c r="AL19" s="439"/>
      <c r="AM19" s="440"/>
      <c r="AN19" s="438" t="s">
        <v>113</v>
      </c>
      <c r="AO19" s="439"/>
      <c r="AP19" s="439"/>
      <c r="AQ19" s="439"/>
      <c r="AR19" s="439"/>
      <c r="AS19" s="440"/>
      <c r="AT19" s="438" t="s">
        <v>147</v>
      </c>
      <c r="AU19" s="439"/>
      <c r="AV19" s="439"/>
      <c r="AW19" s="439"/>
      <c r="AX19" s="439"/>
      <c r="AY19" s="441"/>
      <c r="AZ19" s="404" t="s">
        <v>148</v>
      </c>
      <c r="BA19" s="405"/>
      <c r="BB19" s="405"/>
      <c r="BC19" s="405"/>
      <c r="BD19" s="405"/>
      <c r="BE19" s="405"/>
      <c r="BF19" s="405"/>
      <c r="BG19" s="405"/>
      <c r="BH19" s="405"/>
      <c r="BI19" s="405"/>
      <c r="BJ19" s="405"/>
      <c r="BK19" s="405"/>
      <c r="BL19" s="405"/>
      <c r="BM19" s="406"/>
      <c r="BN19" s="407">
        <v>1214948067</v>
      </c>
      <c r="BO19" s="408"/>
      <c r="BP19" s="408"/>
      <c r="BQ19" s="408"/>
      <c r="BR19" s="408"/>
      <c r="BS19" s="408"/>
      <c r="BT19" s="408"/>
      <c r="BU19" s="409"/>
      <c r="BV19" s="407">
        <v>1217391493</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149</v>
      </c>
      <c r="C20" s="431"/>
      <c r="D20" s="431"/>
      <c r="E20" s="431"/>
      <c r="F20" s="431"/>
      <c r="G20" s="431"/>
      <c r="H20" s="431"/>
      <c r="I20" s="431"/>
      <c r="J20" s="431"/>
      <c r="K20" s="432"/>
      <c r="L20" s="433">
        <v>453368</v>
      </c>
      <c r="M20" s="434"/>
      <c r="N20" s="434"/>
      <c r="O20" s="434"/>
      <c r="P20" s="434"/>
      <c r="Q20" s="434"/>
      <c r="R20" s="434"/>
      <c r="S20" s="434"/>
      <c r="T20" s="434"/>
      <c r="U20" s="434"/>
      <c r="V20" s="434"/>
      <c r="W20" s="489"/>
      <c r="X20" s="490"/>
      <c r="Y20" s="491"/>
      <c r="Z20" s="435" t="s">
        <v>150</v>
      </c>
      <c r="AA20" s="436"/>
      <c r="AB20" s="436"/>
      <c r="AC20" s="436"/>
      <c r="AD20" s="436"/>
      <c r="AE20" s="436"/>
      <c r="AF20" s="436"/>
      <c r="AG20" s="436"/>
      <c r="AH20" s="437"/>
      <c r="AI20" s="438">
        <v>14563</v>
      </c>
      <c r="AJ20" s="439"/>
      <c r="AK20" s="439"/>
      <c r="AL20" s="439"/>
      <c r="AM20" s="440"/>
      <c r="AN20" s="438">
        <v>50269647</v>
      </c>
      <c r="AO20" s="439"/>
      <c r="AP20" s="439"/>
      <c r="AQ20" s="439"/>
      <c r="AR20" s="439"/>
      <c r="AS20" s="440"/>
      <c r="AT20" s="438">
        <v>3452</v>
      </c>
      <c r="AU20" s="439"/>
      <c r="AV20" s="439"/>
      <c r="AW20" s="439"/>
      <c r="AX20" s="439"/>
      <c r="AY20" s="441"/>
      <c r="AZ20" s="421" t="s">
        <v>151</v>
      </c>
      <c r="BA20" s="422"/>
      <c r="BB20" s="422"/>
      <c r="BC20" s="422"/>
      <c r="BD20" s="422"/>
      <c r="BE20" s="422"/>
      <c r="BF20" s="422"/>
      <c r="BG20" s="422"/>
      <c r="BH20" s="422"/>
      <c r="BI20" s="422"/>
      <c r="BJ20" s="422"/>
      <c r="BK20" s="422"/>
      <c r="BL20" s="422"/>
      <c r="BM20" s="423"/>
      <c r="BN20" s="387">
        <v>225886219</v>
      </c>
      <c r="BO20" s="388"/>
      <c r="BP20" s="388"/>
      <c r="BQ20" s="388"/>
      <c r="BR20" s="388"/>
      <c r="BS20" s="388"/>
      <c r="BT20" s="388"/>
      <c r="BU20" s="389"/>
      <c r="BV20" s="387">
        <v>242041270</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152</v>
      </c>
      <c r="X21" s="425"/>
      <c r="Y21" s="425"/>
      <c r="Z21" s="425"/>
      <c r="AA21" s="425"/>
      <c r="AB21" s="425"/>
      <c r="AC21" s="425"/>
      <c r="AD21" s="425"/>
      <c r="AE21" s="425"/>
      <c r="AF21" s="425"/>
      <c r="AG21" s="425"/>
      <c r="AH21" s="426"/>
      <c r="AI21" s="427">
        <v>100.2</v>
      </c>
      <c r="AJ21" s="428"/>
      <c r="AK21" s="428"/>
      <c r="AL21" s="428"/>
      <c r="AM21" s="428"/>
      <c r="AN21" s="428"/>
      <c r="AO21" s="428"/>
      <c r="AP21" s="428"/>
      <c r="AQ21" s="428"/>
      <c r="AR21" s="428"/>
      <c r="AS21" s="428"/>
      <c r="AT21" s="428"/>
      <c r="AU21" s="428"/>
      <c r="AV21" s="428"/>
      <c r="AW21" s="428"/>
      <c r="AX21" s="428"/>
      <c r="AY21" s="429"/>
      <c r="AZ21" s="404" t="s">
        <v>153</v>
      </c>
      <c r="BA21" s="405"/>
      <c r="BB21" s="405"/>
      <c r="BC21" s="405"/>
      <c r="BD21" s="405"/>
      <c r="BE21" s="405"/>
      <c r="BF21" s="405"/>
      <c r="BG21" s="405"/>
      <c r="BH21" s="405"/>
      <c r="BI21" s="405"/>
      <c r="BJ21" s="405"/>
      <c r="BK21" s="405"/>
      <c r="BL21" s="405"/>
      <c r="BM21" s="406"/>
      <c r="BN21" s="407">
        <v>31218633</v>
      </c>
      <c r="BO21" s="408"/>
      <c r="BP21" s="408"/>
      <c r="BQ21" s="408"/>
      <c r="BR21" s="408"/>
      <c r="BS21" s="408"/>
      <c r="BT21" s="408"/>
      <c r="BU21" s="409"/>
      <c r="BV21" s="407">
        <v>18549975</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154</v>
      </c>
      <c r="BA22" s="411"/>
      <c r="BB22" s="411"/>
      <c r="BC22" s="411"/>
      <c r="BD22" s="411"/>
      <c r="BE22" s="411"/>
      <c r="BF22" s="411"/>
      <c r="BG22" s="411"/>
      <c r="BH22" s="411"/>
      <c r="BI22" s="411"/>
      <c r="BJ22" s="411"/>
      <c r="BK22" s="411"/>
      <c r="BL22" s="411"/>
      <c r="BM22" s="412"/>
      <c r="BN22" s="413">
        <v>2770952</v>
      </c>
      <c r="BO22" s="414"/>
      <c r="BP22" s="414"/>
      <c r="BQ22" s="414"/>
      <c r="BR22" s="414"/>
      <c r="BS22" s="414"/>
      <c r="BT22" s="414"/>
      <c r="BU22" s="415"/>
      <c r="BV22" s="413">
        <v>3121899</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155</v>
      </c>
      <c r="BA23" s="411"/>
      <c r="BB23" s="411"/>
      <c r="BC23" s="411"/>
      <c r="BD23" s="411"/>
      <c r="BE23" s="411"/>
      <c r="BF23" s="411"/>
      <c r="BG23" s="411"/>
      <c r="BH23" s="411"/>
      <c r="BI23" s="411"/>
      <c r="BJ23" s="411"/>
      <c r="BK23" s="411"/>
      <c r="BL23" s="411"/>
      <c r="BM23" s="412"/>
      <c r="BN23" s="413">
        <v>13767791</v>
      </c>
      <c r="BO23" s="414"/>
      <c r="BP23" s="414"/>
      <c r="BQ23" s="414"/>
      <c r="BR23" s="414"/>
      <c r="BS23" s="414"/>
      <c r="BT23" s="414"/>
      <c r="BU23" s="415"/>
      <c r="BV23" s="413">
        <v>13767149</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156</v>
      </c>
      <c r="BA24" s="385"/>
      <c r="BB24" s="385"/>
      <c r="BC24" s="385"/>
      <c r="BD24" s="385"/>
      <c r="BE24" s="385"/>
      <c r="BF24" s="385"/>
      <c r="BG24" s="385"/>
      <c r="BH24" s="385"/>
      <c r="BI24" s="385"/>
      <c r="BJ24" s="385"/>
      <c r="BK24" s="385"/>
      <c r="BL24" s="385"/>
      <c r="BM24" s="386"/>
      <c r="BN24" s="387">
        <v>4150094</v>
      </c>
      <c r="BO24" s="388"/>
      <c r="BP24" s="388"/>
      <c r="BQ24" s="388"/>
      <c r="BR24" s="388"/>
      <c r="BS24" s="388"/>
      <c r="BT24" s="388"/>
      <c r="BU24" s="389"/>
      <c r="BV24" s="387">
        <v>4149452</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157</v>
      </c>
      <c r="BA25" s="396"/>
      <c r="BB25" s="396"/>
      <c r="BC25" s="397"/>
      <c r="BD25" s="404" t="s">
        <v>39</v>
      </c>
      <c r="BE25" s="405"/>
      <c r="BF25" s="405"/>
      <c r="BG25" s="405"/>
      <c r="BH25" s="405"/>
      <c r="BI25" s="405"/>
      <c r="BJ25" s="405"/>
      <c r="BK25" s="405"/>
      <c r="BL25" s="405"/>
      <c r="BM25" s="406"/>
      <c r="BN25" s="407">
        <v>11072188</v>
      </c>
      <c r="BO25" s="408"/>
      <c r="BP25" s="408"/>
      <c r="BQ25" s="408"/>
      <c r="BR25" s="408"/>
      <c r="BS25" s="408"/>
      <c r="BT25" s="408"/>
      <c r="BU25" s="409"/>
      <c r="BV25" s="407">
        <v>10693640</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158</v>
      </c>
      <c r="BE26" s="411"/>
      <c r="BF26" s="411"/>
      <c r="BG26" s="411"/>
      <c r="BH26" s="411"/>
      <c r="BI26" s="411"/>
      <c r="BJ26" s="411"/>
      <c r="BK26" s="411"/>
      <c r="BL26" s="411"/>
      <c r="BM26" s="412"/>
      <c r="BN26" s="413">
        <v>44919376</v>
      </c>
      <c r="BO26" s="414"/>
      <c r="BP26" s="414"/>
      <c r="BQ26" s="414"/>
      <c r="BR26" s="414"/>
      <c r="BS26" s="414"/>
      <c r="BT26" s="414"/>
      <c r="BU26" s="415"/>
      <c r="BV26" s="413">
        <v>40837814</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66475528</v>
      </c>
      <c r="BO27" s="388"/>
      <c r="BP27" s="388"/>
      <c r="BQ27" s="388"/>
      <c r="BR27" s="388"/>
      <c r="BS27" s="388"/>
      <c r="BT27" s="388"/>
      <c r="BU27" s="389"/>
      <c r="BV27" s="387">
        <v>65136703</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159</v>
      </c>
      <c r="D29" s="182"/>
      <c r="E29" s="174"/>
      <c r="F29" s="174"/>
      <c r="G29" s="174"/>
      <c r="H29" s="174"/>
      <c r="I29" s="174"/>
      <c r="J29" s="174"/>
      <c r="K29" s="174"/>
      <c r="L29" s="174"/>
      <c r="M29" s="174"/>
      <c r="N29" s="174"/>
      <c r="O29" s="174"/>
      <c r="P29" s="174"/>
      <c r="Q29" s="174"/>
      <c r="R29" s="174"/>
      <c r="S29" s="174"/>
      <c r="T29" s="174"/>
      <c r="U29" s="174" t="s">
        <v>160</v>
      </c>
      <c r="V29" s="174"/>
      <c r="W29" s="174"/>
      <c r="X29" s="174"/>
      <c r="Y29" s="174"/>
      <c r="Z29" s="174"/>
      <c r="AA29" s="174"/>
      <c r="AB29" s="174"/>
      <c r="AC29" s="174"/>
      <c r="AD29" s="174"/>
      <c r="AE29" s="174"/>
      <c r="AF29" s="174"/>
      <c r="AG29" s="174"/>
      <c r="AH29" s="174"/>
      <c r="AI29" s="174"/>
      <c r="AJ29" s="174"/>
      <c r="AK29" s="174"/>
      <c r="AL29" s="174"/>
      <c r="AM29" s="164" t="s">
        <v>161</v>
      </c>
      <c r="AN29" s="174"/>
      <c r="AO29" s="174"/>
      <c r="AP29" s="174"/>
      <c r="AQ29" s="174"/>
      <c r="AR29" s="164"/>
      <c r="AS29" s="164"/>
      <c r="AT29" s="164"/>
      <c r="AU29" s="164"/>
      <c r="AV29" s="164"/>
      <c r="AW29" s="164"/>
      <c r="AX29" s="164"/>
      <c r="AY29" s="164"/>
      <c r="AZ29" s="164"/>
      <c r="BA29" s="164"/>
      <c r="BB29" s="174"/>
      <c r="BC29" s="164"/>
      <c r="BD29" s="164"/>
      <c r="BE29" s="164" t="s">
        <v>162</v>
      </c>
      <c r="BF29" s="174"/>
      <c r="BG29" s="174"/>
      <c r="BH29" s="174"/>
      <c r="BI29" s="174"/>
      <c r="BJ29" s="164"/>
      <c r="BK29" s="164"/>
      <c r="BL29" s="164"/>
      <c r="BM29" s="164"/>
      <c r="BN29" s="164"/>
      <c r="BO29" s="164"/>
      <c r="BP29" s="164"/>
      <c r="BQ29" s="164"/>
      <c r="BR29" s="174"/>
      <c r="BS29" s="174"/>
      <c r="BT29" s="174"/>
      <c r="BU29" s="174"/>
      <c r="BV29" s="174"/>
      <c r="BW29" s="174" t="s">
        <v>163</v>
      </c>
      <c r="BX29" s="174"/>
      <c r="BY29" s="174"/>
      <c r="BZ29" s="174"/>
      <c r="CA29" s="174"/>
      <c r="CB29" s="164"/>
      <c r="CC29" s="164"/>
      <c r="CD29" s="164"/>
      <c r="CE29" s="164"/>
      <c r="CF29" s="164"/>
      <c r="CG29" s="164"/>
      <c r="CH29" s="164"/>
      <c r="CI29" s="164"/>
      <c r="CJ29" s="164"/>
      <c r="CK29" s="164"/>
      <c r="CL29" s="164"/>
      <c r="CM29" s="164"/>
      <c r="CN29" s="164"/>
      <c r="CO29" s="164" t="s">
        <v>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165</v>
      </c>
      <c r="D30" s="382"/>
      <c r="E30" s="383" t="s">
        <v>166</v>
      </c>
      <c r="F30" s="383"/>
      <c r="G30" s="383"/>
      <c r="H30" s="383"/>
      <c r="I30" s="383"/>
      <c r="J30" s="383"/>
      <c r="K30" s="383"/>
      <c r="L30" s="383"/>
      <c r="M30" s="383"/>
      <c r="N30" s="383"/>
      <c r="O30" s="383"/>
      <c r="P30" s="383"/>
      <c r="Q30" s="383"/>
      <c r="R30" s="383"/>
      <c r="S30" s="383"/>
      <c r="T30" s="158"/>
      <c r="U30" s="382" t="s">
        <v>167</v>
      </c>
      <c r="V30" s="382"/>
      <c r="W30" s="383" t="s">
        <v>168</v>
      </c>
      <c r="X30" s="383"/>
      <c r="Y30" s="383"/>
      <c r="Z30" s="383"/>
      <c r="AA30" s="383"/>
      <c r="AB30" s="383"/>
      <c r="AC30" s="383"/>
      <c r="AD30" s="383"/>
      <c r="AE30" s="383"/>
      <c r="AF30" s="383"/>
      <c r="AG30" s="383"/>
      <c r="AH30" s="383"/>
      <c r="AI30" s="383"/>
      <c r="AJ30" s="383"/>
      <c r="AK30" s="383"/>
      <c r="AL30" s="158"/>
      <c r="AM30" s="382" t="s">
        <v>167</v>
      </c>
      <c r="AN30" s="382"/>
      <c r="AO30" s="383" t="s">
        <v>169</v>
      </c>
      <c r="AP30" s="383"/>
      <c r="AQ30" s="383"/>
      <c r="AR30" s="383"/>
      <c r="AS30" s="383"/>
      <c r="AT30" s="383"/>
      <c r="AU30" s="383"/>
      <c r="AV30" s="383"/>
      <c r="AW30" s="383"/>
      <c r="AX30" s="383"/>
      <c r="AY30" s="383"/>
      <c r="AZ30" s="383"/>
      <c r="BA30" s="383"/>
      <c r="BB30" s="383"/>
      <c r="BC30" s="383"/>
      <c r="BD30" s="183"/>
      <c r="BE30" s="382" t="s">
        <v>165</v>
      </c>
      <c r="BF30" s="382"/>
      <c r="BG30" s="383" t="s">
        <v>166</v>
      </c>
      <c r="BH30" s="383"/>
      <c r="BI30" s="383"/>
      <c r="BJ30" s="383"/>
      <c r="BK30" s="383"/>
      <c r="BL30" s="383"/>
      <c r="BM30" s="383"/>
      <c r="BN30" s="383"/>
      <c r="BO30" s="383"/>
      <c r="BP30" s="383"/>
      <c r="BQ30" s="383"/>
      <c r="BR30" s="383"/>
      <c r="BS30" s="383"/>
      <c r="BT30" s="383"/>
      <c r="BU30" s="383"/>
      <c r="BV30" s="184"/>
      <c r="BW30" s="382" t="s">
        <v>167</v>
      </c>
      <c r="BX30" s="382"/>
      <c r="BY30" s="383" t="s">
        <v>170</v>
      </c>
      <c r="BZ30" s="383"/>
      <c r="CA30" s="383"/>
      <c r="CB30" s="383"/>
      <c r="CC30" s="383"/>
      <c r="CD30" s="383"/>
      <c r="CE30" s="383"/>
      <c r="CF30" s="383"/>
      <c r="CG30" s="383"/>
      <c r="CH30" s="383"/>
      <c r="CI30" s="383"/>
      <c r="CJ30" s="383"/>
      <c r="CK30" s="383"/>
      <c r="CL30" s="383"/>
      <c r="CM30" s="383"/>
      <c r="CN30" s="158"/>
      <c r="CO30" s="382" t="s">
        <v>171</v>
      </c>
      <c r="CP30" s="382"/>
      <c r="CQ30" s="383" t="s">
        <v>172</v>
      </c>
      <c r="CR30" s="383"/>
      <c r="CS30" s="383"/>
      <c r="CT30" s="383"/>
      <c r="CU30" s="383"/>
      <c r="CV30" s="383"/>
      <c r="CW30" s="383"/>
      <c r="CX30" s="383"/>
      <c r="CY30" s="383"/>
      <c r="CZ30" s="383"/>
      <c r="DA30" s="383"/>
      <c r="DB30" s="383"/>
      <c r="DC30" s="383"/>
      <c r="DD30" s="383"/>
      <c r="DE30" s="383"/>
      <c r="DF30" s="158"/>
      <c r="DG30" s="381" t="s">
        <v>173</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f>IF(W31="","",MAX(C31:D40)+1)</f>
        <v>11</v>
      </c>
      <c r="V31" s="379"/>
      <c r="W31" s="378" t="str">
        <f>IF('各会計、関係団体の財政状況及び健全化判断比率'!B28="","",'各会計、関係団体の財政状況及び健全化判断比率'!B28)</f>
        <v>石川県公営競馬特別会計</v>
      </c>
      <c r="X31" s="378"/>
      <c r="Y31" s="378"/>
      <c r="Z31" s="378"/>
      <c r="AA31" s="378"/>
      <c r="AB31" s="378"/>
      <c r="AC31" s="378"/>
      <c r="AD31" s="378"/>
      <c r="AE31" s="378"/>
      <c r="AF31" s="378"/>
      <c r="AG31" s="378"/>
      <c r="AH31" s="378"/>
      <c r="AI31" s="378"/>
      <c r="AJ31" s="378"/>
      <c r="AK31" s="378"/>
      <c r="AL31" s="182"/>
      <c r="AM31" s="379">
        <f>IF(AO31="","",MAX(C31:D40,U31:V40)+1)</f>
        <v>12</v>
      </c>
      <c r="AN31" s="379"/>
      <c r="AO31" s="378" t="str">
        <f>IF('各会計、関係団体の財政状況及び健全化判断比率'!B29="","",'各会計、関係団体の財政状況及び健全化判断比率'!B29)</f>
        <v>石川県立中央病院事業会計</v>
      </c>
      <c r="AP31" s="378"/>
      <c r="AQ31" s="378"/>
      <c r="AR31" s="378"/>
      <c r="AS31" s="378"/>
      <c r="AT31" s="378"/>
      <c r="AU31" s="378"/>
      <c r="AV31" s="378"/>
      <c r="AW31" s="378"/>
      <c r="AX31" s="378"/>
      <c r="AY31" s="378"/>
      <c r="AZ31" s="378"/>
      <c r="BA31" s="378"/>
      <c r="BB31" s="378"/>
      <c r="BC31" s="378"/>
      <c r="BD31" s="182"/>
      <c r="BE31" s="379">
        <f>IF(BG31="","",MAX(C31:D40,U31:V40,AM31:AN40)+1)</f>
        <v>16</v>
      </c>
      <c r="BF31" s="379"/>
      <c r="BG31" s="378" t="str">
        <f>IF('各会計、関係団体の財政状況及び健全化判断比率'!B33="","",'各会計、関係団体の財政状況及び健全化判断比率'!B33)</f>
        <v>石川県港湾整備特別会計</v>
      </c>
      <c r="BH31" s="378"/>
      <c r="BI31" s="378"/>
      <c r="BJ31" s="378"/>
      <c r="BK31" s="378"/>
      <c r="BL31" s="378"/>
      <c r="BM31" s="378"/>
      <c r="BN31" s="378"/>
      <c r="BO31" s="378"/>
      <c r="BP31" s="378"/>
      <c r="BQ31" s="378"/>
      <c r="BR31" s="378"/>
      <c r="BS31" s="378"/>
      <c r="BT31" s="378"/>
      <c r="BU31" s="378"/>
      <c r="BV31" s="182"/>
      <c r="BW31" s="379" t="str">
        <f>IF(BY31="","",MAX(C31:D40,U31:V40,AM31:AN40,BE31:BF40)+1)</f>
        <v/>
      </c>
      <c r="BX31" s="379"/>
      <c r="BY31" s="378" t="str">
        <f>IF('各会計、関係団体の財政状況及び健全化判断比率'!B68="","",'各会計、関係団体の財政状況及び健全化判断比率'!B68)</f>
        <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石川県農業開発公社</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石川県証紙特別会計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13</v>
      </c>
      <c r="AN32" s="379"/>
      <c r="AO32" s="378" t="str">
        <f>IF('各会計、関係団体の財政状況及び健全化判断比率'!B30="","",'各会計、関係団体の財政状況及び健全化判断比率'!B30)</f>
        <v>石川県立高松病院事業会計</v>
      </c>
      <c r="AP32" s="378"/>
      <c r="AQ32" s="378"/>
      <c r="AR32" s="378"/>
      <c r="AS32" s="378"/>
      <c r="AT32" s="378"/>
      <c r="AU32" s="378"/>
      <c r="AV32" s="378"/>
      <c r="AW32" s="378"/>
      <c r="AX32" s="378"/>
      <c r="AY32" s="378"/>
      <c r="AZ32" s="378"/>
      <c r="BA32" s="378"/>
      <c r="BB32" s="378"/>
      <c r="BC32" s="378"/>
      <c r="BD32" s="182"/>
      <c r="BE32" s="379">
        <f t="shared" ref="BE32:BE40" si="2">IF(BG32="","",BE31+1)</f>
        <v>17</v>
      </c>
      <c r="BF32" s="379"/>
      <c r="BG32" s="378" t="str">
        <f>IF('各会計、関係団体の財政状況及び健全化判断比率'!B34="","",'各会計、関係団体の財政状況及び健全化判断比率'!B34)</f>
        <v>石川県流域下水道特別会計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石川県林業公社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石川県土地取得特別会計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14</v>
      </c>
      <c r="AN33" s="379"/>
      <c r="AO33" s="378" t="str">
        <f>IF('各会計、関係団体の財政状況及び健全化判断比率'!B31="","",'各会計、関係団体の財政状況及び健全化判断比率'!B31)</f>
        <v>石川県水道用水供給事業会計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石川県産業創出支援機構</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石川県母子父子寡婦福祉資金特別会計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15</v>
      </c>
      <c r="AN34" s="379"/>
      <c r="AO34" s="378" t="str">
        <f>IF('各会計、関係団体の財政状況及び健全化判断比率'!B32="","",'各会計、関係団体の財政状況及び健全化判断比率'!B32)</f>
        <v>石川県港湾土地造成事業会計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石川県県民ふれあい公社</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石川県中小企業近代化資金貸付金特別会計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t="str">
        <f t="shared" si="4"/>
        <v/>
      </c>
      <c r="CP35" s="379"/>
      <c r="CQ35" s="378" t="str">
        <f>IF('各会計、関係団体の財政状況及び健全化判断比率'!BS11="","",'各会計、関係団体の財政状況及び健全化判断比率'!BS11)</f>
        <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石川県就農支援資金特別会計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t="str">
        <f t="shared" si="4"/>
        <v/>
      </c>
      <c r="CP36" s="379"/>
      <c r="CQ36" s="378" t="str">
        <f>IF('各会計、関係団体の財政状況及び健全化判断比率'!BS12="","",'各会計、関係団体の財政状況及び健全化判断比率'!BS12)</f>
        <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石川県林業改善資金特別会計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t="str">
        <f t="shared" si="4"/>
        <v/>
      </c>
      <c r="CP37" s="379"/>
      <c r="CQ37" s="378" t="str">
        <f>IF('各会計、関係団体の財政状況及び健全化判断比率'!BS13="","",'各会計、関係団体の財政状況及び健全化判断比率'!BS13)</f>
        <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石川県沿岸漁業改善資金特別会計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t="str">
        <f t="shared" si="4"/>
        <v/>
      </c>
      <c r="CP38" s="379"/>
      <c r="CQ38" s="378" t="str">
        <f>IF('各会計、関係団体の財政状況及び健全化判断比率'!BS14="","",'各会計、関係団体の財政状況及び健全化判断比率'!BS14)</f>
        <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石川県育英資金特別会計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t="str">
        <f t="shared" si="4"/>
        <v/>
      </c>
      <c r="CP39" s="379"/>
      <c r="CQ39" s="378" t="str">
        <f>IF('各会計、関係団体の財政状況及び健全化判断比率'!BS15="","",'各会計、関係団体の財政状況及び健全化判断比率'!BS15)</f>
        <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石川県公債管理特別会計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t="str">
        <f t="shared" si="4"/>
        <v/>
      </c>
      <c r="CP40" s="379"/>
      <c r="CQ40" s="378" t="str">
        <f>IF('各会計、関係団体の財政状況及び健全化判断比率'!BS16="","",'各会計、関係団体の財政状況及び健全化判断比率'!BS16)</f>
        <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174</v>
      </c>
      <c r="C43" s="140"/>
      <c r="D43" s="140"/>
      <c r="E43" s="140" t="s">
        <v>175</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176</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177</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178</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179</v>
      </c>
    </row>
    <row r="48" spans="1:119" x14ac:dyDescent="0.2">
      <c r="E48" s="142" t="s">
        <v>180</v>
      </c>
    </row>
    <row r="49" spans="5:5" x14ac:dyDescent="0.2">
      <c r="E49" s="142" t="s">
        <v>181</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Bz/9zAiDuLjmqFB6PKFfH58nm/nrRcSE4PJnRSP0fX9QXHQsaouOM+MIltwGiSELzPFMJEn8g6TS9shGeQnrg==" saltValue="YxAezodU3qk5MPp4gqAVJ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2">
      <c r="A34" s="10"/>
      <c r="B34" s="19"/>
      <c r="C34" s="1131" t="s">
        <v>546</v>
      </c>
      <c r="D34" s="1131"/>
      <c r="E34" s="1132"/>
      <c r="F34" s="20">
        <v>4.5999999999999996</v>
      </c>
      <c r="G34" s="21">
        <v>4.5599999999999996</v>
      </c>
      <c r="H34" s="21">
        <v>4.5599999999999996</v>
      </c>
      <c r="I34" s="21">
        <v>4.8600000000000003</v>
      </c>
      <c r="J34" s="22">
        <v>4.29</v>
      </c>
      <c r="K34" s="10"/>
      <c r="L34" s="10"/>
      <c r="M34" s="10"/>
      <c r="N34" s="10"/>
      <c r="O34" s="10"/>
      <c r="P34" s="10"/>
    </row>
    <row r="35" spans="1:16" ht="39" customHeight="1" x14ac:dyDescent="0.2">
      <c r="A35" s="10"/>
      <c r="B35" s="23"/>
      <c r="C35" s="1125" t="s">
        <v>547</v>
      </c>
      <c r="D35" s="1126"/>
      <c r="E35" s="1127"/>
      <c r="F35" s="24">
        <v>2.66</v>
      </c>
      <c r="G35" s="25">
        <v>2.4500000000000002</v>
      </c>
      <c r="H35" s="25">
        <v>2.78</v>
      </c>
      <c r="I35" s="25">
        <v>2.75</v>
      </c>
      <c r="J35" s="26">
        <v>2.75</v>
      </c>
      <c r="K35" s="10"/>
      <c r="L35" s="10"/>
      <c r="M35" s="10"/>
      <c r="N35" s="10"/>
      <c r="O35" s="10"/>
      <c r="P35" s="10"/>
    </row>
    <row r="36" spans="1:16" ht="39" customHeight="1" x14ac:dyDescent="0.2">
      <c r="A36" s="10"/>
      <c r="B36" s="23"/>
      <c r="C36" s="1125" t="s">
        <v>548</v>
      </c>
      <c r="D36" s="1126"/>
      <c r="E36" s="1127"/>
      <c r="F36" s="24">
        <v>1.19</v>
      </c>
      <c r="G36" s="25">
        <v>1.1599999999999999</v>
      </c>
      <c r="H36" s="25">
        <v>1.22</v>
      </c>
      <c r="I36" s="25">
        <v>1.32</v>
      </c>
      <c r="J36" s="26">
        <v>1.32</v>
      </c>
      <c r="K36" s="10"/>
      <c r="L36" s="10"/>
      <c r="M36" s="10"/>
      <c r="N36" s="10"/>
      <c r="O36" s="10"/>
      <c r="P36" s="10"/>
    </row>
    <row r="37" spans="1:16" ht="39" customHeight="1" x14ac:dyDescent="0.2">
      <c r="A37" s="10"/>
      <c r="B37" s="23"/>
      <c r="C37" s="1125" t="s">
        <v>549</v>
      </c>
      <c r="D37" s="1126"/>
      <c r="E37" s="1127"/>
      <c r="F37" s="24">
        <v>0.96</v>
      </c>
      <c r="G37" s="25">
        <v>0.89</v>
      </c>
      <c r="H37" s="25">
        <v>0.91</v>
      </c>
      <c r="I37" s="25">
        <v>0.91</v>
      </c>
      <c r="J37" s="26">
        <v>0.91</v>
      </c>
      <c r="K37" s="10"/>
      <c r="L37" s="10"/>
      <c r="M37" s="10"/>
      <c r="N37" s="10"/>
      <c r="O37" s="10"/>
      <c r="P37" s="10"/>
    </row>
    <row r="38" spans="1:16" ht="39" customHeight="1" x14ac:dyDescent="0.2">
      <c r="A38" s="10"/>
      <c r="B38" s="23"/>
      <c r="C38" s="1125" t="s">
        <v>550</v>
      </c>
      <c r="D38" s="1126"/>
      <c r="E38" s="1127"/>
      <c r="F38" s="24">
        <v>0.23</v>
      </c>
      <c r="G38" s="25">
        <v>0.25</v>
      </c>
      <c r="H38" s="25">
        <v>0.24</v>
      </c>
      <c r="I38" s="25">
        <v>0.24</v>
      </c>
      <c r="J38" s="26">
        <v>0.25</v>
      </c>
      <c r="K38" s="10"/>
      <c r="L38" s="10"/>
      <c r="M38" s="10"/>
      <c r="N38" s="10"/>
      <c r="O38" s="10"/>
      <c r="P38" s="10"/>
    </row>
    <row r="39" spans="1:16" ht="39" customHeight="1" x14ac:dyDescent="0.2">
      <c r="A39" s="10"/>
      <c r="B39" s="23"/>
      <c r="C39" s="1125" t="s">
        <v>551</v>
      </c>
      <c r="D39" s="1126"/>
      <c r="E39" s="1127"/>
      <c r="F39" s="24">
        <v>0</v>
      </c>
      <c r="G39" s="25">
        <v>0</v>
      </c>
      <c r="H39" s="25">
        <v>0</v>
      </c>
      <c r="I39" s="25">
        <v>0</v>
      </c>
      <c r="J39" s="26">
        <v>0.01</v>
      </c>
      <c r="K39" s="10"/>
      <c r="L39" s="10"/>
      <c r="M39" s="10"/>
      <c r="N39" s="10"/>
      <c r="O39" s="10"/>
      <c r="P39" s="10"/>
    </row>
    <row r="40" spans="1:16" ht="39" customHeight="1" x14ac:dyDescent="0.2">
      <c r="A40" s="10"/>
      <c r="B40" s="23"/>
      <c r="C40" s="1125" t="s">
        <v>552</v>
      </c>
      <c r="D40" s="1126"/>
      <c r="E40" s="1127"/>
      <c r="F40" s="24">
        <v>0</v>
      </c>
      <c r="G40" s="25">
        <v>0</v>
      </c>
      <c r="H40" s="25">
        <v>0</v>
      </c>
      <c r="I40" s="25">
        <v>0</v>
      </c>
      <c r="J40" s="26">
        <v>0</v>
      </c>
      <c r="K40" s="10"/>
      <c r="L40" s="10"/>
      <c r="M40" s="10"/>
      <c r="N40" s="10"/>
      <c r="O40" s="10"/>
      <c r="P40" s="10"/>
    </row>
    <row r="41" spans="1:16" ht="39" customHeight="1" x14ac:dyDescent="0.2">
      <c r="A41" s="10"/>
      <c r="B41" s="23"/>
      <c r="C41" s="1125" t="s">
        <v>553</v>
      </c>
      <c r="D41" s="1126"/>
      <c r="E41" s="1127"/>
      <c r="F41" s="24">
        <v>0</v>
      </c>
      <c r="G41" s="25">
        <v>0.02</v>
      </c>
      <c r="H41" s="25">
        <v>0</v>
      </c>
      <c r="I41" s="25">
        <v>0</v>
      </c>
      <c r="J41" s="26">
        <v>0</v>
      </c>
      <c r="K41" s="10"/>
      <c r="L41" s="10"/>
      <c r="M41" s="10"/>
      <c r="N41" s="10"/>
      <c r="O41" s="10"/>
      <c r="P41" s="10"/>
    </row>
    <row r="42" spans="1:16" ht="39" customHeight="1" x14ac:dyDescent="0.2">
      <c r="A42" s="10"/>
      <c r="B42" s="27"/>
      <c r="C42" s="1125" t="s">
        <v>554</v>
      </c>
      <c r="D42" s="1126"/>
      <c r="E42" s="1127"/>
      <c r="F42" s="24" t="s">
        <v>498</v>
      </c>
      <c r="G42" s="25" t="s">
        <v>498</v>
      </c>
      <c r="H42" s="25" t="s">
        <v>498</v>
      </c>
      <c r="I42" s="25" t="s">
        <v>498</v>
      </c>
      <c r="J42" s="26" t="s">
        <v>498</v>
      </c>
      <c r="K42" s="10"/>
      <c r="L42" s="10"/>
      <c r="M42" s="10"/>
      <c r="N42" s="10"/>
      <c r="O42" s="10"/>
      <c r="P42" s="10"/>
    </row>
    <row r="43" spans="1:16" ht="39" customHeight="1" thickBot="1" x14ac:dyDescent="0.25">
      <c r="A43" s="10"/>
      <c r="B43" s="28"/>
      <c r="C43" s="1128" t="s">
        <v>555</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dg4qSv7w7eAriP+CS8iSxTfMJ3Eye5AQtxTJV6ogEca2yaEGILraVU7n2WNjWn+SC2tLEBtpLMjYqqfz7qM5A==" saltValue="vNPg8YqYeeq4JIOHlPAW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60" zoomScaleNormal="6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91881</v>
      </c>
      <c r="L45" s="48">
        <v>93815</v>
      </c>
      <c r="M45" s="48">
        <v>93239</v>
      </c>
      <c r="N45" s="48">
        <v>117883</v>
      </c>
      <c r="O45" s="49">
        <v>92185</v>
      </c>
      <c r="P45" s="36"/>
      <c r="Q45" s="36"/>
      <c r="R45" s="36"/>
      <c r="S45" s="36"/>
      <c r="T45" s="36"/>
      <c r="U45" s="36"/>
    </row>
    <row r="46" spans="1:21" ht="30.75" customHeight="1" x14ac:dyDescent="0.2">
      <c r="A46" s="36"/>
      <c r="B46" s="1143"/>
      <c r="C46" s="1144"/>
      <c r="D46" s="50"/>
      <c r="E46" s="1135" t="s">
        <v>12</v>
      </c>
      <c r="F46" s="1135"/>
      <c r="G46" s="1135"/>
      <c r="H46" s="1135"/>
      <c r="I46" s="1135"/>
      <c r="J46" s="1136"/>
      <c r="K46" s="51">
        <v>3</v>
      </c>
      <c r="L46" s="52">
        <v>3</v>
      </c>
      <c r="M46" s="52">
        <v>3</v>
      </c>
      <c r="N46" s="52" t="s">
        <v>556</v>
      </c>
      <c r="O46" s="53" t="s">
        <v>498</v>
      </c>
      <c r="P46" s="36"/>
      <c r="Q46" s="36"/>
      <c r="R46" s="36"/>
      <c r="S46" s="36"/>
      <c r="T46" s="36"/>
      <c r="U46" s="36"/>
    </row>
    <row r="47" spans="1:21" ht="30.75" customHeight="1" x14ac:dyDescent="0.2">
      <c r="A47" s="36"/>
      <c r="B47" s="1143"/>
      <c r="C47" s="1144"/>
      <c r="D47" s="50"/>
      <c r="E47" s="1135" t="s">
        <v>13</v>
      </c>
      <c r="F47" s="1135"/>
      <c r="G47" s="1135"/>
      <c r="H47" s="1135"/>
      <c r="I47" s="1135"/>
      <c r="J47" s="1136"/>
      <c r="K47" s="51">
        <v>333</v>
      </c>
      <c r="L47" s="52">
        <v>400</v>
      </c>
      <c r="M47" s="52">
        <v>400</v>
      </c>
      <c r="N47" s="52">
        <v>333</v>
      </c>
      <c r="O47" s="53">
        <v>433</v>
      </c>
      <c r="P47" s="36"/>
      <c r="Q47" s="36"/>
      <c r="R47" s="36"/>
      <c r="S47" s="36"/>
      <c r="T47" s="36"/>
      <c r="U47" s="36"/>
    </row>
    <row r="48" spans="1:21" ht="30.75" customHeight="1" x14ac:dyDescent="0.2">
      <c r="A48" s="36"/>
      <c r="B48" s="1143"/>
      <c r="C48" s="1144"/>
      <c r="D48" s="50"/>
      <c r="E48" s="1135" t="s">
        <v>14</v>
      </c>
      <c r="F48" s="1135"/>
      <c r="G48" s="1135"/>
      <c r="H48" s="1135"/>
      <c r="I48" s="1135"/>
      <c r="J48" s="1136"/>
      <c r="K48" s="51">
        <v>1299</v>
      </c>
      <c r="L48" s="52">
        <v>1174</v>
      </c>
      <c r="M48" s="52">
        <v>1273</v>
      </c>
      <c r="N48" s="52">
        <v>1181</v>
      </c>
      <c r="O48" s="53">
        <v>1576</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498</v>
      </c>
      <c r="L49" s="52" t="s">
        <v>498</v>
      </c>
      <c r="M49" s="52" t="s">
        <v>498</v>
      </c>
      <c r="N49" s="52" t="s">
        <v>498</v>
      </c>
      <c r="O49" s="53" t="s">
        <v>498</v>
      </c>
      <c r="P49" s="36"/>
      <c r="Q49" s="36"/>
      <c r="R49" s="36"/>
      <c r="S49" s="36"/>
      <c r="T49" s="36"/>
      <c r="U49" s="36"/>
    </row>
    <row r="50" spans="1:21" ht="30.75" customHeight="1" x14ac:dyDescent="0.2">
      <c r="A50" s="36"/>
      <c r="B50" s="1143"/>
      <c r="C50" s="1144"/>
      <c r="D50" s="50"/>
      <c r="E50" s="1135" t="s">
        <v>16</v>
      </c>
      <c r="F50" s="1135"/>
      <c r="G50" s="1135"/>
      <c r="H50" s="1135"/>
      <c r="I50" s="1135"/>
      <c r="J50" s="1136"/>
      <c r="K50" s="51">
        <v>676</v>
      </c>
      <c r="L50" s="52">
        <v>604</v>
      </c>
      <c r="M50" s="52">
        <v>507</v>
      </c>
      <c r="N50" s="52">
        <v>408</v>
      </c>
      <c r="O50" s="53">
        <v>330</v>
      </c>
      <c r="P50" s="36"/>
      <c r="Q50" s="36"/>
      <c r="R50" s="36"/>
      <c r="S50" s="36"/>
      <c r="T50" s="36"/>
      <c r="U50" s="36"/>
    </row>
    <row r="51" spans="1:21" ht="30.75" customHeight="1" x14ac:dyDescent="0.2">
      <c r="A51" s="36"/>
      <c r="B51" s="1145"/>
      <c r="C51" s="1146"/>
      <c r="D51" s="54"/>
      <c r="E51" s="1135" t="s">
        <v>17</v>
      </c>
      <c r="F51" s="1135"/>
      <c r="G51" s="1135"/>
      <c r="H51" s="1135"/>
      <c r="I51" s="1135"/>
      <c r="J51" s="1136"/>
      <c r="K51" s="51" t="s">
        <v>498</v>
      </c>
      <c r="L51" s="52" t="s">
        <v>498</v>
      </c>
      <c r="M51" s="52" t="s">
        <v>498</v>
      </c>
      <c r="N51" s="52" t="s">
        <v>498</v>
      </c>
      <c r="O51" s="53" t="s">
        <v>498</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57639</v>
      </c>
      <c r="L52" s="52">
        <v>59922</v>
      </c>
      <c r="M52" s="52">
        <v>60806</v>
      </c>
      <c r="N52" s="52">
        <v>86245</v>
      </c>
      <c r="O52" s="53">
        <v>61137</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36553</v>
      </c>
      <c r="L53" s="57">
        <v>36074</v>
      </c>
      <c r="M53" s="57">
        <v>34616</v>
      </c>
      <c r="N53" s="57">
        <v>33563</v>
      </c>
      <c r="O53" s="58">
        <v>33387</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KBrSR3rffYymlZPbhWvabHYhJTgiAx92Bz2T8M/etIvtZcmEhywY+QV4Ju7kcO8OZDIOFSruvvZKbwtUDZyw4w==" saltValue="zEUI7ZqHdcA2vO3jxjEX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540</v>
      </c>
      <c r="J40" s="367" t="s">
        <v>541</v>
      </c>
      <c r="K40" s="367" t="s">
        <v>542</v>
      </c>
      <c r="L40" s="367" t="s">
        <v>543</v>
      </c>
      <c r="M40" s="368" t="s">
        <v>544</v>
      </c>
    </row>
    <row r="41" spans="2:13" ht="27.75" customHeight="1" x14ac:dyDescent="0.2">
      <c r="B41" s="1161" t="s">
        <v>22</v>
      </c>
      <c r="C41" s="1162"/>
      <c r="D41" s="66"/>
      <c r="E41" s="1163" t="s">
        <v>23</v>
      </c>
      <c r="F41" s="1163"/>
      <c r="G41" s="1163"/>
      <c r="H41" s="1164"/>
      <c r="I41" s="369">
        <v>1265067</v>
      </c>
      <c r="J41" s="370">
        <v>1263979</v>
      </c>
      <c r="K41" s="370">
        <v>1257470</v>
      </c>
      <c r="L41" s="370">
        <v>1222564</v>
      </c>
      <c r="M41" s="371">
        <v>1220134</v>
      </c>
    </row>
    <row r="42" spans="2:13" ht="27.75" customHeight="1" x14ac:dyDescent="0.2">
      <c r="B42" s="1151"/>
      <c r="C42" s="1152"/>
      <c r="D42" s="67"/>
      <c r="E42" s="1155" t="s">
        <v>24</v>
      </c>
      <c r="F42" s="1155"/>
      <c r="G42" s="1155"/>
      <c r="H42" s="1156"/>
      <c r="I42" s="372">
        <v>2099</v>
      </c>
      <c r="J42" s="373">
        <v>1507</v>
      </c>
      <c r="K42" s="373">
        <v>1001</v>
      </c>
      <c r="L42" s="373">
        <v>593</v>
      </c>
      <c r="M42" s="374">
        <v>263</v>
      </c>
    </row>
    <row r="43" spans="2:13" ht="27.75" customHeight="1" x14ac:dyDescent="0.2">
      <c r="B43" s="1151"/>
      <c r="C43" s="1152"/>
      <c r="D43" s="67"/>
      <c r="E43" s="1155" t="s">
        <v>25</v>
      </c>
      <c r="F43" s="1155"/>
      <c r="G43" s="1155"/>
      <c r="H43" s="1156"/>
      <c r="I43" s="372">
        <v>9015</v>
      </c>
      <c r="J43" s="373">
        <v>8575</v>
      </c>
      <c r="K43" s="373">
        <v>11645</v>
      </c>
      <c r="L43" s="373">
        <v>19760</v>
      </c>
      <c r="M43" s="374">
        <v>28824</v>
      </c>
    </row>
    <row r="44" spans="2:13" ht="27.75" customHeight="1" x14ac:dyDescent="0.2">
      <c r="B44" s="1151"/>
      <c r="C44" s="1152"/>
      <c r="D44" s="67"/>
      <c r="E44" s="1155" t="s">
        <v>26</v>
      </c>
      <c r="F44" s="1155"/>
      <c r="G44" s="1155"/>
      <c r="H44" s="1156"/>
      <c r="I44" s="372" t="s">
        <v>498</v>
      </c>
      <c r="J44" s="373" t="s">
        <v>498</v>
      </c>
      <c r="K44" s="373" t="s">
        <v>498</v>
      </c>
      <c r="L44" s="373" t="s">
        <v>498</v>
      </c>
      <c r="M44" s="374" t="s">
        <v>498</v>
      </c>
    </row>
    <row r="45" spans="2:13" ht="27.75" customHeight="1" x14ac:dyDescent="0.2">
      <c r="B45" s="1151"/>
      <c r="C45" s="1152"/>
      <c r="D45" s="67"/>
      <c r="E45" s="1155" t="s">
        <v>27</v>
      </c>
      <c r="F45" s="1155"/>
      <c r="G45" s="1155"/>
      <c r="H45" s="1156"/>
      <c r="I45" s="372">
        <v>133334</v>
      </c>
      <c r="J45" s="373">
        <v>122674</v>
      </c>
      <c r="K45" s="373">
        <v>120227</v>
      </c>
      <c r="L45" s="373">
        <v>117903</v>
      </c>
      <c r="M45" s="374">
        <v>110541</v>
      </c>
    </row>
    <row r="46" spans="2:13" ht="27.75" customHeight="1" x14ac:dyDescent="0.2">
      <c r="B46" s="1151"/>
      <c r="C46" s="1152"/>
      <c r="D46" s="68"/>
      <c r="E46" s="1165" t="s">
        <v>28</v>
      </c>
      <c r="F46" s="1165"/>
      <c r="G46" s="1165"/>
      <c r="H46" s="1166"/>
      <c r="I46" s="372">
        <v>19773</v>
      </c>
      <c r="J46" s="373">
        <v>19339</v>
      </c>
      <c r="K46" s="373">
        <v>19241</v>
      </c>
      <c r="L46" s="373">
        <v>18987</v>
      </c>
      <c r="M46" s="374">
        <v>19119</v>
      </c>
    </row>
    <row r="47" spans="2:13" ht="27.75" customHeight="1" x14ac:dyDescent="0.2">
      <c r="B47" s="1151"/>
      <c r="C47" s="1152"/>
      <c r="D47" s="69"/>
      <c r="E47" s="1167" t="s">
        <v>29</v>
      </c>
      <c r="F47" s="1168"/>
      <c r="G47" s="1168"/>
      <c r="H47" s="1169"/>
      <c r="I47" s="372" t="s">
        <v>498</v>
      </c>
      <c r="J47" s="373" t="s">
        <v>498</v>
      </c>
      <c r="K47" s="373" t="s">
        <v>498</v>
      </c>
      <c r="L47" s="373" t="s">
        <v>498</v>
      </c>
      <c r="M47" s="374" t="s">
        <v>498</v>
      </c>
    </row>
    <row r="48" spans="2:13" ht="27.75" customHeight="1" x14ac:dyDescent="0.2">
      <c r="B48" s="1151"/>
      <c r="C48" s="1152"/>
      <c r="D48" s="67"/>
      <c r="E48" s="1155" t="s">
        <v>30</v>
      </c>
      <c r="F48" s="1155"/>
      <c r="G48" s="1155"/>
      <c r="H48" s="1156"/>
      <c r="I48" s="372" t="s">
        <v>498</v>
      </c>
      <c r="J48" s="373" t="s">
        <v>498</v>
      </c>
      <c r="K48" s="373" t="s">
        <v>498</v>
      </c>
      <c r="L48" s="373" t="s">
        <v>498</v>
      </c>
      <c r="M48" s="374" t="s">
        <v>498</v>
      </c>
    </row>
    <row r="49" spans="2:13" ht="27.75" customHeight="1" x14ac:dyDescent="0.2">
      <c r="B49" s="1153"/>
      <c r="C49" s="1154"/>
      <c r="D49" s="67"/>
      <c r="E49" s="1155" t="s">
        <v>31</v>
      </c>
      <c r="F49" s="1155"/>
      <c r="G49" s="1155"/>
      <c r="H49" s="1156"/>
      <c r="I49" s="372" t="s">
        <v>498</v>
      </c>
      <c r="J49" s="373" t="s">
        <v>498</v>
      </c>
      <c r="K49" s="373" t="s">
        <v>498</v>
      </c>
      <c r="L49" s="373" t="s">
        <v>498</v>
      </c>
      <c r="M49" s="374" t="s">
        <v>498</v>
      </c>
    </row>
    <row r="50" spans="2:13" ht="27.75" customHeight="1" x14ac:dyDescent="0.2">
      <c r="B50" s="1149" t="s">
        <v>32</v>
      </c>
      <c r="C50" s="1150"/>
      <c r="D50" s="70"/>
      <c r="E50" s="1155" t="s">
        <v>33</v>
      </c>
      <c r="F50" s="1155"/>
      <c r="G50" s="1155"/>
      <c r="H50" s="1156"/>
      <c r="I50" s="372">
        <v>89375</v>
      </c>
      <c r="J50" s="373">
        <v>106218</v>
      </c>
      <c r="K50" s="373">
        <v>111961</v>
      </c>
      <c r="L50" s="373">
        <v>116211</v>
      </c>
      <c r="M50" s="374">
        <v>120900</v>
      </c>
    </row>
    <row r="51" spans="2:13" ht="27.75" customHeight="1" x14ac:dyDescent="0.2">
      <c r="B51" s="1151"/>
      <c r="C51" s="1152"/>
      <c r="D51" s="67"/>
      <c r="E51" s="1155" t="s">
        <v>34</v>
      </c>
      <c r="F51" s="1155"/>
      <c r="G51" s="1155"/>
      <c r="H51" s="1156"/>
      <c r="I51" s="372">
        <v>68552</v>
      </c>
      <c r="J51" s="373">
        <v>68049</v>
      </c>
      <c r="K51" s="373">
        <v>63739</v>
      </c>
      <c r="L51" s="373">
        <v>36843</v>
      </c>
      <c r="M51" s="374">
        <v>36582</v>
      </c>
    </row>
    <row r="52" spans="2:13" ht="27.75" customHeight="1" x14ac:dyDescent="0.2">
      <c r="B52" s="1153"/>
      <c r="C52" s="1154"/>
      <c r="D52" s="67"/>
      <c r="E52" s="1155" t="s">
        <v>35</v>
      </c>
      <c r="F52" s="1155"/>
      <c r="G52" s="1155"/>
      <c r="H52" s="1156"/>
      <c r="I52" s="372">
        <v>706899</v>
      </c>
      <c r="J52" s="373">
        <v>707046</v>
      </c>
      <c r="K52" s="373">
        <v>701159</v>
      </c>
      <c r="L52" s="373">
        <v>693672</v>
      </c>
      <c r="M52" s="374">
        <v>688569</v>
      </c>
    </row>
    <row r="53" spans="2:13" ht="27.75" customHeight="1" thickBot="1" x14ac:dyDescent="0.25">
      <c r="B53" s="1157" t="s">
        <v>36</v>
      </c>
      <c r="C53" s="1158"/>
      <c r="D53" s="71"/>
      <c r="E53" s="1159" t="s">
        <v>37</v>
      </c>
      <c r="F53" s="1159"/>
      <c r="G53" s="1159"/>
      <c r="H53" s="1160"/>
      <c r="I53" s="375">
        <v>564462</v>
      </c>
      <c r="J53" s="376">
        <v>534762</v>
      </c>
      <c r="K53" s="376">
        <v>532724</v>
      </c>
      <c r="L53" s="376">
        <v>533081</v>
      </c>
      <c r="M53" s="377">
        <v>532829</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M7HXyudtlTW8DYFuMBfpbgsraaHdhYIzwptpceWohuCpHx6TD07YvaTclq+8qtfw01ztIPWsGkI4PsPGgKX6Q==" saltValue="3NF0JlxnwATYh0U4Mhva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542</v>
      </c>
      <c r="G54" s="79" t="s">
        <v>543</v>
      </c>
      <c r="H54" s="80" t="s">
        <v>544</v>
      </c>
    </row>
    <row r="55" spans="2:8" ht="52.5" customHeight="1" x14ac:dyDescent="0.2">
      <c r="B55" s="81"/>
      <c r="C55" s="1178" t="s">
        <v>39</v>
      </c>
      <c r="D55" s="1178"/>
      <c r="E55" s="1179"/>
      <c r="F55" s="82">
        <v>10304</v>
      </c>
      <c r="G55" s="82">
        <v>10694</v>
      </c>
      <c r="H55" s="83">
        <v>11072</v>
      </c>
    </row>
    <row r="56" spans="2:8" ht="52.5" customHeight="1" x14ac:dyDescent="0.2">
      <c r="B56" s="84"/>
      <c r="C56" s="1180" t="s">
        <v>40</v>
      </c>
      <c r="D56" s="1180"/>
      <c r="E56" s="1181"/>
      <c r="F56" s="85">
        <v>40338</v>
      </c>
      <c r="G56" s="85">
        <v>40838</v>
      </c>
      <c r="H56" s="86">
        <v>44919</v>
      </c>
    </row>
    <row r="57" spans="2:8" ht="53.25" customHeight="1" x14ac:dyDescent="0.2">
      <c r="B57" s="84"/>
      <c r="C57" s="1182" t="s">
        <v>41</v>
      </c>
      <c r="D57" s="1182"/>
      <c r="E57" s="1183"/>
      <c r="F57" s="87">
        <v>60652</v>
      </c>
      <c r="G57" s="87">
        <v>65137</v>
      </c>
      <c r="H57" s="88">
        <v>66476</v>
      </c>
    </row>
    <row r="58" spans="2:8" ht="45.75" customHeight="1" x14ac:dyDescent="0.2">
      <c r="B58" s="89"/>
      <c r="C58" s="1170" t="s">
        <v>565</v>
      </c>
      <c r="D58" s="1171"/>
      <c r="E58" s="1172"/>
      <c r="F58" s="90">
        <v>41434</v>
      </c>
      <c r="G58" s="90">
        <v>45441</v>
      </c>
      <c r="H58" s="91">
        <v>45444</v>
      </c>
    </row>
    <row r="59" spans="2:8" ht="45.75" customHeight="1" x14ac:dyDescent="0.2">
      <c r="B59" s="89"/>
      <c r="C59" s="1170" t="s">
        <v>566</v>
      </c>
      <c r="D59" s="1171"/>
      <c r="E59" s="1172"/>
      <c r="F59" s="90">
        <v>4457</v>
      </c>
      <c r="G59" s="90">
        <v>4460</v>
      </c>
      <c r="H59" s="91">
        <v>4465</v>
      </c>
    </row>
    <row r="60" spans="2:8" ht="45.75" customHeight="1" x14ac:dyDescent="0.2">
      <c r="B60" s="89"/>
      <c r="C60" s="1170" t="s">
        <v>567</v>
      </c>
      <c r="D60" s="1171"/>
      <c r="E60" s="1172"/>
      <c r="F60" s="90">
        <v>2588</v>
      </c>
      <c r="G60" s="90">
        <v>3316</v>
      </c>
      <c r="H60" s="91">
        <v>3786</v>
      </c>
    </row>
    <row r="61" spans="2:8" ht="45.75" customHeight="1" x14ac:dyDescent="0.2">
      <c r="B61" s="89"/>
      <c r="C61" s="1170" t="s">
        <v>568</v>
      </c>
      <c r="D61" s="1171"/>
      <c r="E61" s="1172"/>
      <c r="F61" s="90">
        <v>163</v>
      </c>
      <c r="G61" s="90">
        <v>489</v>
      </c>
      <c r="H61" s="91">
        <v>2042</v>
      </c>
    </row>
    <row r="62" spans="2:8" ht="45.75" customHeight="1" thickBot="1" x14ac:dyDescent="0.25">
      <c r="B62" s="92"/>
      <c r="C62" s="1173" t="s">
        <v>569</v>
      </c>
      <c r="D62" s="1174"/>
      <c r="E62" s="1175"/>
      <c r="F62" s="93">
        <v>0</v>
      </c>
      <c r="G62" s="93">
        <v>2221</v>
      </c>
      <c r="H62" s="94">
        <v>2029</v>
      </c>
    </row>
    <row r="63" spans="2:8" ht="52.5" customHeight="1" thickBot="1" x14ac:dyDescent="0.25">
      <c r="B63" s="95"/>
      <c r="C63" s="1176" t="s">
        <v>42</v>
      </c>
      <c r="D63" s="1176"/>
      <c r="E63" s="1177"/>
      <c r="F63" s="96">
        <v>111294</v>
      </c>
      <c r="G63" s="96">
        <v>116668</v>
      </c>
      <c r="H63" s="97">
        <v>122467</v>
      </c>
    </row>
    <row r="64" spans="2:8" ht="15" customHeight="1" x14ac:dyDescent="0.2"/>
    <row r="65" ht="0" hidden="1" customHeight="1" x14ac:dyDescent="0.2"/>
    <row r="66" ht="0" hidden="1" customHeight="1" x14ac:dyDescent="0.2"/>
  </sheetData>
  <sheetProtection algorithmName="SHA-512" hashValue="b5OodFH4vGZYNkdE6+MnC+X6IJh2SM2lTF2n9u3WX19g4Jw8jJxjaiOTyqoW+z3k+dEH9GzRWndoijck1NvUFA==" saltValue="byrYRolmAmGdPpvV3l5V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44140625" style="1184" customWidth="1"/>
    <col min="2" max="107" width="2.44140625" style="1184" customWidth="1"/>
    <col min="108" max="108" width="6.109375" style="1186" customWidth="1"/>
    <col min="109" max="109" width="5.88671875" style="1185" customWidth="1"/>
    <col min="110" max="110" width="19.109375" style="1184" hidden="1"/>
    <col min="111" max="115" width="12.5546875" style="1184" hidden="1"/>
    <col min="116" max="349" width="8.554687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554687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554687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554687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554687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554687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554687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554687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554687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554687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554687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554687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554687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554687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554687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554687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554687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554687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554687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554687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554687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554687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554687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554687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554687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554687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554687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554687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554687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554687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554687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554687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554687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554687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554687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554687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554687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554687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554687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554687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554687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554687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554687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554687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554687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554687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554687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554687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554687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554687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554687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554687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554687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554687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554687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554687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554687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554687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554687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554687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554687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554687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554687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554687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583</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583</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582</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578</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581</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576</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540</v>
      </c>
      <c r="BQ50" s="1194"/>
      <c r="BR50" s="1194"/>
      <c r="BS50" s="1194"/>
      <c r="BT50" s="1194"/>
      <c r="BU50" s="1194"/>
      <c r="BV50" s="1194"/>
      <c r="BW50" s="1194"/>
      <c r="BX50" s="1194" t="s">
        <v>541</v>
      </c>
      <c r="BY50" s="1194"/>
      <c r="BZ50" s="1194"/>
      <c r="CA50" s="1194"/>
      <c r="CB50" s="1194"/>
      <c r="CC50" s="1194"/>
      <c r="CD50" s="1194"/>
      <c r="CE50" s="1194"/>
      <c r="CF50" s="1194" t="s">
        <v>542</v>
      </c>
      <c r="CG50" s="1194"/>
      <c r="CH50" s="1194"/>
      <c r="CI50" s="1194"/>
      <c r="CJ50" s="1194"/>
      <c r="CK50" s="1194"/>
      <c r="CL50" s="1194"/>
      <c r="CM50" s="1194"/>
      <c r="CN50" s="1194" t="s">
        <v>543</v>
      </c>
      <c r="CO50" s="1194"/>
      <c r="CP50" s="1194"/>
      <c r="CQ50" s="1194"/>
      <c r="CR50" s="1194"/>
      <c r="CS50" s="1194"/>
      <c r="CT50" s="1194"/>
      <c r="CU50" s="1194"/>
      <c r="CV50" s="1194" t="s">
        <v>544</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575</v>
      </c>
      <c r="AO51" s="1193"/>
      <c r="AP51" s="1193"/>
      <c r="AQ51" s="1193"/>
      <c r="AR51" s="1193"/>
      <c r="AS51" s="1193"/>
      <c r="AT51" s="1193"/>
      <c r="AU51" s="1193"/>
      <c r="AV51" s="1193"/>
      <c r="AW51" s="1193"/>
      <c r="AX51" s="1193"/>
      <c r="AY51" s="1193"/>
      <c r="AZ51" s="1193"/>
      <c r="BA51" s="1193"/>
      <c r="BB51" s="1193" t="s">
        <v>571</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214.3</v>
      </c>
      <c r="CO51" s="1192"/>
      <c r="CP51" s="1192"/>
      <c r="CQ51" s="1192"/>
      <c r="CR51" s="1192"/>
      <c r="CS51" s="1192"/>
      <c r="CT51" s="1192"/>
      <c r="CU51" s="1192"/>
      <c r="CV51" s="1192">
        <v>214.9</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580</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67.900000000000006</v>
      </c>
      <c r="CO53" s="1192"/>
      <c r="CP53" s="1192"/>
      <c r="CQ53" s="1192"/>
      <c r="CR53" s="1192"/>
      <c r="CS53" s="1192"/>
      <c r="CT53" s="1192"/>
      <c r="CU53" s="1192"/>
      <c r="CV53" s="1192">
        <v>69</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573</v>
      </c>
      <c r="AO55" s="1194"/>
      <c r="AP55" s="1194"/>
      <c r="AQ55" s="1194"/>
      <c r="AR55" s="1194"/>
      <c r="AS55" s="1194"/>
      <c r="AT55" s="1194"/>
      <c r="AU55" s="1194"/>
      <c r="AV55" s="1194"/>
      <c r="AW55" s="1194"/>
      <c r="AX55" s="1194"/>
      <c r="AY55" s="1194"/>
      <c r="AZ55" s="1194"/>
      <c r="BA55" s="1194"/>
      <c r="BB55" s="1193" t="s">
        <v>574</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244</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580</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55</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579</v>
      </c>
    </row>
    <row r="64" spans="1:109" ht="13.2" x14ac:dyDescent="0.2">
      <c r="B64" s="1185"/>
      <c r="G64" s="1222"/>
      <c r="I64" s="1224"/>
      <c r="J64" s="1224"/>
      <c r="K64" s="1224"/>
      <c r="L64" s="1224"/>
      <c r="M64" s="1224"/>
      <c r="N64" s="1223"/>
      <c r="AM64" s="1222"/>
      <c r="AN64" s="1222" t="s">
        <v>578</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5" customHeight="1" x14ac:dyDescent="0.2">
      <c r="B65" s="1185"/>
      <c r="AN65" s="1220" t="s">
        <v>577</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576</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540</v>
      </c>
      <c r="BQ72" s="1194"/>
      <c r="BR72" s="1194"/>
      <c r="BS72" s="1194"/>
      <c r="BT72" s="1194"/>
      <c r="BU72" s="1194"/>
      <c r="BV72" s="1194"/>
      <c r="BW72" s="1194"/>
      <c r="BX72" s="1194" t="s">
        <v>541</v>
      </c>
      <c r="BY72" s="1194"/>
      <c r="BZ72" s="1194"/>
      <c r="CA72" s="1194"/>
      <c r="CB72" s="1194"/>
      <c r="CC72" s="1194"/>
      <c r="CD72" s="1194"/>
      <c r="CE72" s="1194"/>
      <c r="CF72" s="1194" t="s">
        <v>542</v>
      </c>
      <c r="CG72" s="1194"/>
      <c r="CH72" s="1194"/>
      <c r="CI72" s="1194"/>
      <c r="CJ72" s="1194"/>
      <c r="CK72" s="1194"/>
      <c r="CL72" s="1194"/>
      <c r="CM72" s="1194"/>
      <c r="CN72" s="1194" t="s">
        <v>543</v>
      </c>
      <c r="CO72" s="1194"/>
      <c r="CP72" s="1194"/>
      <c r="CQ72" s="1194"/>
      <c r="CR72" s="1194"/>
      <c r="CS72" s="1194"/>
      <c r="CT72" s="1194"/>
      <c r="CU72" s="1194"/>
      <c r="CV72" s="1194" t="s">
        <v>544</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575</v>
      </c>
      <c r="AO73" s="1193"/>
      <c r="AP73" s="1193"/>
      <c r="AQ73" s="1193"/>
      <c r="AR73" s="1193"/>
      <c r="AS73" s="1193"/>
      <c r="AT73" s="1193"/>
      <c r="AU73" s="1193"/>
      <c r="AV73" s="1193"/>
      <c r="AW73" s="1193"/>
      <c r="AX73" s="1193"/>
      <c r="AY73" s="1193"/>
      <c r="AZ73" s="1193"/>
      <c r="BA73" s="1193"/>
      <c r="BB73" s="1193" t="s">
        <v>574</v>
      </c>
      <c r="BC73" s="1193"/>
      <c r="BD73" s="1193"/>
      <c r="BE73" s="1193"/>
      <c r="BF73" s="1193"/>
      <c r="BG73" s="1193"/>
      <c r="BH73" s="1193"/>
      <c r="BI73" s="1193"/>
      <c r="BJ73" s="1193"/>
      <c r="BK73" s="1193"/>
      <c r="BL73" s="1193"/>
      <c r="BM73" s="1193"/>
      <c r="BN73" s="1193"/>
      <c r="BO73" s="1193"/>
      <c r="BP73" s="1192">
        <v>229.3</v>
      </c>
      <c r="BQ73" s="1192"/>
      <c r="BR73" s="1192"/>
      <c r="BS73" s="1192"/>
      <c r="BT73" s="1192"/>
      <c r="BU73" s="1192"/>
      <c r="BV73" s="1192"/>
      <c r="BW73" s="1192"/>
      <c r="BX73" s="1192">
        <v>217.2</v>
      </c>
      <c r="BY73" s="1192"/>
      <c r="BZ73" s="1192"/>
      <c r="CA73" s="1192"/>
      <c r="CB73" s="1192"/>
      <c r="CC73" s="1192"/>
      <c r="CD73" s="1192"/>
      <c r="CE73" s="1192"/>
      <c r="CF73" s="1192">
        <v>210.6</v>
      </c>
      <c r="CG73" s="1192"/>
      <c r="CH73" s="1192"/>
      <c r="CI73" s="1192"/>
      <c r="CJ73" s="1192"/>
      <c r="CK73" s="1192"/>
      <c r="CL73" s="1192"/>
      <c r="CM73" s="1192"/>
      <c r="CN73" s="1192">
        <v>214.3</v>
      </c>
      <c r="CO73" s="1192"/>
      <c r="CP73" s="1192"/>
      <c r="CQ73" s="1192"/>
      <c r="CR73" s="1192"/>
      <c r="CS73" s="1192"/>
      <c r="CT73" s="1192"/>
      <c r="CU73" s="1192"/>
      <c r="CV73" s="1192">
        <v>214.9</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570</v>
      </c>
      <c r="BC75" s="1193"/>
      <c r="BD75" s="1193"/>
      <c r="BE75" s="1193"/>
      <c r="BF75" s="1193"/>
      <c r="BG75" s="1193"/>
      <c r="BH75" s="1193"/>
      <c r="BI75" s="1193"/>
      <c r="BJ75" s="1193"/>
      <c r="BK75" s="1193"/>
      <c r="BL75" s="1193"/>
      <c r="BM75" s="1193"/>
      <c r="BN75" s="1193"/>
      <c r="BO75" s="1193"/>
      <c r="BP75" s="1192">
        <v>15.5</v>
      </c>
      <c r="BQ75" s="1192"/>
      <c r="BR75" s="1192"/>
      <c r="BS75" s="1192"/>
      <c r="BT75" s="1192"/>
      <c r="BU75" s="1192"/>
      <c r="BV75" s="1192"/>
      <c r="BW75" s="1192"/>
      <c r="BX75" s="1192">
        <v>14.9</v>
      </c>
      <c r="BY75" s="1192"/>
      <c r="BZ75" s="1192"/>
      <c r="CA75" s="1192"/>
      <c r="CB75" s="1192"/>
      <c r="CC75" s="1192"/>
      <c r="CD75" s="1192"/>
      <c r="CE75" s="1192"/>
      <c r="CF75" s="1192">
        <v>14.3</v>
      </c>
      <c r="CG75" s="1192"/>
      <c r="CH75" s="1192"/>
      <c r="CI75" s="1192"/>
      <c r="CJ75" s="1192"/>
      <c r="CK75" s="1192"/>
      <c r="CL75" s="1192"/>
      <c r="CM75" s="1192"/>
      <c r="CN75" s="1192">
        <v>13.9</v>
      </c>
      <c r="CO75" s="1192"/>
      <c r="CP75" s="1192"/>
      <c r="CQ75" s="1192"/>
      <c r="CR75" s="1192"/>
      <c r="CS75" s="1192"/>
      <c r="CT75" s="1192"/>
      <c r="CU75" s="1192"/>
      <c r="CV75" s="1192">
        <v>13.5</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573</v>
      </c>
      <c r="AO77" s="1194"/>
      <c r="AP77" s="1194"/>
      <c r="AQ77" s="1194"/>
      <c r="AR77" s="1194"/>
      <c r="AS77" s="1194"/>
      <c r="AT77" s="1194"/>
      <c r="AU77" s="1194"/>
      <c r="AV77" s="1194"/>
      <c r="AW77" s="1194"/>
      <c r="AX77" s="1194"/>
      <c r="AY77" s="1194"/>
      <c r="AZ77" s="1194"/>
      <c r="BA77" s="1194"/>
      <c r="BB77" s="1193" t="s">
        <v>572</v>
      </c>
      <c r="BC77" s="1193"/>
      <c r="BD77" s="1193"/>
      <c r="BE77" s="1193"/>
      <c r="BF77" s="1193"/>
      <c r="BG77" s="1193"/>
      <c r="BH77" s="1193"/>
      <c r="BI77" s="1193"/>
      <c r="BJ77" s="1193"/>
      <c r="BK77" s="1193"/>
      <c r="BL77" s="1193"/>
      <c r="BM77" s="1193"/>
      <c r="BN77" s="1193"/>
      <c r="BO77" s="1193"/>
      <c r="BP77" s="1192">
        <v>199.1</v>
      </c>
      <c r="BQ77" s="1192"/>
      <c r="BR77" s="1192"/>
      <c r="BS77" s="1192"/>
      <c r="BT77" s="1192"/>
      <c r="BU77" s="1192"/>
      <c r="BV77" s="1192"/>
      <c r="BW77" s="1192"/>
      <c r="BX77" s="1192">
        <v>208.1</v>
      </c>
      <c r="BY77" s="1192"/>
      <c r="BZ77" s="1192"/>
      <c r="CA77" s="1192"/>
      <c r="CB77" s="1192"/>
      <c r="CC77" s="1192"/>
      <c r="CD77" s="1192"/>
      <c r="CE77" s="1192"/>
      <c r="CF77" s="1192">
        <v>239.1</v>
      </c>
      <c r="CG77" s="1192"/>
      <c r="CH77" s="1192"/>
      <c r="CI77" s="1192"/>
      <c r="CJ77" s="1192"/>
      <c r="CK77" s="1192"/>
      <c r="CL77" s="1192"/>
      <c r="CM77" s="1192"/>
      <c r="CN77" s="1192">
        <v>244</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570</v>
      </c>
      <c r="BC79" s="1193"/>
      <c r="BD79" s="1193"/>
      <c r="BE79" s="1193"/>
      <c r="BF79" s="1193"/>
      <c r="BG79" s="1193"/>
      <c r="BH79" s="1193"/>
      <c r="BI79" s="1193"/>
      <c r="BJ79" s="1193"/>
      <c r="BK79" s="1193"/>
      <c r="BL79" s="1193"/>
      <c r="BM79" s="1193"/>
      <c r="BN79" s="1193"/>
      <c r="BO79" s="1193"/>
      <c r="BP79" s="1192">
        <v>14.9</v>
      </c>
      <c r="BQ79" s="1192"/>
      <c r="BR79" s="1192"/>
      <c r="BS79" s="1192"/>
      <c r="BT79" s="1192"/>
      <c r="BU79" s="1192"/>
      <c r="BV79" s="1192"/>
      <c r="BW79" s="1192"/>
      <c r="BX79" s="1192">
        <v>14.2</v>
      </c>
      <c r="BY79" s="1192"/>
      <c r="BZ79" s="1192"/>
      <c r="CA79" s="1192"/>
      <c r="CB79" s="1192"/>
      <c r="CC79" s="1192"/>
      <c r="CD79" s="1192"/>
      <c r="CE79" s="1192"/>
      <c r="CF79" s="1192">
        <v>15.9</v>
      </c>
      <c r="CG79" s="1192"/>
      <c r="CH79" s="1192"/>
      <c r="CI79" s="1192"/>
      <c r="CJ79" s="1192"/>
      <c r="CK79" s="1192"/>
      <c r="CL79" s="1192"/>
      <c r="CM79" s="1192"/>
      <c r="CN79" s="1192">
        <v>15.4</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jmWSQXjvR4XQPEDn8BieSdXEC/UCVtg+B8VKVY0x18PJFxi2KSmOMuUXJpBk4t+KDwYaHzLMnTlFKjphqKVA==" saltValue="5NFRtPDICvBu3GMkm7YnG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ZtbHkJhSooGpTpV8NJkcSsBGXmWEqa75Ui5fFOMnxcBFS6LP3zvYIYT6D4li3BrFFfR8W57g09jN7oQNi+5g==" saltValue="1xTF/tbl0mKTw9f+otTOi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i6Q3v4zxOCZEa9ynhuCO3QcoB8/qRbrf84CUs/jVA3gWSTDtNaoCKhw44zVyFpYpDlnoVH5n3OJ1rScy93L4g==" saltValue="LLzwWDEATwFSdAMA8iVt2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531</v>
      </c>
      <c r="B3" s="113"/>
      <c r="C3" s="114"/>
      <c r="D3" s="115">
        <v>101004</v>
      </c>
      <c r="E3" s="116"/>
      <c r="F3" s="117">
        <v>75396</v>
      </c>
      <c r="G3" s="118"/>
      <c r="H3" s="119"/>
    </row>
    <row r="4" spans="1:8" x14ac:dyDescent="0.2">
      <c r="A4" s="120"/>
      <c r="B4" s="121"/>
      <c r="C4" s="122"/>
      <c r="D4" s="123">
        <v>22322</v>
      </c>
      <c r="E4" s="124"/>
      <c r="F4" s="125">
        <v>23659</v>
      </c>
      <c r="G4" s="126"/>
      <c r="H4" s="127"/>
    </row>
    <row r="5" spans="1:8" x14ac:dyDescent="0.2">
      <c r="A5" s="108" t="s">
        <v>533</v>
      </c>
      <c r="B5" s="113"/>
      <c r="C5" s="114"/>
      <c r="D5" s="115">
        <v>95668</v>
      </c>
      <c r="E5" s="116"/>
      <c r="F5" s="117">
        <v>79311</v>
      </c>
      <c r="G5" s="118"/>
      <c r="H5" s="119"/>
    </row>
    <row r="6" spans="1:8" x14ac:dyDescent="0.2">
      <c r="A6" s="120"/>
      <c r="B6" s="121"/>
      <c r="C6" s="122"/>
      <c r="D6" s="123">
        <v>32946</v>
      </c>
      <c r="E6" s="124"/>
      <c r="F6" s="125">
        <v>22064</v>
      </c>
      <c r="G6" s="126"/>
      <c r="H6" s="127"/>
    </row>
    <row r="7" spans="1:8" x14ac:dyDescent="0.2">
      <c r="A7" s="108" t="s">
        <v>534</v>
      </c>
      <c r="B7" s="113"/>
      <c r="C7" s="114"/>
      <c r="D7" s="115">
        <v>74344</v>
      </c>
      <c r="E7" s="116"/>
      <c r="F7" s="117">
        <v>67951</v>
      </c>
      <c r="G7" s="118"/>
      <c r="H7" s="119"/>
    </row>
    <row r="8" spans="1:8" x14ac:dyDescent="0.2">
      <c r="A8" s="120"/>
      <c r="B8" s="121"/>
      <c r="C8" s="122"/>
      <c r="D8" s="123">
        <v>23593</v>
      </c>
      <c r="E8" s="124"/>
      <c r="F8" s="125">
        <v>17498</v>
      </c>
      <c r="G8" s="126"/>
      <c r="H8" s="127"/>
    </row>
    <row r="9" spans="1:8" x14ac:dyDescent="0.2">
      <c r="A9" s="108" t="s">
        <v>535</v>
      </c>
      <c r="B9" s="113"/>
      <c r="C9" s="114"/>
      <c r="D9" s="115">
        <v>84887</v>
      </c>
      <c r="E9" s="116"/>
      <c r="F9" s="117">
        <v>72635</v>
      </c>
      <c r="G9" s="118"/>
      <c r="H9" s="119"/>
    </row>
    <row r="10" spans="1:8" x14ac:dyDescent="0.2">
      <c r="A10" s="120"/>
      <c r="B10" s="121"/>
      <c r="C10" s="122"/>
      <c r="D10" s="123">
        <v>26703</v>
      </c>
      <c r="E10" s="124"/>
      <c r="F10" s="125">
        <v>18276</v>
      </c>
      <c r="G10" s="126"/>
      <c r="H10" s="127"/>
    </row>
    <row r="11" spans="1:8" x14ac:dyDescent="0.2">
      <c r="A11" s="108" t="s">
        <v>536</v>
      </c>
      <c r="B11" s="113"/>
      <c r="C11" s="114"/>
      <c r="D11" s="115">
        <v>93081</v>
      </c>
      <c r="E11" s="116"/>
      <c r="F11" s="117">
        <v>39075</v>
      </c>
      <c r="G11" s="118"/>
      <c r="H11" s="119"/>
    </row>
    <row r="12" spans="1:8" x14ac:dyDescent="0.2">
      <c r="A12" s="120"/>
      <c r="B12" s="121"/>
      <c r="C12" s="128"/>
      <c r="D12" s="123">
        <v>29686</v>
      </c>
      <c r="E12" s="124"/>
      <c r="F12" s="125">
        <v>13441</v>
      </c>
      <c r="G12" s="126"/>
      <c r="H12" s="127"/>
    </row>
    <row r="13" spans="1:8" x14ac:dyDescent="0.2">
      <c r="A13" s="108"/>
      <c r="B13" s="113"/>
      <c r="C13" s="129"/>
      <c r="D13" s="130">
        <v>89797</v>
      </c>
      <c r="E13" s="131"/>
      <c r="F13" s="132">
        <v>66874</v>
      </c>
      <c r="G13" s="133"/>
      <c r="H13" s="119"/>
    </row>
    <row r="14" spans="1:8" x14ac:dyDescent="0.2">
      <c r="A14" s="120"/>
      <c r="B14" s="121"/>
      <c r="C14" s="122"/>
      <c r="D14" s="123">
        <v>27050</v>
      </c>
      <c r="E14" s="124"/>
      <c r="F14" s="125">
        <v>18988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0.24</v>
      </c>
      <c r="C19" s="134">
        <f>ROUND(VALUE(SUBSTITUTE(実質収支比率等に係る経年分析!G$48,"▲","-")),2)</f>
        <v>0.25</v>
      </c>
      <c r="D19" s="134">
        <f>ROUND(VALUE(SUBSTITUTE(実質収支比率等に係る経年分析!H$48,"▲","-")),2)</f>
        <v>0.25</v>
      </c>
      <c r="E19" s="134">
        <f>ROUND(VALUE(SUBSTITUTE(実質収支比率等に係る経年分析!I$48,"▲","-")),2)</f>
        <v>0.25</v>
      </c>
      <c r="F19" s="134">
        <f>ROUND(VALUE(SUBSTITUTE(実質収支比率等に係る経年分析!J$48,"▲","-")),2)</f>
        <v>0.26</v>
      </c>
    </row>
    <row r="20" spans="1:11" x14ac:dyDescent="0.2">
      <c r="A20" s="134" t="s">
        <v>47</v>
      </c>
      <c r="B20" s="134">
        <f>ROUND(VALUE(SUBSTITUTE(実質収支比率等に係る経年分析!F$47,"▲","-")),2)</f>
        <v>3.16</v>
      </c>
      <c r="C20" s="134">
        <f>ROUND(VALUE(SUBSTITUTE(実質収支比率等に係る経年分析!G$47,"▲","-")),2)</f>
        <v>3.26</v>
      </c>
      <c r="D20" s="134">
        <f>ROUND(VALUE(SUBSTITUTE(実質収支比率等に係る経年分析!H$47,"▲","-")),2)</f>
        <v>3.3</v>
      </c>
      <c r="E20" s="134">
        <f>ROUND(VALUE(SUBSTITUTE(実質収支比率等に係る経年分析!I$47,"▲","-")),2)</f>
        <v>3.46</v>
      </c>
      <c r="F20" s="134">
        <f>ROUND(VALUE(SUBSTITUTE(実質収支比率等に係る経年分析!J$47,"▲","-")),2)</f>
        <v>3.6</v>
      </c>
    </row>
    <row r="21" spans="1:11" x14ac:dyDescent="0.2">
      <c r="A21" s="134" t="s">
        <v>48</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1.84</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0.99</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石川県公営競馬特別会計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石川県流域下水道特別会計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石川県港湾整備特別会計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2">
      <c r="A33" s="135" t="str">
        <f>IF(連結実質赤字比率に係る赤字・黒字の構成分析!C$37="",NA(),連結実質赤字比率に係る赤字・黒字の構成分析!C$37)</f>
        <v>石川県港湾土地造成事業会計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x14ac:dyDescent="0.2">
      <c r="A34" s="135" t="str">
        <f>IF(連結実質赤字比率に係る赤字・黒字の構成分析!C$36="",NA(),連結実質赤字比率に係る赤字・黒字の構成分析!C$36)</f>
        <v>石川県立高松病院事業会計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1.1599999999999999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x14ac:dyDescent="0.2">
      <c r="A35" s="135" t="str">
        <f>IF(連結実質赤字比率に係る赤字・黒字の構成分析!C$35="",NA(),連結実質赤字比率に係る赤字・黒字の構成分析!C$35)</f>
        <v>石川県水道用水供給事業会計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2.4500000000000002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2.75</v>
      </c>
    </row>
    <row r="36" spans="1:16" x14ac:dyDescent="0.2">
      <c r="A36" s="135" t="str">
        <f>IF(連結実質赤字比率に係る赤字・黒字の構成分析!C$34="",NA(),連結実質赤字比率に係る赤字・黒字の構成分析!C$34)</f>
        <v>石川県立中央病院事業会計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4.5599999999999996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4.8600000000000003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57639</v>
      </c>
      <c r="E42" s="136"/>
      <c r="F42" s="136"/>
      <c r="G42" s="136">
        <f>'実質公債費比率（分子）の構造'!L$52</f>
        <v>59922</v>
      </c>
      <c r="H42" s="136"/>
      <c r="I42" s="136"/>
      <c r="J42" s="136">
        <f>'実質公債費比率（分子）の構造'!M$52</f>
        <v>60806</v>
      </c>
      <c r="K42" s="136"/>
      <c r="L42" s="136"/>
      <c r="M42" s="136">
        <f>'実質公債費比率（分子）の構造'!N$52</f>
        <v>86245</v>
      </c>
      <c r="N42" s="136"/>
      <c r="O42" s="136"/>
      <c r="P42" s="136">
        <f>'実質公債費比率（分子）の構造'!O$52</f>
        <v>61137</v>
      </c>
    </row>
    <row r="43" spans="1:16" x14ac:dyDescent="0.2">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676</v>
      </c>
      <c r="C44" s="136"/>
      <c r="D44" s="136"/>
      <c r="E44" s="136">
        <f>'実質公債費比率（分子）の構造'!L$50</f>
        <v>604</v>
      </c>
      <c r="F44" s="136"/>
      <c r="G44" s="136"/>
      <c r="H44" s="136">
        <f>'実質公債費比率（分子）の構造'!M$50</f>
        <v>507</v>
      </c>
      <c r="I44" s="136"/>
      <c r="J44" s="136"/>
      <c r="K44" s="136">
        <f>'実質公債費比率（分子）の構造'!N$50</f>
        <v>408</v>
      </c>
      <c r="L44" s="136"/>
      <c r="M44" s="136"/>
      <c r="N44" s="136">
        <f>'実質公債費比率（分子）の構造'!O$50</f>
        <v>330</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1299</v>
      </c>
      <c r="C46" s="136"/>
      <c r="D46" s="136"/>
      <c r="E46" s="136">
        <f>'実質公債費比率（分子）の構造'!L$48</f>
        <v>1174</v>
      </c>
      <c r="F46" s="136"/>
      <c r="G46" s="136"/>
      <c r="H46" s="136">
        <f>'実質公債費比率（分子）の構造'!M$48</f>
        <v>1273</v>
      </c>
      <c r="I46" s="136"/>
      <c r="J46" s="136"/>
      <c r="K46" s="136">
        <f>'実質公債費比率（分子）の構造'!N$48</f>
        <v>1181</v>
      </c>
      <c r="L46" s="136"/>
      <c r="M46" s="136"/>
      <c r="N46" s="136">
        <f>'実質公債費比率（分子）の構造'!O$48</f>
        <v>1576</v>
      </c>
      <c r="O46" s="136"/>
      <c r="P46" s="136"/>
    </row>
    <row r="47" spans="1:16" x14ac:dyDescent="0.2">
      <c r="A47" s="136" t="s">
        <v>60</v>
      </c>
      <c r="B47" s="136">
        <f>'実質公債費比率（分子）の構造'!K$47</f>
        <v>333</v>
      </c>
      <c r="C47" s="136"/>
      <c r="D47" s="136"/>
      <c r="E47" s="136">
        <f>'実質公債費比率（分子）の構造'!L$47</f>
        <v>400</v>
      </c>
      <c r="F47" s="136"/>
      <c r="G47" s="136"/>
      <c r="H47" s="136">
        <f>'実質公債費比率（分子）の構造'!M$47</f>
        <v>400</v>
      </c>
      <c r="I47" s="136"/>
      <c r="J47" s="136"/>
      <c r="K47" s="136">
        <f>'実質公債費比率（分子）の構造'!N$47</f>
        <v>333</v>
      </c>
      <c r="L47" s="136"/>
      <c r="M47" s="136"/>
      <c r="N47" s="136">
        <f>'実質公債費比率（分子）の構造'!O$47</f>
        <v>433</v>
      </c>
      <c r="O47" s="136"/>
      <c r="P47" s="136"/>
    </row>
    <row r="48" spans="1:16" x14ac:dyDescent="0.2">
      <c r="A48" s="136" t="s">
        <v>61</v>
      </c>
      <c r="B48" s="136">
        <f>'実質公債費比率（分子）の構造'!K$46</f>
        <v>3</v>
      </c>
      <c r="C48" s="136"/>
      <c r="D48" s="136"/>
      <c r="E48" s="136">
        <f>'実質公債費比率（分子）の構造'!L$46</f>
        <v>3</v>
      </c>
      <c r="F48" s="136"/>
      <c r="G48" s="136"/>
      <c r="H48" s="136">
        <f>'実質公債費比率（分子）の構造'!M$46</f>
        <v>3</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91881</v>
      </c>
      <c r="C49" s="136"/>
      <c r="D49" s="136"/>
      <c r="E49" s="136">
        <f>'実質公債費比率（分子）の構造'!L$45</f>
        <v>93815</v>
      </c>
      <c r="F49" s="136"/>
      <c r="G49" s="136"/>
      <c r="H49" s="136">
        <f>'実質公債費比率（分子）の構造'!M$45</f>
        <v>93239</v>
      </c>
      <c r="I49" s="136"/>
      <c r="J49" s="136"/>
      <c r="K49" s="136">
        <f>'実質公債費比率（分子）の構造'!N$45</f>
        <v>117883</v>
      </c>
      <c r="L49" s="136"/>
      <c r="M49" s="136"/>
      <c r="N49" s="136">
        <f>'実質公債費比率（分子）の構造'!O$45</f>
        <v>92185</v>
      </c>
      <c r="O49" s="136"/>
      <c r="P49" s="136"/>
    </row>
    <row r="50" spans="1:16" x14ac:dyDescent="0.2">
      <c r="A50" s="136" t="s">
        <v>63</v>
      </c>
      <c r="B50" s="136" t="e">
        <f>NA()</f>
        <v>#N/A</v>
      </c>
      <c r="C50" s="136">
        <f>IF(ISNUMBER('実質公債費比率（分子）の構造'!K$53),'実質公債費比率（分子）の構造'!K$53,NA())</f>
        <v>36553</v>
      </c>
      <c r="D50" s="136" t="e">
        <f>NA()</f>
        <v>#N/A</v>
      </c>
      <c r="E50" s="136" t="e">
        <f>NA()</f>
        <v>#N/A</v>
      </c>
      <c r="F50" s="136">
        <f>IF(ISNUMBER('実質公債費比率（分子）の構造'!L$53),'実質公債費比率（分子）の構造'!L$53,NA())</f>
        <v>36074</v>
      </c>
      <c r="G50" s="136" t="e">
        <f>NA()</f>
        <v>#N/A</v>
      </c>
      <c r="H50" s="136" t="e">
        <f>NA()</f>
        <v>#N/A</v>
      </c>
      <c r="I50" s="136">
        <f>IF(ISNUMBER('実質公債費比率（分子）の構造'!M$53),'実質公債費比率（分子）の構造'!M$53,NA())</f>
        <v>34616</v>
      </c>
      <c r="J50" s="136" t="e">
        <f>NA()</f>
        <v>#N/A</v>
      </c>
      <c r="K50" s="136" t="e">
        <f>NA()</f>
        <v>#N/A</v>
      </c>
      <c r="L50" s="136">
        <f>IF(ISNUMBER('実質公債費比率（分子）の構造'!N$53),'実質公債費比率（分子）の構造'!N$53,NA())</f>
        <v>33563</v>
      </c>
      <c r="M50" s="136" t="e">
        <f>NA()</f>
        <v>#N/A</v>
      </c>
      <c r="N50" s="136" t="e">
        <f>NA()</f>
        <v>#N/A</v>
      </c>
      <c r="O50" s="136">
        <f>IF(ISNUMBER('実質公債費比率（分子）の構造'!O$53),'実質公債費比率（分子）の構造'!O$53,NA())</f>
        <v>33387</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706899</v>
      </c>
      <c r="E56" s="135"/>
      <c r="F56" s="135"/>
      <c r="G56" s="135">
        <f>'将来負担比率（分子）の構造'!J$52</f>
        <v>707046</v>
      </c>
      <c r="H56" s="135"/>
      <c r="I56" s="135"/>
      <c r="J56" s="135">
        <f>'将来負担比率（分子）の構造'!K$52</f>
        <v>701159</v>
      </c>
      <c r="K56" s="135"/>
      <c r="L56" s="135"/>
      <c r="M56" s="135">
        <f>'将来負担比率（分子）の構造'!L$52</f>
        <v>693672</v>
      </c>
      <c r="N56" s="135"/>
      <c r="O56" s="135"/>
      <c r="P56" s="135">
        <f>'将来負担比率（分子）の構造'!M$52</f>
        <v>688569</v>
      </c>
    </row>
    <row r="57" spans="1:16" x14ac:dyDescent="0.2">
      <c r="A57" s="135" t="s">
        <v>34</v>
      </c>
      <c r="B57" s="135"/>
      <c r="C57" s="135"/>
      <c r="D57" s="135">
        <f>'将来負担比率（分子）の構造'!I$51</f>
        <v>68552</v>
      </c>
      <c r="E57" s="135"/>
      <c r="F57" s="135"/>
      <c r="G57" s="135">
        <f>'将来負担比率（分子）の構造'!J$51</f>
        <v>68049</v>
      </c>
      <c r="H57" s="135"/>
      <c r="I57" s="135"/>
      <c r="J57" s="135">
        <f>'将来負担比率（分子）の構造'!K$51</f>
        <v>63739</v>
      </c>
      <c r="K57" s="135"/>
      <c r="L57" s="135"/>
      <c r="M57" s="135">
        <f>'将来負担比率（分子）の構造'!L$51</f>
        <v>36843</v>
      </c>
      <c r="N57" s="135"/>
      <c r="O57" s="135"/>
      <c r="P57" s="135">
        <f>'将来負担比率（分子）の構造'!M$51</f>
        <v>36582</v>
      </c>
    </row>
    <row r="58" spans="1:16" x14ac:dyDescent="0.2">
      <c r="A58" s="135" t="s">
        <v>33</v>
      </c>
      <c r="B58" s="135"/>
      <c r="C58" s="135"/>
      <c r="D58" s="135">
        <f>'将来負担比率（分子）の構造'!I$50</f>
        <v>89375</v>
      </c>
      <c r="E58" s="135"/>
      <c r="F58" s="135"/>
      <c r="G58" s="135">
        <f>'将来負担比率（分子）の構造'!J$50</f>
        <v>106218</v>
      </c>
      <c r="H58" s="135"/>
      <c r="I58" s="135"/>
      <c r="J58" s="135">
        <f>'将来負担比率（分子）の構造'!K$50</f>
        <v>111961</v>
      </c>
      <c r="K58" s="135"/>
      <c r="L58" s="135"/>
      <c r="M58" s="135">
        <f>'将来負担比率（分子）の構造'!L$50</f>
        <v>116211</v>
      </c>
      <c r="N58" s="135"/>
      <c r="O58" s="135"/>
      <c r="P58" s="135">
        <f>'将来負担比率（分子）の構造'!M$50</f>
        <v>120900</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19773</v>
      </c>
      <c r="C61" s="135"/>
      <c r="D61" s="135"/>
      <c r="E61" s="135">
        <f>'将来負担比率（分子）の構造'!J$46</f>
        <v>19339</v>
      </c>
      <c r="F61" s="135"/>
      <c r="G61" s="135"/>
      <c r="H61" s="135">
        <f>'将来負担比率（分子）の構造'!K$46</f>
        <v>19241</v>
      </c>
      <c r="I61" s="135"/>
      <c r="J61" s="135"/>
      <c r="K61" s="135">
        <f>'将来負担比率（分子）の構造'!L$46</f>
        <v>18987</v>
      </c>
      <c r="L61" s="135"/>
      <c r="M61" s="135"/>
      <c r="N61" s="135">
        <f>'将来負担比率（分子）の構造'!M$46</f>
        <v>19119</v>
      </c>
      <c r="O61" s="135"/>
      <c r="P61" s="135"/>
    </row>
    <row r="62" spans="1:16" x14ac:dyDescent="0.2">
      <c r="A62" s="135" t="s">
        <v>27</v>
      </c>
      <c r="B62" s="135">
        <f>'将来負担比率（分子）の構造'!I$45</f>
        <v>133334</v>
      </c>
      <c r="C62" s="135"/>
      <c r="D62" s="135"/>
      <c r="E62" s="135">
        <f>'将来負担比率（分子）の構造'!J$45</f>
        <v>122674</v>
      </c>
      <c r="F62" s="135"/>
      <c r="G62" s="135"/>
      <c r="H62" s="135">
        <f>'将来負担比率（分子）の構造'!K$45</f>
        <v>120227</v>
      </c>
      <c r="I62" s="135"/>
      <c r="J62" s="135"/>
      <c r="K62" s="135">
        <f>'将来負担比率（分子）の構造'!L$45</f>
        <v>117903</v>
      </c>
      <c r="L62" s="135"/>
      <c r="M62" s="135"/>
      <c r="N62" s="135">
        <f>'将来負担比率（分子）の構造'!M$45</f>
        <v>110541</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9015</v>
      </c>
      <c r="C64" s="135"/>
      <c r="D64" s="135"/>
      <c r="E64" s="135">
        <f>'将来負担比率（分子）の構造'!J$43</f>
        <v>8575</v>
      </c>
      <c r="F64" s="135"/>
      <c r="G64" s="135"/>
      <c r="H64" s="135">
        <f>'将来負担比率（分子）の構造'!K$43</f>
        <v>11645</v>
      </c>
      <c r="I64" s="135"/>
      <c r="J64" s="135"/>
      <c r="K64" s="135">
        <f>'将来負担比率（分子）の構造'!L$43</f>
        <v>19760</v>
      </c>
      <c r="L64" s="135"/>
      <c r="M64" s="135"/>
      <c r="N64" s="135">
        <f>'将来負担比率（分子）の構造'!M$43</f>
        <v>28824</v>
      </c>
      <c r="O64" s="135"/>
      <c r="P64" s="135"/>
    </row>
    <row r="65" spans="1:16" x14ac:dyDescent="0.2">
      <c r="A65" s="135" t="s">
        <v>24</v>
      </c>
      <c r="B65" s="135">
        <f>'将来負担比率（分子）の構造'!I$42</f>
        <v>2099</v>
      </c>
      <c r="C65" s="135"/>
      <c r="D65" s="135"/>
      <c r="E65" s="135">
        <f>'将来負担比率（分子）の構造'!J$42</f>
        <v>1507</v>
      </c>
      <c r="F65" s="135"/>
      <c r="G65" s="135"/>
      <c r="H65" s="135">
        <f>'将来負担比率（分子）の構造'!K$42</f>
        <v>1001</v>
      </c>
      <c r="I65" s="135"/>
      <c r="J65" s="135"/>
      <c r="K65" s="135">
        <f>'将来負担比率（分子）の構造'!L$42</f>
        <v>593</v>
      </c>
      <c r="L65" s="135"/>
      <c r="M65" s="135"/>
      <c r="N65" s="135">
        <f>'将来負担比率（分子）の構造'!M$42</f>
        <v>263</v>
      </c>
      <c r="O65" s="135"/>
      <c r="P65" s="135"/>
    </row>
    <row r="66" spans="1:16" x14ac:dyDescent="0.2">
      <c r="A66" s="135" t="s">
        <v>23</v>
      </c>
      <c r="B66" s="135">
        <f>'将来負担比率（分子）の構造'!I$41</f>
        <v>1265067</v>
      </c>
      <c r="C66" s="135"/>
      <c r="D66" s="135"/>
      <c r="E66" s="135">
        <f>'将来負担比率（分子）の構造'!J$41</f>
        <v>1263979</v>
      </c>
      <c r="F66" s="135"/>
      <c r="G66" s="135"/>
      <c r="H66" s="135">
        <f>'将来負担比率（分子）の構造'!K$41</f>
        <v>1257470</v>
      </c>
      <c r="I66" s="135"/>
      <c r="J66" s="135"/>
      <c r="K66" s="135">
        <f>'将来負担比率（分子）の構造'!L$41</f>
        <v>1222564</v>
      </c>
      <c r="L66" s="135"/>
      <c r="M66" s="135"/>
      <c r="N66" s="135">
        <f>'将来負担比率（分子）の構造'!M$41</f>
        <v>1220134</v>
      </c>
      <c r="O66" s="135"/>
      <c r="P66" s="135"/>
    </row>
    <row r="67" spans="1:16" x14ac:dyDescent="0.2">
      <c r="A67" s="135" t="s">
        <v>67</v>
      </c>
      <c r="B67" s="135" t="e">
        <f>NA()</f>
        <v>#N/A</v>
      </c>
      <c r="C67" s="135">
        <f>IF(ISNUMBER('将来負担比率（分子）の構造'!I$53), IF('将来負担比率（分子）の構造'!I$53 &lt; 0, 0, '将来負担比率（分子）の構造'!I$53), NA())</f>
        <v>564462</v>
      </c>
      <c r="D67" s="135" t="e">
        <f>NA()</f>
        <v>#N/A</v>
      </c>
      <c r="E67" s="135" t="e">
        <f>NA()</f>
        <v>#N/A</v>
      </c>
      <c r="F67" s="135">
        <f>IF(ISNUMBER('将来負担比率（分子）の構造'!J$53), IF('将来負担比率（分子）の構造'!J$53 &lt; 0, 0, '将来負担比率（分子）の構造'!J$53), NA())</f>
        <v>534762</v>
      </c>
      <c r="G67" s="135" t="e">
        <f>NA()</f>
        <v>#N/A</v>
      </c>
      <c r="H67" s="135" t="e">
        <f>NA()</f>
        <v>#N/A</v>
      </c>
      <c r="I67" s="135">
        <f>IF(ISNUMBER('将来負担比率（分子）の構造'!K$53), IF('将来負担比率（分子）の構造'!K$53 &lt; 0, 0, '将来負担比率（分子）の構造'!K$53), NA())</f>
        <v>532724</v>
      </c>
      <c r="J67" s="135" t="e">
        <f>NA()</f>
        <v>#N/A</v>
      </c>
      <c r="K67" s="135" t="e">
        <f>NA()</f>
        <v>#N/A</v>
      </c>
      <c r="L67" s="135">
        <f>IF(ISNUMBER('将来負担比率（分子）の構造'!L$53), IF('将来負担比率（分子）の構造'!L$53 &lt; 0, 0, '将来負担比率（分子）の構造'!L$53), NA())</f>
        <v>533081</v>
      </c>
      <c r="M67" s="135" t="e">
        <f>NA()</f>
        <v>#N/A</v>
      </c>
      <c r="N67" s="135" t="e">
        <f>NA()</f>
        <v>#N/A</v>
      </c>
      <c r="O67" s="135">
        <f>IF(ISNUMBER('将来負担比率（分子）の構造'!M$53), IF('将来負担比率（分子）の構造'!M$53 &lt; 0, 0, '将来負担比率（分子）の構造'!M$53), NA())</f>
        <v>532829</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10304</v>
      </c>
      <c r="C72" s="139">
        <f>基金残高に係る経年分析!G55</f>
        <v>10694</v>
      </c>
      <c r="D72" s="139">
        <f>基金残高に係る経年分析!H55</f>
        <v>11072</v>
      </c>
    </row>
    <row r="73" spans="1:16" x14ac:dyDescent="0.2">
      <c r="A73" s="138" t="s">
        <v>70</v>
      </c>
      <c r="B73" s="139">
        <f>基金残高に係る経年分析!F56</f>
        <v>40338</v>
      </c>
      <c r="C73" s="139">
        <f>基金残高に係る経年分析!G56</f>
        <v>40838</v>
      </c>
      <c r="D73" s="139">
        <f>基金残高に係る経年分析!H56</f>
        <v>44919</v>
      </c>
    </row>
    <row r="74" spans="1:16" x14ac:dyDescent="0.2">
      <c r="A74" s="138" t="s">
        <v>71</v>
      </c>
      <c r="B74" s="139">
        <f>基金残高に係る経年分析!F57</f>
        <v>60652</v>
      </c>
      <c r="C74" s="139">
        <f>基金残高に係る経年分析!G57</f>
        <v>65137</v>
      </c>
      <c r="D74" s="139">
        <f>基金残高に係る経年分析!H57</f>
        <v>66476</v>
      </c>
    </row>
  </sheetData>
  <sheetProtection algorithmName="SHA-512" hashValue="i0x+TWA0N6HZFl4AXXFKzFuPocbAda8Xf+BkvZTOIBqwEDz59wkNdFInjeY9TEwfvuXQlZLVkUi+iF/RAF+LXg==" saltValue="FND3aolvj5taqn5Jef7z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182</v>
      </c>
      <c r="DD1" s="667"/>
      <c r="DE1" s="667"/>
      <c r="DF1" s="667"/>
      <c r="DG1" s="667"/>
      <c r="DH1" s="667"/>
      <c r="DI1" s="668"/>
      <c r="DK1" s="666" t="s">
        <v>183</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184</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186</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187</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188</v>
      </c>
      <c r="S4" s="640"/>
      <c r="T4" s="640"/>
      <c r="U4" s="640"/>
      <c r="V4" s="640"/>
      <c r="W4" s="640"/>
      <c r="X4" s="640"/>
      <c r="Y4" s="641"/>
      <c r="Z4" s="639" t="s">
        <v>189</v>
      </c>
      <c r="AA4" s="640"/>
      <c r="AB4" s="640"/>
      <c r="AC4" s="641"/>
      <c r="AD4" s="639" t="s">
        <v>190</v>
      </c>
      <c r="AE4" s="640"/>
      <c r="AF4" s="640"/>
      <c r="AG4" s="640"/>
      <c r="AH4" s="640"/>
      <c r="AI4" s="640"/>
      <c r="AJ4" s="640"/>
      <c r="AK4" s="641"/>
      <c r="AL4" s="639" t="s">
        <v>189</v>
      </c>
      <c r="AM4" s="640"/>
      <c r="AN4" s="640"/>
      <c r="AO4" s="641"/>
      <c r="AP4" s="669" t="s">
        <v>191</v>
      </c>
      <c r="AQ4" s="669"/>
      <c r="AR4" s="669"/>
      <c r="AS4" s="669"/>
      <c r="AT4" s="669"/>
      <c r="AU4" s="669"/>
      <c r="AV4" s="669"/>
      <c r="AW4" s="669"/>
      <c r="AX4" s="669"/>
      <c r="AY4" s="669"/>
      <c r="AZ4" s="669"/>
      <c r="BA4" s="669"/>
      <c r="BB4" s="669"/>
      <c r="BC4" s="669"/>
      <c r="BD4" s="669" t="s">
        <v>192</v>
      </c>
      <c r="BE4" s="669"/>
      <c r="BF4" s="669"/>
      <c r="BG4" s="669"/>
      <c r="BH4" s="669"/>
      <c r="BI4" s="669"/>
      <c r="BJ4" s="669"/>
      <c r="BK4" s="669"/>
      <c r="BL4" s="669" t="s">
        <v>189</v>
      </c>
      <c r="BM4" s="669"/>
      <c r="BN4" s="669"/>
      <c r="BO4" s="669"/>
      <c r="BP4" s="669" t="s">
        <v>193</v>
      </c>
      <c r="BQ4" s="669"/>
      <c r="BR4" s="669"/>
      <c r="BS4" s="669"/>
      <c r="BT4" s="669"/>
      <c r="BU4" s="669"/>
      <c r="BV4" s="669"/>
      <c r="BW4" s="669"/>
      <c r="BY4" s="639" t="s">
        <v>194</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195</v>
      </c>
      <c r="C5" s="634"/>
      <c r="D5" s="634"/>
      <c r="E5" s="634"/>
      <c r="F5" s="634"/>
      <c r="G5" s="634"/>
      <c r="H5" s="634"/>
      <c r="I5" s="634"/>
      <c r="J5" s="634"/>
      <c r="K5" s="634"/>
      <c r="L5" s="634"/>
      <c r="M5" s="634"/>
      <c r="N5" s="634"/>
      <c r="O5" s="634"/>
      <c r="P5" s="634"/>
      <c r="Q5" s="635"/>
      <c r="R5" s="645">
        <v>163880011</v>
      </c>
      <c r="S5" s="646"/>
      <c r="T5" s="646"/>
      <c r="U5" s="646"/>
      <c r="V5" s="646"/>
      <c r="W5" s="646"/>
      <c r="X5" s="646"/>
      <c r="Y5" s="647"/>
      <c r="Z5" s="664">
        <v>30.5</v>
      </c>
      <c r="AA5" s="664"/>
      <c r="AB5" s="664"/>
      <c r="AC5" s="664"/>
      <c r="AD5" s="665">
        <v>136375180</v>
      </c>
      <c r="AE5" s="665"/>
      <c r="AF5" s="665"/>
      <c r="AG5" s="665"/>
      <c r="AH5" s="665"/>
      <c r="AI5" s="665"/>
      <c r="AJ5" s="665"/>
      <c r="AK5" s="665"/>
      <c r="AL5" s="648">
        <v>48.5</v>
      </c>
      <c r="AM5" s="649"/>
      <c r="AN5" s="649"/>
      <c r="AO5" s="652"/>
      <c r="AP5" s="633" t="s">
        <v>196</v>
      </c>
      <c r="AQ5" s="634"/>
      <c r="AR5" s="634"/>
      <c r="AS5" s="634"/>
      <c r="AT5" s="634"/>
      <c r="AU5" s="634"/>
      <c r="AV5" s="634"/>
      <c r="AW5" s="634"/>
      <c r="AX5" s="634"/>
      <c r="AY5" s="634"/>
      <c r="AZ5" s="634"/>
      <c r="BA5" s="634"/>
      <c r="BB5" s="634"/>
      <c r="BC5" s="635"/>
      <c r="BD5" s="578">
        <v>163867798</v>
      </c>
      <c r="BE5" s="579"/>
      <c r="BF5" s="579"/>
      <c r="BG5" s="579"/>
      <c r="BH5" s="579"/>
      <c r="BI5" s="579"/>
      <c r="BJ5" s="579"/>
      <c r="BK5" s="580"/>
      <c r="BL5" s="653">
        <v>100</v>
      </c>
      <c r="BM5" s="653"/>
      <c r="BN5" s="653"/>
      <c r="BO5" s="653"/>
      <c r="BP5" s="654">
        <v>1180530</v>
      </c>
      <c r="BQ5" s="654"/>
      <c r="BR5" s="654"/>
      <c r="BS5" s="654"/>
      <c r="BT5" s="654"/>
      <c r="BU5" s="654"/>
      <c r="BV5" s="654"/>
      <c r="BW5" s="657"/>
      <c r="BY5" s="639" t="s">
        <v>191</v>
      </c>
      <c r="BZ5" s="640"/>
      <c r="CA5" s="640"/>
      <c r="CB5" s="640"/>
      <c r="CC5" s="640"/>
      <c r="CD5" s="640"/>
      <c r="CE5" s="640"/>
      <c r="CF5" s="640"/>
      <c r="CG5" s="640"/>
      <c r="CH5" s="640"/>
      <c r="CI5" s="640"/>
      <c r="CJ5" s="640"/>
      <c r="CK5" s="640"/>
      <c r="CL5" s="641"/>
      <c r="CM5" s="639" t="s">
        <v>197</v>
      </c>
      <c r="CN5" s="640"/>
      <c r="CO5" s="640"/>
      <c r="CP5" s="640"/>
      <c r="CQ5" s="640"/>
      <c r="CR5" s="640"/>
      <c r="CS5" s="640"/>
      <c r="CT5" s="641"/>
      <c r="CU5" s="639" t="s">
        <v>189</v>
      </c>
      <c r="CV5" s="640"/>
      <c r="CW5" s="640"/>
      <c r="CX5" s="641"/>
      <c r="CY5" s="639" t="s">
        <v>198</v>
      </c>
      <c r="CZ5" s="640"/>
      <c r="DA5" s="640"/>
      <c r="DB5" s="640"/>
      <c r="DC5" s="640"/>
      <c r="DD5" s="640"/>
      <c r="DE5" s="640"/>
      <c r="DF5" s="640"/>
      <c r="DG5" s="640"/>
      <c r="DH5" s="640"/>
      <c r="DI5" s="640"/>
      <c r="DJ5" s="640"/>
      <c r="DK5" s="641"/>
      <c r="DL5" s="639" t="s">
        <v>199</v>
      </c>
      <c r="DM5" s="640"/>
      <c r="DN5" s="640"/>
      <c r="DO5" s="640"/>
      <c r="DP5" s="640"/>
      <c r="DQ5" s="640"/>
      <c r="DR5" s="640"/>
      <c r="DS5" s="640"/>
      <c r="DT5" s="640"/>
      <c r="DU5" s="640"/>
      <c r="DV5" s="640"/>
      <c r="DW5" s="640"/>
      <c r="DX5" s="641"/>
    </row>
    <row r="6" spans="2:138" ht="11.25" customHeight="1" x14ac:dyDescent="0.2">
      <c r="B6" s="575" t="s">
        <v>200</v>
      </c>
      <c r="C6" s="576"/>
      <c r="D6" s="576"/>
      <c r="E6" s="576"/>
      <c r="F6" s="576"/>
      <c r="G6" s="576"/>
      <c r="H6" s="576"/>
      <c r="I6" s="576"/>
      <c r="J6" s="576"/>
      <c r="K6" s="576"/>
      <c r="L6" s="576"/>
      <c r="M6" s="576"/>
      <c r="N6" s="576"/>
      <c r="O6" s="576"/>
      <c r="P6" s="576"/>
      <c r="Q6" s="577"/>
      <c r="R6" s="578">
        <v>19413000</v>
      </c>
      <c r="S6" s="579"/>
      <c r="T6" s="579"/>
      <c r="U6" s="579"/>
      <c r="V6" s="579"/>
      <c r="W6" s="579"/>
      <c r="X6" s="579"/>
      <c r="Y6" s="580"/>
      <c r="Z6" s="653">
        <v>3.6</v>
      </c>
      <c r="AA6" s="653"/>
      <c r="AB6" s="653"/>
      <c r="AC6" s="653"/>
      <c r="AD6" s="654">
        <v>19413000</v>
      </c>
      <c r="AE6" s="654"/>
      <c r="AF6" s="654"/>
      <c r="AG6" s="654"/>
      <c r="AH6" s="654"/>
      <c r="AI6" s="654"/>
      <c r="AJ6" s="654"/>
      <c r="AK6" s="654"/>
      <c r="AL6" s="581">
        <v>6.9</v>
      </c>
      <c r="AM6" s="655"/>
      <c r="AN6" s="655"/>
      <c r="AO6" s="656"/>
      <c r="AP6" s="575" t="s">
        <v>201</v>
      </c>
      <c r="AQ6" s="576"/>
      <c r="AR6" s="576"/>
      <c r="AS6" s="576"/>
      <c r="AT6" s="576"/>
      <c r="AU6" s="576"/>
      <c r="AV6" s="576"/>
      <c r="AW6" s="576"/>
      <c r="AX6" s="576"/>
      <c r="AY6" s="576"/>
      <c r="AZ6" s="576"/>
      <c r="BA6" s="576"/>
      <c r="BB6" s="576"/>
      <c r="BC6" s="577"/>
      <c r="BD6" s="578">
        <v>163097346</v>
      </c>
      <c r="BE6" s="579"/>
      <c r="BF6" s="579"/>
      <c r="BG6" s="579"/>
      <c r="BH6" s="579"/>
      <c r="BI6" s="579"/>
      <c r="BJ6" s="579"/>
      <c r="BK6" s="580"/>
      <c r="BL6" s="653">
        <v>99.5</v>
      </c>
      <c r="BM6" s="653"/>
      <c r="BN6" s="653"/>
      <c r="BO6" s="653"/>
      <c r="BP6" s="654">
        <v>1180530</v>
      </c>
      <c r="BQ6" s="654"/>
      <c r="BR6" s="654"/>
      <c r="BS6" s="654"/>
      <c r="BT6" s="654"/>
      <c r="BU6" s="654"/>
      <c r="BV6" s="654"/>
      <c r="BW6" s="657"/>
      <c r="BY6" s="633" t="s">
        <v>202</v>
      </c>
      <c r="BZ6" s="634"/>
      <c r="CA6" s="634"/>
      <c r="CB6" s="634"/>
      <c r="CC6" s="634"/>
      <c r="CD6" s="634"/>
      <c r="CE6" s="634"/>
      <c r="CF6" s="634"/>
      <c r="CG6" s="634"/>
      <c r="CH6" s="634"/>
      <c r="CI6" s="634"/>
      <c r="CJ6" s="634"/>
      <c r="CK6" s="634"/>
      <c r="CL6" s="635"/>
      <c r="CM6" s="578">
        <v>1092273</v>
      </c>
      <c r="CN6" s="579"/>
      <c r="CO6" s="579"/>
      <c r="CP6" s="579"/>
      <c r="CQ6" s="579"/>
      <c r="CR6" s="579"/>
      <c r="CS6" s="579"/>
      <c r="CT6" s="580"/>
      <c r="CU6" s="653">
        <v>0.2</v>
      </c>
      <c r="CV6" s="653"/>
      <c r="CW6" s="653"/>
      <c r="CX6" s="653"/>
      <c r="CY6" s="584" t="s">
        <v>203</v>
      </c>
      <c r="CZ6" s="579"/>
      <c r="DA6" s="579"/>
      <c r="DB6" s="579"/>
      <c r="DC6" s="579"/>
      <c r="DD6" s="579"/>
      <c r="DE6" s="579"/>
      <c r="DF6" s="579"/>
      <c r="DG6" s="579"/>
      <c r="DH6" s="579"/>
      <c r="DI6" s="579"/>
      <c r="DJ6" s="579"/>
      <c r="DK6" s="580"/>
      <c r="DL6" s="584">
        <v>1092181</v>
      </c>
      <c r="DM6" s="579"/>
      <c r="DN6" s="579"/>
      <c r="DO6" s="579"/>
      <c r="DP6" s="579"/>
      <c r="DQ6" s="579"/>
      <c r="DR6" s="579"/>
      <c r="DS6" s="579"/>
      <c r="DT6" s="579"/>
      <c r="DU6" s="579"/>
      <c r="DV6" s="579"/>
      <c r="DW6" s="579"/>
      <c r="DX6" s="659"/>
    </row>
    <row r="7" spans="2:138" ht="11.25" customHeight="1" x14ac:dyDescent="0.2">
      <c r="B7" s="575" t="s">
        <v>204</v>
      </c>
      <c r="C7" s="576"/>
      <c r="D7" s="576"/>
      <c r="E7" s="576"/>
      <c r="F7" s="576"/>
      <c r="G7" s="576"/>
      <c r="H7" s="576"/>
      <c r="I7" s="576"/>
      <c r="J7" s="576"/>
      <c r="K7" s="576"/>
      <c r="L7" s="576"/>
      <c r="M7" s="576"/>
      <c r="N7" s="576"/>
      <c r="O7" s="576"/>
      <c r="P7" s="576"/>
      <c r="Q7" s="577"/>
      <c r="R7" s="578">
        <v>2101852</v>
      </c>
      <c r="S7" s="579"/>
      <c r="T7" s="579"/>
      <c r="U7" s="579"/>
      <c r="V7" s="579"/>
      <c r="W7" s="579"/>
      <c r="X7" s="579"/>
      <c r="Y7" s="580"/>
      <c r="Z7" s="653">
        <v>0.4</v>
      </c>
      <c r="AA7" s="653"/>
      <c r="AB7" s="653"/>
      <c r="AC7" s="653"/>
      <c r="AD7" s="654">
        <v>2101852</v>
      </c>
      <c r="AE7" s="654"/>
      <c r="AF7" s="654"/>
      <c r="AG7" s="654"/>
      <c r="AH7" s="654"/>
      <c r="AI7" s="654"/>
      <c r="AJ7" s="654"/>
      <c r="AK7" s="654"/>
      <c r="AL7" s="581">
        <v>0.7</v>
      </c>
      <c r="AM7" s="655"/>
      <c r="AN7" s="655"/>
      <c r="AO7" s="656"/>
      <c r="AP7" s="575" t="s">
        <v>205</v>
      </c>
      <c r="AQ7" s="576"/>
      <c r="AR7" s="576"/>
      <c r="AS7" s="576"/>
      <c r="AT7" s="576"/>
      <c r="AU7" s="576"/>
      <c r="AV7" s="576"/>
      <c r="AW7" s="576"/>
      <c r="AX7" s="576"/>
      <c r="AY7" s="576"/>
      <c r="AZ7" s="576"/>
      <c r="BA7" s="576"/>
      <c r="BB7" s="576"/>
      <c r="BC7" s="577"/>
      <c r="BD7" s="578">
        <v>49886980</v>
      </c>
      <c r="BE7" s="579"/>
      <c r="BF7" s="579"/>
      <c r="BG7" s="579"/>
      <c r="BH7" s="579"/>
      <c r="BI7" s="579"/>
      <c r="BJ7" s="579"/>
      <c r="BK7" s="580"/>
      <c r="BL7" s="653">
        <v>30.4</v>
      </c>
      <c r="BM7" s="653"/>
      <c r="BN7" s="653"/>
      <c r="BO7" s="653"/>
      <c r="BP7" s="654">
        <v>1180530</v>
      </c>
      <c r="BQ7" s="654"/>
      <c r="BR7" s="654"/>
      <c r="BS7" s="654"/>
      <c r="BT7" s="654"/>
      <c r="BU7" s="654"/>
      <c r="BV7" s="654"/>
      <c r="BW7" s="657"/>
      <c r="BY7" s="575" t="s">
        <v>206</v>
      </c>
      <c r="BZ7" s="576"/>
      <c r="CA7" s="576"/>
      <c r="CB7" s="576"/>
      <c r="CC7" s="576"/>
      <c r="CD7" s="576"/>
      <c r="CE7" s="576"/>
      <c r="CF7" s="576"/>
      <c r="CG7" s="576"/>
      <c r="CH7" s="576"/>
      <c r="CI7" s="576"/>
      <c r="CJ7" s="576"/>
      <c r="CK7" s="576"/>
      <c r="CL7" s="577"/>
      <c r="CM7" s="578">
        <v>36428877</v>
      </c>
      <c r="CN7" s="579"/>
      <c r="CO7" s="579"/>
      <c r="CP7" s="579"/>
      <c r="CQ7" s="579"/>
      <c r="CR7" s="579"/>
      <c r="CS7" s="579"/>
      <c r="CT7" s="580"/>
      <c r="CU7" s="653">
        <v>6.9</v>
      </c>
      <c r="CV7" s="653"/>
      <c r="CW7" s="653"/>
      <c r="CX7" s="653"/>
      <c r="CY7" s="584">
        <v>12920963</v>
      </c>
      <c r="CZ7" s="579"/>
      <c r="DA7" s="579"/>
      <c r="DB7" s="579"/>
      <c r="DC7" s="579"/>
      <c r="DD7" s="579"/>
      <c r="DE7" s="579"/>
      <c r="DF7" s="579"/>
      <c r="DG7" s="579"/>
      <c r="DH7" s="579"/>
      <c r="DI7" s="579"/>
      <c r="DJ7" s="579"/>
      <c r="DK7" s="580"/>
      <c r="DL7" s="584">
        <v>23770476</v>
      </c>
      <c r="DM7" s="579"/>
      <c r="DN7" s="579"/>
      <c r="DO7" s="579"/>
      <c r="DP7" s="579"/>
      <c r="DQ7" s="579"/>
      <c r="DR7" s="579"/>
      <c r="DS7" s="579"/>
      <c r="DT7" s="579"/>
      <c r="DU7" s="579"/>
      <c r="DV7" s="579"/>
      <c r="DW7" s="579"/>
      <c r="DX7" s="659"/>
    </row>
    <row r="8" spans="2:138" ht="11.25" customHeight="1" x14ac:dyDescent="0.2">
      <c r="B8" s="575" t="s">
        <v>207</v>
      </c>
      <c r="C8" s="576"/>
      <c r="D8" s="576"/>
      <c r="E8" s="576"/>
      <c r="F8" s="576"/>
      <c r="G8" s="576"/>
      <c r="H8" s="576"/>
      <c r="I8" s="576"/>
      <c r="J8" s="576"/>
      <c r="K8" s="576"/>
      <c r="L8" s="576"/>
      <c r="M8" s="576"/>
      <c r="N8" s="576"/>
      <c r="O8" s="576"/>
      <c r="P8" s="576"/>
      <c r="Q8" s="577"/>
      <c r="R8" s="578" t="s">
        <v>113</v>
      </c>
      <c r="S8" s="579"/>
      <c r="T8" s="579"/>
      <c r="U8" s="579"/>
      <c r="V8" s="579"/>
      <c r="W8" s="579"/>
      <c r="X8" s="579"/>
      <c r="Y8" s="580"/>
      <c r="Z8" s="653" t="s">
        <v>113</v>
      </c>
      <c r="AA8" s="653"/>
      <c r="AB8" s="653"/>
      <c r="AC8" s="653"/>
      <c r="AD8" s="654" t="s">
        <v>203</v>
      </c>
      <c r="AE8" s="654"/>
      <c r="AF8" s="654"/>
      <c r="AG8" s="654"/>
      <c r="AH8" s="654"/>
      <c r="AI8" s="654"/>
      <c r="AJ8" s="654"/>
      <c r="AK8" s="654"/>
      <c r="AL8" s="581" t="s">
        <v>113</v>
      </c>
      <c r="AM8" s="655"/>
      <c r="AN8" s="655"/>
      <c r="AO8" s="656"/>
      <c r="AP8" s="575" t="s">
        <v>208</v>
      </c>
      <c r="AQ8" s="576"/>
      <c r="AR8" s="576"/>
      <c r="AS8" s="576"/>
      <c r="AT8" s="576"/>
      <c r="AU8" s="576"/>
      <c r="AV8" s="576"/>
      <c r="AW8" s="576"/>
      <c r="AX8" s="576"/>
      <c r="AY8" s="576"/>
      <c r="AZ8" s="576"/>
      <c r="BA8" s="576"/>
      <c r="BB8" s="576"/>
      <c r="BC8" s="577"/>
      <c r="BD8" s="578">
        <v>1190781</v>
      </c>
      <c r="BE8" s="579"/>
      <c r="BF8" s="579"/>
      <c r="BG8" s="579"/>
      <c r="BH8" s="579"/>
      <c r="BI8" s="579"/>
      <c r="BJ8" s="579"/>
      <c r="BK8" s="580"/>
      <c r="BL8" s="653">
        <v>0.7</v>
      </c>
      <c r="BM8" s="653"/>
      <c r="BN8" s="653"/>
      <c r="BO8" s="653"/>
      <c r="BP8" s="654">
        <v>293250</v>
      </c>
      <c r="BQ8" s="654"/>
      <c r="BR8" s="654"/>
      <c r="BS8" s="654"/>
      <c r="BT8" s="654"/>
      <c r="BU8" s="654"/>
      <c r="BV8" s="654"/>
      <c r="BW8" s="657"/>
      <c r="BY8" s="575" t="s">
        <v>209</v>
      </c>
      <c r="BZ8" s="576"/>
      <c r="CA8" s="576"/>
      <c r="CB8" s="576"/>
      <c r="CC8" s="576"/>
      <c r="CD8" s="576"/>
      <c r="CE8" s="576"/>
      <c r="CF8" s="576"/>
      <c r="CG8" s="576"/>
      <c r="CH8" s="576"/>
      <c r="CI8" s="576"/>
      <c r="CJ8" s="576"/>
      <c r="CK8" s="576"/>
      <c r="CL8" s="577"/>
      <c r="CM8" s="578">
        <v>72830245</v>
      </c>
      <c r="CN8" s="579"/>
      <c r="CO8" s="579"/>
      <c r="CP8" s="579"/>
      <c r="CQ8" s="579"/>
      <c r="CR8" s="579"/>
      <c r="CS8" s="579"/>
      <c r="CT8" s="580"/>
      <c r="CU8" s="653">
        <v>13.8</v>
      </c>
      <c r="CV8" s="653"/>
      <c r="CW8" s="653"/>
      <c r="CX8" s="653"/>
      <c r="CY8" s="584">
        <v>2214824</v>
      </c>
      <c r="CZ8" s="579"/>
      <c r="DA8" s="579"/>
      <c r="DB8" s="579"/>
      <c r="DC8" s="579"/>
      <c r="DD8" s="579"/>
      <c r="DE8" s="579"/>
      <c r="DF8" s="579"/>
      <c r="DG8" s="579"/>
      <c r="DH8" s="579"/>
      <c r="DI8" s="579"/>
      <c r="DJ8" s="579"/>
      <c r="DK8" s="580"/>
      <c r="DL8" s="584">
        <v>62949228</v>
      </c>
      <c r="DM8" s="579"/>
      <c r="DN8" s="579"/>
      <c r="DO8" s="579"/>
      <c r="DP8" s="579"/>
      <c r="DQ8" s="579"/>
      <c r="DR8" s="579"/>
      <c r="DS8" s="579"/>
      <c r="DT8" s="579"/>
      <c r="DU8" s="579"/>
      <c r="DV8" s="579"/>
      <c r="DW8" s="579"/>
      <c r="DX8" s="659"/>
    </row>
    <row r="9" spans="2:138" ht="11.25" customHeight="1" x14ac:dyDescent="0.2">
      <c r="B9" s="575" t="s">
        <v>210</v>
      </c>
      <c r="C9" s="576"/>
      <c r="D9" s="576"/>
      <c r="E9" s="576"/>
      <c r="F9" s="576"/>
      <c r="G9" s="576"/>
      <c r="H9" s="576"/>
      <c r="I9" s="576"/>
      <c r="J9" s="576"/>
      <c r="K9" s="576"/>
      <c r="L9" s="576"/>
      <c r="M9" s="576"/>
      <c r="N9" s="576"/>
      <c r="O9" s="576"/>
      <c r="P9" s="576"/>
      <c r="Q9" s="577"/>
      <c r="R9" s="578" t="s">
        <v>203</v>
      </c>
      <c r="S9" s="579"/>
      <c r="T9" s="579"/>
      <c r="U9" s="579"/>
      <c r="V9" s="579"/>
      <c r="W9" s="579"/>
      <c r="X9" s="579"/>
      <c r="Y9" s="580"/>
      <c r="Z9" s="653" t="s">
        <v>203</v>
      </c>
      <c r="AA9" s="653"/>
      <c r="AB9" s="653"/>
      <c r="AC9" s="653"/>
      <c r="AD9" s="654" t="s">
        <v>203</v>
      </c>
      <c r="AE9" s="654"/>
      <c r="AF9" s="654"/>
      <c r="AG9" s="654"/>
      <c r="AH9" s="654"/>
      <c r="AI9" s="654"/>
      <c r="AJ9" s="654"/>
      <c r="AK9" s="654"/>
      <c r="AL9" s="581" t="s">
        <v>147</v>
      </c>
      <c r="AM9" s="655"/>
      <c r="AN9" s="655"/>
      <c r="AO9" s="656"/>
      <c r="AP9" s="575" t="s">
        <v>211</v>
      </c>
      <c r="AQ9" s="576"/>
      <c r="AR9" s="576"/>
      <c r="AS9" s="576"/>
      <c r="AT9" s="576"/>
      <c r="AU9" s="576"/>
      <c r="AV9" s="576"/>
      <c r="AW9" s="576"/>
      <c r="AX9" s="576"/>
      <c r="AY9" s="576"/>
      <c r="AZ9" s="576"/>
      <c r="BA9" s="576"/>
      <c r="BB9" s="576"/>
      <c r="BC9" s="577"/>
      <c r="BD9" s="578">
        <v>39312587</v>
      </c>
      <c r="BE9" s="579"/>
      <c r="BF9" s="579"/>
      <c r="BG9" s="579"/>
      <c r="BH9" s="579"/>
      <c r="BI9" s="579"/>
      <c r="BJ9" s="579"/>
      <c r="BK9" s="580"/>
      <c r="BL9" s="653">
        <v>24</v>
      </c>
      <c r="BM9" s="653"/>
      <c r="BN9" s="653"/>
      <c r="BO9" s="653"/>
      <c r="BP9" s="654" t="s">
        <v>147</v>
      </c>
      <c r="BQ9" s="654"/>
      <c r="BR9" s="654"/>
      <c r="BS9" s="654"/>
      <c r="BT9" s="654"/>
      <c r="BU9" s="654"/>
      <c r="BV9" s="654"/>
      <c r="BW9" s="657"/>
      <c r="BY9" s="575" t="s">
        <v>212</v>
      </c>
      <c r="BZ9" s="576"/>
      <c r="CA9" s="576"/>
      <c r="CB9" s="576"/>
      <c r="CC9" s="576"/>
      <c r="CD9" s="576"/>
      <c r="CE9" s="576"/>
      <c r="CF9" s="576"/>
      <c r="CG9" s="576"/>
      <c r="CH9" s="576"/>
      <c r="CI9" s="576"/>
      <c r="CJ9" s="576"/>
      <c r="CK9" s="576"/>
      <c r="CL9" s="577"/>
      <c r="CM9" s="578">
        <v>13081805</v>
      </c>
      <c r="CN9" s="579"/>
      <c r="CO9" s="579"/>
      <c r="CP9" s="579"/>
      <c r="CQ9" s="579"/>
      <c r="CR9" s="579"/>
      <c r="CS9" s="579"/>
      <c r="CT9" s="580"/>
      <c r="CU9" s="653">
        <v>2.5</v>
      </c>
      <c r="CV9" s="653"/>
      <c r="CW9" s="653"/>
      <c r="CX9" s="653"/>
      <c r="CY9" s="584">
        <v>857878</v>
      </c>
      <c r="CZ9" s="579"/>
      <c r="DA9" s="579"/>
      <c r="DB9" s="579"/>
      <c r="DC9" s="579"/>
      <c r="DD9" s="579"/>
      <c r="DE9" s="579"/>
      <c r="DF9" s="579"/>
      <c r="DG9" s="579"/>
      <c r="DH9" s="579"/>
      <c r="DI9" s="579"/>
      <c r="DJ9" s="579"/>
      <c r="DK9" s="580"/>
      <c r="DL9" s="584">
        <v>8617066</v>
      </c>
      <c r="DM9" s="579"/>
      <c r="DN9" s="579"/>
      <c r="DO9" s="579"/>
      <c r="DP9" s="579"/>
      <c r="DQ9" s="579"/>
      <c r="DR9" s="579"/>
      <c r="DS9" s="579"/>
      <c r="DT9" s="579"/>
      <c r="DU9" s="579"/>
      <c r="DV9" s="579"/>
      <c r="DW9" s="579"/>
      <c r="DX9" s="659"/>
    </row>
    <row r="10" spans="2:138" ht="11.25" customHeight="1" x14ac:dyDescent="0.2">
      <c r="B10" s="575" t="s">
        <v>213</v>
      </c>
      <c r="C10" s="576"/>
      <c r="D10" s="576"/>
      <c r="E10" s="576"/>
      <c r="F10" s="576"/>
      <c r="G10" s="576"/>
      <c r="H10" s="576"/>
      <c r="I10" s="576"/>
      <c r="J10" s="576"/>
      <c r="K10" s="576"/>
      <c r="L10" s="576"/>
      <c r="M10" s="576"/>
      <c r="N10" s="576"/>
      <c r="O10" s="576"/>
      <c r="P10" s="576"/>
      <c r="Q10" s="577"/>
      <c r="R10" s="578">
        <v>120654</v>
      </c>
      <c r="S10" s="579"/>
      <c r="T10" s="579"/>
      <c r="U10" s="579"/>
      <c r="V10" s="579"/>
      <c r="W10" s="579"/>
      <c r="X10" s="579"/>
      <c r="Y10" s="580"/>
      <c r="Z10" s="653">
        <v>0</v>
      </c>
      <c r="AA10" s="653"/>
      <c r="AB10" s="653"/>
      <c r="AC10" s="653"/>
      <c r="AD10" s="654">
        <v>120654</v>
      </c>
      <c r="AE10" s="654"/>
      <c r="AF10" s="654"/>
      <c r="AG10" s="654"/>
      <c r="AH10" s="654"/>
      <c r="AI10" s="654"/>
      <c r="AJ10" s="654"/>
      <c r="AK10" s="654"/>
      <c r="AL10" s="581">
        <v>0</v>
      </c>
      <c r="AM10" s="655"/>
      <c r="AN10" s="655"/>
      <c r="AO10" s="656"/>
      <c r="AP10" s="575" t="s">
        <v>214</v>
      </c>
      <c r="AQ10" s="576"/>
      <c r="AR10" s="576"/>
      <c r="AS10" s="576"/>
      <c r="AT10" s="576"/>
      <c r="AU10" s="576"/>
      <c r="AV10" s="576"/>
      <c r="AW10" s="576"/>
      <c r="AX10" s="576"/>
      <c r="AY10" s="576"/>
      <c r="AZ10" s="576"/>
      <c r="BA10" s="576"/>
      <c r="BB10" s="576"/>
      <c r="BC10" s="577"/>
      <c r="BD10" s="578">
        <v>1932264</v>
      </c>
      <c r="BE10" s="579"/>
      <c r="BF10" s="579"/>
      <c r="BG10" s="579"/>
      <c r="BH10" s="579"/>
      <c r="BI10" s="579"/>
      <c r="BJ10" s="579"/>
      <c r="BK10" s="580"/>
      <c r="BL10" s="653">
        <v>1.2</v>
      </c>
      <c r="BM10" s="653"/>
      <c r="BN10" s="653"/>
      <c r="BO10" s="653"/>
      <c r="BP10" s="654">
        <v>91934</v>
      </c>
      <c r="BQ10" s="654"/>
      <c r="BR10" s="654"/>
      <c r="BS10" s="654"/>
      <c r="BT10" s="654"/>
      <c r="BU10" s="654"/>
      <c r="BV10" s="654"/>
      <c r="BW10" s="657"/>
      <c r="BY10" s="575" t="s">
        <v>215</v>
      </c>
      <c r="BZ10" s="576"/>
      <c r="CA10" s="576"/>
      <c r="CB10" s="576"/>
      <c r="CC10" s="576"/>
      <c r="CD10" s="576"/>
      <c r="CE10" s="576"/>
      <c r="CF10" s="576"/>
      <c r="CG10" s="576"/>
      <c r="CH10" s="576"/>
      <c r="CI10" s="576"/>
      <c r="CJ10" s="576"/>
      <c r="CK10" s="576"/>
      <c r="CL10" s="577"/>
      <c r="CM10" s="578">
        <v>1842972</v>
      </c>
      <c r="CN10" s="579"/>
      <c r="CO10" s="579"/>
      <c r="CP10" s="579"/>
      <c r="CQ10" s="579"/>
      <c r="CR10" s="579"/>
      <c r="CS10" s="579"/>
      <c r="CT10" s="580"/>
      <c r="CU10" s="653">
        <v>0.3</v>
      </c>
      <c r="CV10" s="653"/>
      <c r="CW10" s="653"/>
      <c r="CX10" s="653"/>
      <c r="CY10" s="584">
        <v>42903</v>
      </c>
      <c r="CZ10" s="579"/>
      <c r="DA10" s="579"/>
      <c r="DB10" s="579"/>
      <c r="DC10" s="579"/>
      <c r="DD10" s="579"/>
      <c r="DE10" s="579"/>
      <c r="DF10" s="579"/>
      <c r="DG10" s="579"/>
      <c r="DH10" s="579"/>
      <c r="DI10" s="579"/>
      <c r="DJ10" s="579"/>
      <c r="DK10" s="580"/>
      <c r="DL10" s="584">
        <v>850773</v>
      </c>
      <c r="DM10" s="579"/>
      <c r="DN10" s="579"/>
      <c r="DO10" s="579"/>
      <c r="DP10" s="579"/>
      <c r="DQ10" s="579"/>
      <c r="DR10" s="579"/>
      <c r="DS10" s="579"/>
      <c r="DT10" s="579"/>
      <c r="DU10" s="579"/>
      <c r="DV10" s="579"/>
      <c r="DW10" s="579"/>
      <c r="DX10" s="659"/>
    </row>
    <row r="11" spans="2:138" ht="11.25" customHeight="1" x14ac:dyDescent="0.2">
      <c r="B11" s="575" t="s">
        <v>216</v>
      </c>
      <c r="C11" s="576"/>
      <c r="D11" s="576"/>
      <c r="E11" s="576"/>
      <c r="F11" s="576"/>
      <c r="G11" s="576"/>
      <c r="H11" s="576"/>
      <c r="I11" s="576"/>
      <c r="J11" s="576"/>
      <c r="K11" s="576"/>
      <c r="L11" s="576"/>
      <c r="M11" s="576"/>
      <c r="N11" s="576"/>
      <c r="O11" s="576"/>
      <c r="P11" s="576"/>
      <c r="Q11" s="577"/>
      <c r="R11" s="578">
        <v>14170</v>
      </c>
      <c r="S11" s="579"/>
      <c r="T11" s="579"/>
      <c r="U11" s="579"/>
      <c r="V11" s="579"/>
      <c r="W11" s="579"/>
      <c r="X11" s="579"/>
      <c r="Y11" s="580"/>
      <c r="Z11" s="653">
        <v>0</v>
      </c>
      <c r="AA11" s="653"/>
      <c r="AB11" s="653"/>
      <c r="AC11" s="653"/>
      <c r="AD11" s="654">
        <v>14170</v>
      </c>
      <c r="AE11" s="654"/>
      <c r="AF11" s="654"/>
      <c r="AG11" s="654"/>
      <c r="AH11" s="654"/>
      <c r="AI11" s="654"/>
      <c r="AJ11" s="654"/>
      <c r="AK11" s="654"/>
      <c r="AL11" s="581">
        <v>0</v>
      </c>
      <c r="AM11" s="655"/>
      <c r="AN11" s="655"/>
      <c r="AO11" s="656"/>
      <c r="AP11" s="575" t="s">
        <v>217</v>
      </c>
      <c r="AQ11" s="576"/>
      <c r="AR11" s="576"/>
      <c r="AS11" s="576"/>
      <c r="AT11" s="576"/>
      <c r="AU11" s="576"/>
      <c r="AV11" s="576"/>
      <c r="AW11" s="576"/>
      <c r="AX11" s="576"/>
      <c r="AY11" s="576"/>
      <c r="AZ11" s="576"/>
      <c r="BA11" s="576"/>
      <c r="BB11" s="576"/>
      <c r="BC11" s="577"/>
      <c r="BD11" s="578">
        <v>4284004</v>
      </c>
      <c r="BE11" s="579"/>
      <c r="BF11" s="579"/>
      <c r="BG11" s="579"/>
      <c r="BH11" s="579"/>
      <c r="BI11" s="579"/>
      <c r="BJ11" s="579"/>
      <c r="BK11" s="580"/>
      <c r="BL11" s="653">
        <v>2.6</v>
      </c>
      <c r="BM11" s="653"/>
      <c r="BN11" s="653"/>
      <c r="BO11" s="653"/>
      <c r="BP11" s="654">
        <v>795346</v>
      </c>
      <c r="BQ11" s="654"/>
      <c r="BR11" s="654"/>
      <c r="BS11" s="654"/>
      <c r="BT11" s="654"/>
      <c r="BU11" s="654"/>
      <c r="BV11" s="654"/>
      <c r="BW11" s="657"/>
      <c r="BY11" s="575" t="s">
        <v>218</v>
      </c>
      <c r="BZ11" s="576"/>
      <c r="CA11" s="576"/>
      <c r="CB11" s="576"/>
      <c r="CC11" s="576"/>
      <c r="CD11" s="576"/>
      <c r="CE11" s="576"/>
      <c r="CF11" s="576"/>
      <c r="CG11" s="576"/>
      <c r="CH11" s="576"/>
      <c r="CI11" s="576"/>
      <c r="CJ11" s="576"/>
      <c r="CK11" s="576"/>
      <c r="CL11" s="577"/>
      <c r="CM11" s="578">
        <v>37566325</v>
      </c>
      <c r="CN11" s="579"/>
      <c r="CO11" s="579"/>
      <c r="CP11" s="579"/>
      <c r="CQ11" s="579"/>
      <c r="CR11" s="579"/>
      <c r="CS11" s="579"/>
      <c r="CT11" s="580"/>
      <c r="CU11" s="653">
        <v>7.1</v>
      </c>
      <c r="CV11" s="653"/>
      <c r="CW11" s="653"/>
      <c r="CX11" s="653"/>
      <c r="CY11" s="584">
        <v>21591867</v>
      </c>
      <c r="CZ11" s="579"/>
      <c r="DA11" s="579"/>
      <c r="DB11" s="579"/>
      <c r="DC11" s="579"/>
      <c r="DD11" s="579"/>
      <c r="DE11" s="579"/>
      <c r="DF11" s="579"/>
      <c r="DG11" s="579"/>
      <c r="DH11" s="579"/>
      <c r="DI11" s="579"/>
      <c r="DJ11" s="579"/>
      <c r="DK11" s="580"/>
      <c r="DL11" s="584">
        <v>10020839</v>
      </c>
      <c r="DM11" s="579"/>
      <c r="DN11" s="579"/>
      <c r="DO11" s="579"/>
      <c r="DP11" s="579"/>
      <c r="DQ11" s="579"/>
      <c r="DR11" s="579"/>
      <c r="DS11" s="579"/>
      <c r="DT11" s="579"/>
      <c r="DU11" s="579"/>
      <c r="DV11" s="579"/>
      <c r="DW11" s="579"/>
      <c r="DX11" s="659"/>
    </row>
    <row r="12" spans="2:138" ht="11.25" customHeight="1" x14ac:dyDescent="0.2">
      <c r="B12" s="575" t="s">
        <v>219</v>
      </c>
      <c r="C12" s="576"/>
      <c r="D12" s="576"/>
      <c r="E12" s="576"/>
      <c r="F12" s="576"/>
      <c r="G12" s="576"/>
      <c r="H12" s="576"/>
      <c r="I12" s="576"/>
      <c r="J12" s="576"/>
      <c r="K12" s="576"/>
      <c r="L12" s="576"/>
      <c r="M12" s="576"/>
      <c r="N12" s="576"/>
      <c r="O12" s="576"/>
      <c r="P12" s="576"/>
      <c r="Q12" s="577"/>
      <c r="R12" s="578">
        <v>17176324</v>
      </c>
      <c r="S12" s="579"/>
      <c r="T12" s="579"/>
      <c r="U12" s="579"/>
      <c r="V12" s="579"/>
      <c r="W12" s="579"/>
      <c r="X12" s="579"/>
      <c r="Y12" s="580"/>
      <c r="Z12" s="653">
        <v>3.2</v>
      </c>
      <c r="AA12" s="653"/>
      <c r="AB12" s="653"/>
      <c r="AC12" s="653"/>
      <c r="AD12" s="654">
        <v>17176324</v>
      </c>
      <c r="AE12" s="654"/>
      <c r="AF12" s="654"/>
      <c r="AG12" s="654"/>
      <c r="AH12" s="654"/>
      <c r="AI12" s="654"/>
      <c r="AJ12" s="654"/>
      <c r="AK12" s="654"/>
      <c r="AL12" s="581">
        <v>6.1</v>
      </c>
      <c r="AM12" s="655"/>
      <c r="AN12" s="655"/>
      <c r="AO12" s="656"/>
      <c r="AP12" s="575" t="s">
        <v>220</v>
      </c>
      <c r="AQ12" s="576"/>
      <c r="AR12" s="576"/>
      <c r="AS12" s="576"/>
      <c r="AT12" s="576"/>
      <c r="AU12" s="576"/>
      <c r="AV12" s="576"/>
      <c r="AW12" s="576"/>
      <c r="AX12" s="576"/>
      <c r="AY12" s="576"/>
      <c r="AZ12" s="576"/>
      <c r="BA12" s="576"/>
      <c r="BB12" s="576"/>
      <c r="BC12" s="577"/>
      <c r="BD12" s="578">
        <v>524709</v>
      </c>
      <c r="BE12" s="579"/>
      <c r="BF12" s="579"/>
      <c r="BG12" s="579"/>
      <c r="BH12" s="579"/>
      <c r="BI12" s="579"/>
      <c r="BJ12" s="579"/>
      <c r="BK12" s="580"/>
      <c r="BL12" s="653">
        <v>0.3</v>
      </c>
      <c r="BM12" s="653"/>
      <c r="BN12" s="653"/>
      <c r="BO12" s="653"/>
      <c r="BP12" s="654" t="s">
        <v>203</v>
      </c>
      <c r="BQ12" s="654"/>
      <c r="BR12" s="654"/>
      <c r="BS12" s="654"/>
      <c r="BT12" s="654"/>
      <c r="BU12" s="654"/>
      <c r="BV12" s="654"/>
      <c r="BW12" s="657"/>
      <c r="BY12" s="575" t="s">
        <v>221</v>
      </c>
      <c r="BZ12" s="576"/>
      <c r="CA12" s="576"/>
      <c r="CB12" s="576"/>
      <c r="CC12" s="576"/>
      <c r="CD12" s="576"/>
      <c r="CE12" s="576"/>
      <c r="CF12" s="576"/>
      <c r="CG12" s="576"/>
      <c r="CH12" s="576"/>
      <c r="CI12" s="576"/>
      <c r="CJ12" s="576"/>
      <c r="CK12" s="576"/>
      <c r="CL12" s="577"/>
      <c r="CM12" s="578">
        <v>34680853</v>
      </c>
      <c r="CN12" s="579"/>
      <c r="CO12" s="579"/>
      <c r="CP12" s="579"/>
      <c r="CQ12" s="579"/>
      <c r="CR12" s="579"/>
      <c r="CS12" s="579"/>
      <c r="CT12" s="580"/>
      <c r="CU12" s="653">
        <v>6.6</v>
      </c>
      <c r="CV12" s="653"/>
      <c r="CW12" s="653"/>
      <c r="CX12" s="653"/>
      <c r="CY12" s="584">
        <v>2515978</v>
      </c>
      <c r="CZ12" s="579"/>
      <c r="DA12" s="579"/>
      <c r="DB12" s="579"/>
      <c r="DC12" s="579"/>
      <c r="DD12" s="579"/>
      <c r="DE12" s="579"/>
      <c r="DF12" s="579"/>
      <c r="DG12" s="579"/>
      <c r="DH12" s="579"/>
      <c r="DI12" s="579"/>
      <c r="DJ12" s="579"/>
      <c r="DK12" s="580"/>
      <c r="DL12" s="584">
        <v>8284424</v>
      </c>
      <c r="DM12" s="579"/>
      <c r="DN12" s="579"/>
      <c r="DO12" s="579"/>
      <c r="DP12" s="579"/>
      <c r="DQ12" s="579"/>
      <c r="DR12" s="579"/>
      <c r="DS12" s="579"/>
      <c r="DT12" s="579"/>
      <c r="DU12" s="579"/>
      <c r="DV12" s="579"/>
      <c r="DW12" s="579"/>
      <c r="DX12" s="659"/>
    </row>
    <row r="13" spans="2:138" ht="11.25" customHeight="1" x14ac:dyDescent="0.2">
      <c r="B13" s="575" t="s">
        <v>222</v>
      </c>
      <c r="C13" s="576"/>
      <c r="D13" s="576"/>
      <c r="E13" s="576"/>
      <c r="F13" s="576"/>
      <c r="G13" s="576"/>
      <c r="H13" s="576"/>
      <c r="I13" s="576"/>
      <c r="J13" s="576"/>
      <c r="K13" s="576"/>
      <c r="L13" s="576"/>
      <c r="M13" s="576"/>
      <c r="N13" s="576"/>
      <c r="O13" s="576"/>
      <c r="P13" s="576"/>
      <c r="Q13" s="577"/>
      <c r="R13" s="578" t="s">
        <v>203</v>
      </c>
      <c r="S13" s="579"/>
      <c r="T13" s="579"/>
      <c r="U13" s="579"/>
      <c r="V13" s="579"/>
      <c r="W13" s="579"/>
      <c r="X13" s="579"/>
      <c r="Y13" s="580"/>
      <c r="Z13" s="653" t="s">
        <v>113</v>
      </c>
      <c r="AA13" s="653"/>
      <c r="AB13" s="653"/>
      <c r="AC13" s="653"/>
      <c r="AD13" s="654" t="s">
        <v>113</v>
      </c>
      <c r="AE13" s="654"/>
      <c r="AF13" s="654"/>
      <c r="AG13" s="654"/>
      <c r="AH13" s="654"/>
      <c r="AI13" s="654"/>
      <c r="AJ13" s="654"/>
      <c r="AK13" s="654"/>
      <c r="AL13" s="581" t="s">
        <v>203</v>
      </c>
      <c r="AM13" s="655"/>
      <c r="AN13" s="655"/>
      <c r="AO13" s="656"/>
      <c r="AP13" s="575" t="s">
        <v>223</v>
      </c>
      <c r="AQ13" s="576"/>
      <c r="AR13" s="576"/>
      <c r="AS13" s="576"/>
      <c r="AT13" s="576"/>
      <c r="AU13" s="576"/>
      <c r="AV13" s="576"/>
      <c r="AW13" s="576"/>
      <c r="AX13" s="576"/>
      <c r="AY13" s="576"/>
      <c r="AZ13" s="576"/>
      <c r="BA13" s="576"/>
      <c r="BB13" s="576"/>
      <c r="BC13" s="577"/>
      <c r="BD13" s="578">
        <v>1085525</v>
      </c>
      <c r="BE13" s="579"/>
      <c r="BF13" s="579"/>
      <c r="BG13" s="579"/>
      <c r="BH13" s="579"/>
      <c r="BI13" s="579"/>
      <c r="BJ13" s="579"/>
      <c r="BK13" s="580"/>
      <c r="BL13" s="653">
        <v>0.7</v>
      </c>
      <c r="BM13" s="653"/>
      <c r="BN13" s="653"/>
      <c r="BO13" s="653"/>
      <c r="BP13" s="654" t="s">
        <v>224</v>
      </c>
      <c r="BQ13" s="654"/>
      <c r="BR13" s="654"/>
      <c r="BS13" s="654"/>
      <c r="BT13" s="654"/>
      <c r="BU13" s="654"/>
      <c r="BV13" s="654"/>
      <c r="BW13" s="657"/>
      <c r="BY13" s="575" t="s">
        <v>225</v>
      </c>
      <c r="BZ13" s="576"/>
      <c r="CA13" s="576"/>
      <c r="CB13" s="576"/>
      <c r="CC13" s="576"/>
      <c r="CD13" s="576"/>
      <c r="CE13" s="576"/>
      <c r="CF13" s="576"/>
      <c r="CG13" s="576"/>
      <c r="CH13" s="576"/>
      <c r="CI13" s="576"/>
      <c r="CJ13" s="576"/>
      <c r="CK13" s="576"/>
      <c r="CL13" s="577"/>
      <c r="CM13" s="578">
        <v>73954941</v>
      </c>
      <c r="CN13" s="579"/>
      <c r="CO13" s="579"/>
      <c r="CP13" s="579"/>
      <c r="CQ13" s="579"/>
      <c r="CR13" s="579"/>
      <c r="CS13" s="579"/>
      <c r="CT13" s="580"/>
      <c r="CU13" s="653">
        <v>14</v>
      </c>
      <c r="CV13" s="653"/>
      <c r="CW13" s="653"/>
      <c r="CX13" s="653"/>
      <c r="CY13" s="584">
        <v>60485293</v>
      </c>
      <c r="CZ13" s="579"/>
      <c r="DA13" s="579"/>
      <c r="DB13" s="579"/>
      <c r="DC13" s="579"/>
      <c r="DD13" s="579"/>
      <c r="DE13" s="579"/>
      <c r="DF13" s="579"/>
      <c r="DG13" s="579"/>
      <c r="DH13" s="579"/>
      <c r="DI13" s="579"/>
      <c r="DJ13" s="579"/>
      <c r="DK13" s="580"/>
      <c r="DL13" s="584">
        <v>13438117</v>
      </c>
      <c r="DM13" s="579"/>
      <c r="DN13" s="579"/>
      <c r="DO13" s="579"/>
      <c r="DP13" s="579"/>
      <c r="DQ13" s="579"/>
      <c r="DR13" s="579"/>
      <c r="DS13" s="579"/>
      <c r="DT13" s="579"/>
      <c r="DU13" s="579"/>
      <c r="DV13" s="579"/>
      <c r="DW13" s="579"/>
      <c r="DX13" s="659"/>
    </row>
    <row r="14" spans="2:138" ht="11.25" customHeight="1" x14ac:dyDescent="0.2">
      <c r="B14" s="575" t="s">
        <v>226</v>
      </c>
      <c r="C14" s="576"/>
      <c r="D14" s="576"/>
      <c r="E14" s="576"/>
      <c r="F14" s="576"/>
      <c r="G14" s="576"/>
      <c r="H14" s="576"/>
      <c r="I14" s="576"/>
      <c r="J14" s="576"/>
      <c r="K14" s="576"/>
      <c r="L14" s="576"/>
      <c r="M14" s="576"/>
      <c r="N14" s="576"/>
      <c r="O14" s="576"/>
      <c r="P14" s="576"/>
      <c r="Q14" s="577"/>
      <c r="R14" s="578">
        <v>498912</v>
      </c>
      <c r="S14" s="579"/>
      <c r="T14" s="579"/>
      <c r="U14" s="579"/>
      <c r="V14" s="579"/>
      <c r="W14" s="579"/>
      <c r="X14" s="579"/>
      <c r="Y14" s="580"/>
      <c r="Z14" s="653">
        <v>0.1</v>
      </c>
      <c r="AA14" s="653"/>
      <c r="AB14" s="653"/>
      <c r="AC14" s="653"/>
      <c r="AD14" s="654">
        <v>498912</v>
      </c>
      <c r="AE14" s="654"/>
      <c r="AF14" s="654"/>
      <c r="AG14" s="654"/>
      <c r="AH14" s="654"/>
      <c r="AI14" s="654"/>
      <c r="AJ14" s="654"/>
      <c r="AK14" s="654"/>
      <c r="AL14" s="581">
        <v>0.2</v>
      </c>
      <c r="AM14" s="655"/>
      <c r="AN14" s="655"/>
      <c r="AO14" s="656"/>
      <c r="AP14" s="575" t="s">
        <v>227</v>
      </c>
      <c r="AQ14" s="576"/>
      <c r="AR14" s="576"/>
      <c r="AS14" s="576"/>
      <c r="AT14" s="576"/>
      <c r="AU14" s="576"/>
      <c r="AV14" s="576"/>
      <c r="AW14" s="576"/>
      <c r="AX14" s="576"/>
      <c r="AY14" s="576"/>
      <c r="AZ14" s="576"/>
      <c r="BA14" s="576"/>
      <c r="BB14" s="576"/>
      <c r="BC14" s="577"/>
      <c r="BD14" s="578">
        <v>1557110</v>
      </c>
      <c r="BE14" s="579"/>
      <c r="BF14" s="579"/>
      <c r="BG14" s="579"/>
      <c r="BH14" s="579"/>
      <c r="BI14" s="579"/>
      <c r="BJ14" s="579"/>
      <c r="BK14" s="580"/>
      <c r="BL14" s="653">
        <v>1</v>
      </c>
      <c r="BM14" s="653"/>
      <c r="BN14" s="653"/>
      <c r="BO14" s="653"/>
      <c r="BP14" s="654" t="s">
        <v>113</v>
      </c>
      <c r="BQ14" s="654"/>
      <c r="BR14" s="654"/>
      <c r="BS14" s="654"/>
      <c r="BT14" s="654"/>
      <c r="BU14" s="654"/>
      <c r="BV14" s="654"/>
      <c r="BW14" s="657"/>
      <c r="BY14" s="575" t="s">
        <v>228</v>
      </c>
      <c r="BZ14" s="576"/>
      <c r="CA14" s="576"/>
      <c r="CB14" s="576"/>
      <c r="CC14" s="576"/>
      <c r="CD14" s="576"/>
      <c r="CE14" s="576"/>
      <c r="CF14" s="576"/>
      <c r="CG14" s="576"/>
      <c r="CH14" s="576"/>
      <c r="CI14" s="576"/>
      <c r="CJ14" s="576"/>
      <c r="CK14" s="576"/>
      <c r="CL14" s="577"/>
      <c r="CM14" s="578">
        <v>23734807</v>
      </c>
      <c r="CN14" s="579"/>
      <c r="CO14" s="579"/>
      <c r="CP14" s="579"/>
      <c r="CQ14" s="579"/>
      <c r="CR14" s="579"/>
      <c r="CS14" s="579"/>
      <c r="CT14" s="580"/>
      <c r="CU14" s="653">
        <v>4.5</v>
      </c>
      <c r="CV14" s="653"/>
      <c r="CW14" s="653"/>
      <c r="CX14" s="653"/>
      <c r="CY14" s="584">
        <v>1502348</v>
      </c>
      <c r="CZ14" s="579"/>
      <c r="DA14" s="579"/>
      <c r="DB14" s="579"/>
      <c r="DC14" s="579"/>
      <c r="DD14" s="579"/>
      <c r="DE14" s="579"/>
      <c r="DF14" s="579"/>
      <c r="DG14" s="579"/>
      <c r="DH14" s="579"/>
      <c r="DI14" s="579"/>
      <c r="DJ14" s="579"/>
      <c r="DK14" s="580"/>
      <c r="DL14" s="584">
        <v>21028594</v>
      </c>
      <c r="DM14" s="579"/>
      <c r="DN14" s="579"/>
      <c r="DO14" s="579"/>
      <c r="DP14" s="579"/>
      <c r="DQ14" s="579"/>
      <c r="DR14" s="579"/>
      <c r="DS14" s="579"/>
      <c r="DT14" s="579"/>
      <c r="DU14" s="579"/>
      <c r="DV14" s="579"/>
      <c r="DW14" s="579"/>
      <c r="DX14" s="659"/>
    </row>
    <row r="15" spans="2:138" ht="11.25" customHeight="1" x14ac:dyDescent="0.2">
      <c r="B15" s="575" t="s">
        <v>229</v>
      </c>
      <c r="C15" s="576"/>
      <c r="D15" s="576"/>
      <c r="E15" s="576"/>
      <c r="F15" s="576"/>
      <c r="G15" s="576"/>
      <c r="H15" s="576"/>
      <c r="I15" s="576"/>
      <c r="J15" s="576"/>
      <c r="K15" s="576"/>
      <c r="L15" s="576"/>
      <c r="M15" s="576"/>
      <c r="N15" s="576"/>
      <c r="O15" s="576"/>
      <c r="P15" s="576"/>
      <c r="Q15" s="577"/>
      <c r="R15" s="578">
        <v>127127844</v>
      </c>
      <c r="S15" s="579"/>
      <c r="T15" s="579"/>
      <c r="U15" s="579"/>
      <c r="V15" s="579"/>
      <c r="W15" s="579"/>
      <c r="X15" s="579"/>
      <c r="Y15" s="580"/>
      <c r="Z15" s="653">
        <v>23.7</v>
      </c>
      <c r="AA15" s="653"/>
      <c r="AB15" s="653"/>
      <c r="AC15" s="653"/>
      <c r="AD15" s="654">
        <v>122909230</v>
      </c>
      <c r="AE15" s="654"/>
      <c r="AF15" s="654"/>
      <c r="AG15" s="654"/>
      <c r="AH15" s="654"/>
      <c r="AI15" s="654"/>
      <c r="AJ15" s="654"/>
      <c r="AK15" s="654"/>
      <c r="AL15" s="581">
        <v>43.7</v>
      </c>
      <c r="AM15" s="655"/>
      <c r="AN15" s="655"/>
      <c r="AO15" s="656"/>
      <c r="AP15" s="575" t="s">
        <v>230</v>
      </c>
      <c r="AQ15" s="576"/>
      <c r="AR15" s="576"/>
      <c r="AS15" s="576"/>
      <c r="AT15" s="576"/>
      <c r="AU15" s="576"/>
      <c r="AV15" s="576"/>
      <c r="AW15" s="576"/>
      <c r="AX15" s="576"/>
      <c r="AY15" s="576"/>
      <c r="AZ15" s="576"/>
      <c r="BA15" s="576"/>
      <c r="BB15" s="576"/>
      <c r="BC15" s="577"/>
      <c r="BD15" s="578">
        <v>34342829</v>
      </c>
      <c r="BE15" s="579"/>
      <c r="BF15" s="579"/>
      <c r="BG15" s="579"/>
      <c r="BH15" s="579"/>
      <c r="BI15" s="579"/>
      <c r="BJ15" s="579"/>
      <c r="BK15" s="580"/>
      <c r="BL15" s="653">
        <v>21</v>
      </c>
      <c r="BM15" s="653"/>
      <c r="BN15" s="653"/>
      <c r="BO15" s="653"/>
      <c r="BP15" s="654" t="s">
        <v>113</v>
      </c>
      <c r="BQ15" s="654"/>
      <c r="BR15" s="654"/>
      <c r="BS15" s="654"/>
      <c r="BT15" s="654"/>
      <c r="BU15" s="654"/>
      <c r="BV15" s="654"/>
      <c r="BW15" s="657"/>
      <c r="BY15" s="575" t="s">
        <v>231</v>
      </c>
      <c r="BZ15" s="576"/>
      <c r="CA15" s="576"/>
      <c r="CB15" s="576"/>
      <c r="CC15" s="576"/>
      <c r="CD15" s="576"/>
      <c r="CE15" s="576"/>
      <c r="CF15" s="576"/>
      <c r="CG15" s="576"/>
      <c r="CH15" s="576"/>
      <c r="CI15" s="576"/>
      <c r="CJ15" s="576"/>
      <c r="CK15" s="576"/>
      <c r="CL15" s="577"/>
      <c r="CM15" s="578" t="s">
        <v>203</v>
      </c>
      <c r="CN15" s="579"/>
      <c r="CO15" s="579"/>
      <c r="CP15" s="579"/>
      <c r="CQ15" s="579"/>
      <c r="CR15" s="579"/>
      <c r="CS15" s="579"/>
      <c r="CT15" s="580"/>
      <c r="CU15" s="653" t="s">
        <v>203</v>
      </c>
      <c r="CV15" s="653"/>
      <c r="CW15" s="653"/>
      <c r="CX15" s="653"/>
      <c r="CY15" s="584" t="s">
        <v>113</v>
      </c>
      <c r="CZ15" s="579"/>
      <c r="DA15" s="579"/>
      <c r="DB15" s="579"/>
      <c r="DC15" s="579"/>
      <c r="DD15" s="579"/>
      <c r="DE15" s="579"/>
      <c r="DF15" s="579"/>
      <c r="DG15" s="579"/>
      <c r="DH15" s="579"/>
      <c r="DI15" s="579"/>
      <c r="DJ15" s="579"/>
      <c r="DK15" s="580"/>
      <c r="DL15" s="584" t="s">
        <v>147</v>
      </c>
      <c r="DM15" s="579"/>
      <c r="DN15" s="579"/>
      <c r="DO15" s="579"/>
      <c r="DP15" s="579"/>
      <c r="DQ15" s="579"/>
      <c r="DR15" s="579"/>
      <c r="DS15" s="579"/>
      <c r="DT15" s="579"/>
      <c r="DU15" s="579"/>
      <c r="DV15" s="579"/>
      <c r="DW15" s="579"/>
      <c r="DX15" s="659"/>
    </row>
    <row r="16" spans="2:138" ht="11.25" customHeight="1" x14ac:dyDescent="0.2">
      <c r="B16" s="575" t="s">
        <v>232</v>
      </c>
      <c r="C16" s="576"/>
      <c r="D16" s="576"/>
      <c r="E16" s="576"/>
      <c r="F16" s="576"/>
      <c r="G16" s="576"/>
      <c r="H16" s="576"/>
      <c r="I16" s="576"/>
      <c r="J16" s="576"/>
      <c r="K16" s="576"/>
      <c r="L16" s="576"/>
      <c r="M16" s="576"/>
      <c r="N16" s="576"/>
      <c r="O16" s="576"/>
      <c r="P16" s="576"/>
      <c r="Q16" s="577"/>
      <c r="R16" s="578">
        <v>122909230</v>
      </c>
      <c r="S16" s="579"/>
      <c r="T16" s="579"/>
      <c r="U16" s="579"/>
      <c r="V16" s="579"/>
      <c r="W16" s="579"/>
      <c r="X16" s="579"/>
      <c r="Y16" s="580"/>
      <c r="Z16" s="581">
        <v>22.9</v>
      </c>
      <c r="AA16" s="655"/>
      <c r="AB16" s="655"/>
      <c r="AC16" s="658"/>
      <c r="AD16" s="584">
        <v>122909230</v>
      </c>
      <c r="AE16" s="579"/>
      <c r="AF16" s="579"/>
      <c r="AG16" s="579"/>
      <c r="AH16" s="579"/>
      <c r="AI16" s="579"/>
      <c r="AJ16" s="579"/>
      <c r="AK16" s="580"/>
      <c r="AL16" s="581">
        <v>43.7</v>
      </c>
      <c r="AM16" s="655"/>
      <c r="AN16" s="655"/>
      <c r="AO16" s="656"/>
      <c r="AP16" s="575" t="s">
        <v>233</v>
      </c>
      <c r="AQ16" s="576"/>
      <c r="AR16" s="576"/>
      <c r="AS16" s="576"/>
      <c r="AT16" s="576"/>
      <c r="AU16" s="576"/>
      <c r="AV16" s="576"/>
      <c r="AW16" s="576"/>
      <c r="AX16" s="576"/>
      <c r="AY16" s="576"/>
      <c r="AZ16" s="576"/>
      <c r="BA16" s="576"/>
      <c r="BB16" s="576"/>
      <c r="BC16" s="577"/>
      <c r="BD16" s="578">
        <v>1504955</v>
      </c>
      <c r="BE16" s="579"/>
      <c r="BF16" s="579"/>
      <c r="BG16" s="579"/>
      <c r="BH16" s="579"/>
      <c r="BI16" s="579"/>
      <c r="BJ16" s="579"/>
      <c r="BK16" s="580"/>
      <c r="BL16" s="653">
        <v>0.9</v>
      </c>
      <c r="BM16" s="653"/>
      <c r="BN16" s="653"/>
      <c r="BO16" s="653"/>
      <c r="BP16" s="654" t="s">
        <v>224</v>
      </c>
      <c r="BQ16" s="654"/>
      <c r="BR16" s="654"/>
      <c r="BS16" s="654"/>
      <c r="BT16" s="654"/>
      <c r="BU16" s="654"/>
      <c r="BV16" s="654"/>
      <c r="BW16" s="657"/>
      <c r="BY16" s="575" t="s">
        <v>234</v>
      </c>
      <c r="BZ16" s="576"/>
      <c r="CA16" s="576"/>
      <c r="CB16" s="576"/>
      <c r="CC16" s="576"/>
      <c r="CD16" s="576"/>
      <c r="CE16" s="576"/>
      <c r="CF16" s="576"/>
      <c r="CG16" s="576"/>
      <c r="CH16" s="576"/>
      <c r="CI16" s="576"/>
      <c r="CJ16" s="576"/>
      <c r="CK16" s="576"/>
      <c r="CL16" s="577"/>
      <c r="CM16" s="578">
        <v>108433075</v>
      </c>
      <c r="CN16" s="579"/>
      <c r="CO16" s="579"/>
      <c r="CP16" s="579"/>
      <c r="CQ16" s="579"/>
      <c r="CR16" s="579"/>
      <c r="CS16" s="579"/>
      <c r="CT16" s="580"/>
      <c r="CU16" s="653">
        <v>20.6</v>
      </c>
      <c r="CV16" s="653"/>
      <c r="CW16" s="653"/>
      <c r="CX16" s="653"/>
      <c r="CY16" s="584">
        <v>4947735</v>
      </c>
      <c r="CZ16" s="579"/>
      <c r="DA16" s="579"/>
      <c r="DB16" s="579"/>
      <c r="DC16" s="579"/>
      <c r="DD16" s="579"/>
      <c r="DE16" s="579"/>
      <c r="DF16" s="579"/>
      <c r="DG16" s="579"/>
      <c r="DH16" s="579"/>
      <c r="DI16" s="579"/>
      <c r="DJ16" s="579"/>
      <c r="DK16" s="580"/>
      <c r="DL16" s="584">
        <v>79536097</v>
      </c>
      <c r="DM16" s="579"/>
      <c r="DN16" s="579"/>
      <c r="DO16" s="579"/>
      <c r="DP16" s="579"/>
      <c r="DQ16" s="579"/>
      <c r="DR16" s="579"/>
      <c r="DS16" s="579"/>
      <c r="DT16" s="579"/>
      <c r="DU16" s="579"/>
      <c r="DV16" s="579"/>
      <c r="DW16" s="579"/>
      <c r="DX16" s="659"/>
    </row>
    <row r="17" spans="2:128" ht="11.25" customHeight="1" x14ac:dyDescent="0.2">
      <c r="B17" s="575" t="s">
        <v>235</v>
      </c>
      <c r="C17" s="576"/>
      <c r="D17" s="576"/>
      <c r="E17" s="576"/>
      <c r="F17" s="576"/>
      <c r="G17" s="576"/>
      <c r="H17" s="576"/>
      <c r="I17" s="576"/>
      <c r="J17" s="576"/>
      <c r="K17" s="576"/>
      <c r="L17" s="576"/>
      <c r="M17" s="576"/>
      <c r="N17" s="576"/>
      <c r="O17" s="576"/>
      <c r="P17" s="576"/>
      <c r="Q17" s="577"/>
      <c r="R17" s="578">
        <v>4203351</v>
      </c>
      <c r="S17" s="579"/>
      <c r="T17" s="579"/>
      <c r="U17" s="579"/>
      <c r="V17" s="579"/>
      <c r="W17" s="579"/>
      <c r="X17" s="579"/>
      <c r="Y17" s="580"/>
      <c r="Z17" s="581">
        <v>0.8</v>
      </c>
      <c r="AA17" s="655"/>
      <c r="AB17" s="655"/>
      <c r="AC17" s="658"/>
      <c r="AD17" s="584" t="s">
        <v>113</v>
      </c>
      <c r="AE17" s="579"/>
      <c r="AF17" s="579"/>
      <c r="AG17" s="579"/>
      <c r="AH17" s="579"/>
      <c r="AI17" s="579"/>
      <c r="AJ17" s="579"/>
      <c r="AK17" s="580"/>
      <c r="AL17" s="581" t="s">
        <v>203</v>
      </c>
      <c r="AM17" s="655"/>
      <c r="AN17" s="655"/>
      <c r="AO17" s="656"/>
      <c r="AP17" s="575" t="s">
        <v>236</v>
      </c>
      <c r="AQ17" s="576"/>
      <c r="AR17" s="576"/>
      <c r="AS17" s="576"/>
      <c r="AT17" s="576"/>
      <c r="AU17" s="576"/>
      <c r="AV17" s="576"/>
      <c r="AW17" s="576"/>
      <c r="AX17" s="576"/>
      <c r="AY17" s="576"/>
      <c r="AZ17" s="576"/>
      <c r="BA17" s="576"/>
      <c r="BB17" s="576"/>
      <c r="BC17" s="577"/>
      <c r="BD17" s="578">
        <v>32837874</v>
      </c>
      <c r="BE17" s="579"/>
      <c r="BF17" s="579"/>
      <c r="BG17" s="579"/>
      <c r="BH17" s="579"/>
      <c r="BI17" s="579"/>
      <c r="BJ17" s="579"/>
      <c r="BK17" s="580"/>
      <c r="BL17" s="653">
        <v>20</v>
      </c>
      <c r="BM17" s="653"/>
      <c r="BN17" s="653"/>
      <c r="BO17" s="653"/>
      <c r="BP17" s="654" t="s">
        <v>224</v>
      </c>
      <c r="BQ17" s="654"/>
      <c r="BR17" s="654"/>
      <c r="BS17" s="654"/>
      <c r="BT17" s="654"/>
      <c r="BU17" s="654"/>
      <c r="BV17" s="654"/>
      <c r="BW17" s="657"/>
      <c r="BY17" s="575" t="s">
        <v>237</v>
      </c>
      <c r="BZ17" s="576"/>
      <c r="CA17" s="576"/>
      <c r="CB17" s="576"/>
      <c r="CC17" s="576"/>
      <c r="CD17" s="576"/>
      <c r="CE17" s="576"/>
      <c r="CF17" s="576"/>
      <c r="CG17" s="576"/>
      <c r="CH17" s="576"/>
      <c r="CI17" s="576"/>
      <c r="CJ17" s="576"/>
      <c r="CK17" s="576"/>
      <c r="CL17" s="577"/>
      <c r="CM17" s="578">
        <v>2806311</v>
      </c>
      <c r="CN17" s="579"/>
      <c r="CO17" s="579"/>
      <c r="CP17" s="579"/>
      <c r="CQ17" s="579"/>
      <c r="CR17" s="579"/>
      <c r="CS17" s="579"/>
      <c r="CT17" s="580"/>
      <c r="CU17" s="653">
        <v>0.5</v>
      </c>
      <c r="CV17" s="653"/>
      <c r="CW17" s="653"/>
      <c r="CX17" s="653"/>
      <c r="CY17" s="584" t="s">
        <v>203</v>
      </c>
      <c r="CZ17" s="579"/>
      <c r="DA17" s="579"/>
      <c r="DB17" s="579"/>
      <c r="DC17" s="579"/>
      <c r="DD17" s="579"/>
      <c r="DE17" s="579"/>
      <c r="DF17" s="579"/>
      <c r="DG17" s="579"/>
      <c r="DH17" s="579"/>
      <c r="DI17" s="579"/>
      <c r="DJ17" s="579"/>
      <c r="DK17" s="580"/>
      <c r="DL17" s="584">
        <v>32976</v>
      </c>
      <c r="DM17" s="579"/>
      <c r="DN17" s="579"/>
      <c r="DO17" s="579"/>
      <c r="DP17" s="579"/>
      <c r="DQ17" s="579"/>
      <c r="DR17" s="579"/>
      <c r="DS17" s="579"/>
      <c r="DT17" s="579"/>
      <c r="DU17" s="579"/>
      <c r="DV17" s="579"/>
      <c r="DW17" s="579"/>
      <c r="DX17" s="659"/>
    </row>
    <row r="18" spans="2:128" ht="11.25" customHeight="1" x14ac:dyDescent="0.2">
      <c r="B18" s="575" t="s">
        <v>238</v>
      </c>
      <c r="C18" s="576"/>
      <c r="D18" s="576"/>
      <c r="E18" s="576"/>
      <c r="F18" s="576"/>
      <c r="G18" s="576"/>
      <c r="H18" s="576"/>
      <c r="I18" s="576"/>
      <c r="J18" s="576"/>
      <c r="K18" s="576"/>
      <c r="L18" s="576"/>
      <c r="M18" s="576"/>
      <c r="N18" s="576"/>
      <c r="O18" s="576"/>
      <c r="P18" s="576"/>
      <c r="Q18" s="577"/>
      <c r="R18" s="578">
        <v>15263</v>
      </c>
      <c r="S18" s="579"/>
      <c r="T18" s="579"/>
      <c r="U18" s="579"/>
      <c r="V18" s="579"/>
      <c r="W18" s="579"/>
      <c r="X18" s="579"/>
      <c r="Y18" s="580"/>
      <c r="Z18" s="581">
        <v>0</v>
      </c>
      <c r="AA18" s="655"/>
      <c r="AB18" s="655"/>
      <c r="AC18" s="658"/>
      <c r="AD18" s="584" t="s">
        <v>203</v>
      </c>
      <c r="AE18" s="579"/>
      <c r="AF18" s="579"/>
      <c r="AG18" s="579"/>
      <c r="AH18" s="579"/>
      <c r="AI18" s="579"/>
      <c r="AJ18" s="579"/>
      <c r="AK18" s="580"/>
      <c r="AL18" s="581" t="s">
        <v>113</v>
      </c>
      <c r="AM18" s="655"/>
      <c r="AN18" s="655"/>
      <c r="AO18" s="656"/>
      <c r="AP18" s="575" t="s">
        <v>239</v>
      </c>
      <c r="AQ18" s="576"/>
      <c r="AR18" s="576"/>
      <c r="AS18" s="576"/>
      <c r="AT18" s="576"/>
      <c r="AU18" s="576"/>
      <c r="AV18" s="576"/>
      <c r="AW18" s="576"/>
      <c r="AX18" s="576"/>
      <c r="AY18" s="576"/>
      <c r="AZ18" s="576"/>
      <c r="BA18" s="576"/>
      <c r="BB18" s="576"/>
      <c r="BC18" s="577"/>
      <c r="BD18" s="578">
        <v>44228138</v>
      </c>
      <c r="BE18" s="579"/>
      <c r="BF18" s="579"/>
      <c r="BG18" s="579"/>
      <c r="BH18" s="579"/>
      <c r="BI18" s="579"/>
      <c r="BJ18" s="579"/>
      <c r="BK18" s="580"/>
      <c r="BL18" s="653">
        <v>27</v>
      </c>
      <c r="BM18" s="653"/>
      <c r="BN18" s="653"/>
      <c r="BO18" s="653"/>
      <c r="BP18" s="654" t="s">
        <v>203</v>
      </c>
      <c r="BQ18" s="654"/>
      <c r="BR18" s="654"/>
      <c r="BS18" s="654"/>
      <c r="BT18" s="654"/>
      <c r="BU18" s="654"/>
      <c r="BV18" s="654"/>
      <c r="BW18" s="657"/>
      <c r="BY18" s="575" t="s">
        <v>240</v>
      </c>
      <c r="BZ18" s="576"/>
      <c r="CA18" s="576"/>
      <c r="CB18" s="576"/>
      <c r="CC18" s="576"/>
      <c r="CD18" s="576"/>
      <c r="CE18" s="576"/>
      <c r="CF18" s="576"/>
      <c r="CG18" s="576"/>
      <c r="CH18" s="576"/>
      <c r="CI18" s="576"/>
      <c r="CJ18" s="576"/>
      <c r="CK18" s="576"/>
      <c r="CL18" s="577"/>
      <c r="CM18" s="578">
        <v>95258654</v>
      </c>
      <c r="CN18" s="579"/>
      <c r="CO18" s="579"/>
      <c r="CP18" s="579"/>
      <c r="CQ18" s="579"/>
      <c r="CR18" s="579"/>
      <c r="CS18" s="579"/>
      <c r="CT18" s="580"/>
      <c r="CU18" s="653">
        <v>18.100000000000001</v>
      </c>
      <c r="CV18" s="653"/>
      <c r="CW18" s="653"/>
      <c r="CX18" s="653"/>
      <c r="CY18" s="584" t="s">
        <v>241</v>
      </c>
      <c r="CZ18" s="579"/>
      <c r="DA18" s="579"/>
      <c r="DB18" s="579"/>
      <c r="DC18" s="579"/>
      <c r="DD18" s="579"/>
      <c r="DE18" s="579"/>
      <c r="DF18" s="579"/>
      <c r="DG18" s="579"/>
      <c r="DH18" s="579"/>
      <c r="DI18" s="579"/>
      <c r="DJ18" s="579"/>
      <c r="DK18" s="580"/>
      <c r="DL18" s="584">
        <v>94142891</v>
      </c>
      <c r="DM18" s="579"/>
      <c r="DN18" s="579"/>
      <c r="DO18" s="579"/>
      <c r="DP18" s="579"/>
      <c r="DQ18" s="579"/>
      <c r="DR18" s="579"/>
      <c r="DS18" s="579"/>
      <c r="DT18" s="579"/>
      <c r="DU18" s="579"/>
      <c r="DV18" s="579"/>
      <c r="DW18" s="579"/>
      <c r="DX18" s="659"/>
    </row>
    <row r="19" spans="2:128" ht="11.25" customHeight="1" x14ac:dyDescent="0.2">
      <c r="B19" s="575" t="s">
        <v>242</v>
      </c>
      <c r="C19" s="576"/>
      <c r="D19" s="576"/>
      <c r="E19" s="576"/>
      <c r="F19" s="576"/>
      <c r="G19" s="576"/>
      <c r="H19" s="576"/>
      <c r="I19" s="576"/>
      <c r="J19" s="576"/>
      <c r="K19" s="576"/>
      <c r="L19" s="576"/>
      <c r="M19" s="576"/>
      <c r="N19" s="576"/>
      <c r="O19" s="576"/>
      <c r="P19" s="576"/>
      <c r="Q19" s="577"/>
      <c r="R19" s="578">
        <v>310919767</v>
      </c>
      <c r="S19" s="579"/>
      <c r="T19" s="579"/>
      <c r="U19" s="579"/>
      <c r="V19" s="579"/>
      <c r="W19" s="579"/>
      <c r="X19" s="579"/>
      <c r="Y19" s="580"/>
      <c r="Z19" s="581">
        <v>57.9</v>
      </c>
      <c r="AA19" s="655"/>
      <c r="AB19" s="655"/>
      <c r="AC19" s="658"/>
      <c r="AD19" s="584">
        <v>279196322</v>
      </c>
      <c r="AE19" s="579"/>
      <c r="AF19" s="579"/>
      <c r="AG19" s="579"/>
      <c r="AH19" s="579"/>
      <c r="AI19" s="579"/>
      <c r="AJ19" s="579"/>
      <c r="AK19" s="580"/>
      <c r="AL19" s="581">
        <v>99.3</v>
      </c>
      <c r="AM19" s="655"/>
      <c r="AN19" s="655"/>
      <c r="AO19" s="656"/>
      <c r="AP19" s="575" t="s">
        <v>243</v>
      </c>
      <c r="AQ19" s="576"/>
      <c r="AR19" s="576"/>
      <c r="AS19" s="576"/>
      <c r="AT19" s="576"/>
      <c r="AU19" s="576"/>
      <c r="AV19" s="576"/>
      <c r="AW19" s="576"/>
      <c r="AX19" s="576"/>
      <c r="AY19" s="576"/>
      <c r="AZ19" s="576"/>
      <c r="BA19" s="576"/>
      <c r="BB19" s="576"/>
      <c r="BC19" s="577"/>
      <c r="BD19" s="578">
        <v>2947775</v>
      </c>
      <c r="BE19" s="579"/>
      <c r="BF19" s="579"/>
      <c r="BG19" s="579"/>
      <c r="BH19" s="579"/>
      <c r="BI19" s="579"/>
      <c r="BJ19" s="579"/>
      <c r="BK19" s="580"/>
      <c r="BL19" s="653">
        <v>1.8</v>
      </c>
      <c r="BM19" s="653"/>
      <c r="BN19" s="653"/>
      <c r="BO19" s="653"/>
      <c r="BP19" s="654" t="s">
        <v>203</v>
      </c>
      <c r="BQ19" s="654"/>
      <c r="BR19" s="654"/>
      <c r="BS19" s="654"/>
      <c r="BT19" s="654"/>
      <c r="BU19" s="654"/>
      <c r="BV19" s="654"/>
      <c r="BW19" s="657"/>
      <c r="BY19" s="575" t="s">
        <v>244</v>
      </c>
      <c r="BZ19" s="576"/>
      <c r="CA19" s="576"/>
      <c r="CB19" s="576"/>
      <c r="CC19" s="576"/>
      <c r="CD19" s="576"/>
      <c r="CE19" s="576"/>
      <c r="CF19" s="576"/>
      <c r="CG19" s="576"/>
      <c r="CH19" s="576"/>
      <c r="CI19" s="576"/>
      <c r="CJ19" s="576"/>
      <c r="CK19" s="576"/>
      <c r="CL19" s="577"/>
      <c r="CM19" s="578" t="s">
        <v>147</v>
      </c>
      <c r="CN19" s="579"/>
      <c r="CO19" s="579"/>
      <c r="CP19" s="579"/>
      <c r="CQ19" s="579"/>
      <c r="CR19" s="579"/>
      <c r="CS19" s="579"/>
      <c r="CT19" s="580"/>
      <c r="CU19" s="653" t="s">
        <v>113</v>
      </c>
      <c r="CV19" s="653"/>
      <c r="CW19" s="653"/>
      <c r="CX19" s="653"/>
      <c r="CY19" s="584" t="s">
        <v>147</v>
      </c>
      <c r="CZ19" s="579"/>
      <c r="DA19" s="579"/>
      <c r="DB19" s="579"/>
      <c r="DC19" s="579"/>
      <c r="DD19" s="579"/>
      <c r="DE19" s="579"/>
      <c r="DF19" s="579"/>
      <c r="DG19" s="579"/>
      <c r="DH19" s="579"/>
      <c r="DI19" s="579"/>
      <c r="DJ19" s="579"/>
      <c r="DK19" s="580"/>
      <c r="DL19" s="584" t="s">
        <v>113</v>
      </c>
      <c r="DM19" s="579"/>
      <c r="DN19" s="579"/>
      <c r="DO19" s="579"/>
      <c r="DP19" s="579"/>
      <c r="DQ19" s="579"/>
      <c r="DR19" s="579"/>
      <c r="DS19" s="579"/>
      <c r="DT19" s="579"/>
      <c r="DU19" s="579"/>
      <c r="DV19" s="579"/>
      <c r="DW19" s="579"/>
      <c r="DX19" s="659"/>
    </row>
    <row r="20" spans="2:128" ht="11.25" customHeight="1" x14ac:dyDescent="0.2">
      <c r="B20" s="575" t="s">
        <v>245</v>
      </c>
      <c r="C20" s="576"/>
      <c r="D20" s="576"/>
      <c r="E20" s="576"/>
      <c r="F20" s="576"/>
      <c r="G20" s="576"/>
      <c r="H20" s="576"/>
      <c r="I20" s="576"/>
      <c r="J20" s="576"/>
      <c r="K20" s="576"/>
      <c r="L20" s="576"/>
      <c r="M20" s="576"/>
      <c r="N20" s="576"/>
      <c r="O20" s="576"/>
      <c r="P20" s="576"/>
      <c r="Q20" s="577"/>
      <c r="R20" s="578">
        <v>315006</v>
      </c>
      <c r="S20" s="579"/>
      <c r="T20" s="579"/>
      <c r="U20" s="579"/>
      <c r="V20" s="579"/>
      <c r="W20" s="579"/>
      <c r="X20" s="579"/>
      <c r="Y20" s="580"/>
      <c r="Z20" s="581">
        <v>0.1</v>
      </c>
      <c r="AA20" s="655"/>
      <c r="AB20" s="655"/>
      <c r="AC20" s="658"/>
      <c r="AD20" s="584">
        <v>315006</v>
      </c>
      <c r="AE20" s="579"/>
      <c r="AF20" s="579"/>
      <c r="AG20" s="579"/>
      <c r="AH20" s="579"/>
      <c r="AI20" s="579"/>
      <c r="AJ20" s="579"/>
      <c r="AK20" s="580"/>
      <c r="AL20" s="581">
        <v>0.1</v>
      </c>
      <c r="AM20" s="655"/>
      <c r="AN20" s="655"/>
      <c r="AO20" s="656"/>
      <c r="AP20" s="660" t="s">
        <v>246</v>
      </c>
      <c r="AQ20" s="661"/>
      <c r="AR20" s="661"/>
      <c r="AS20" s="661"/>
      <c r="AT20" s="661"/>
      <c r="AU20" s="661"/>
      <c r="AV20" s="661"/>
      <c r="AW20" s="661"/>
      <c r="AX20" s="661"/>
      <c r="AY20" s="661"/>
      <c r="AZ20" s="661"/>
      <c r="BA20" s="661"/>
      <c r="BB20" s="661"/>
      <c r="BC20" s="662"/>
      <c r="BD20" s="578">
        <v>1274587</v>
      </c>
      <c r="BE20" s="579"/>
      <c r="BF20" s="579"/>
      <c r="BG20" s="579"/>
      <c r="BH20" s="579"/>
      <c r="BI20" s="579"/>
      <c r="BJ20" s="579"/>
      <c r="BK20" s="580"/>
      <c r="BL20" s="653">
        <v>0.8</v>
      </c>
      <c r="BM20" s="653"/>
      <c r="BN20" s="653"/>
      <c r="BO20" s="653"/>
      <c r="BP20" s="654" t="s">
        <v>203</v>
      </c>
      <c r="BQ20" s="654"/>
      <c r="BR20" s="654"/>
      <c r="BS20" s="654"/>
      <c r="BT20" s="654"/>
      <c r="BU20" s="654"/>
      <c r="BV20" s="654"/>
      <c r="BW20" s="657"/>
      <c r="BY20" s="660" t="s">
        <v>247</v>
      </c>
      <c r="BZ20" s="661"/>
      <c r="CA20" s="661"/>
      <c r="CB20" s="661"/>
      <c r="CC20" s="661"/>
      <c r="CD20" s="661"/>
      <c r="CE20" s="661"/>
      <c r="CF20" s="661"/>
      <c r="CG20" s="661"/>
      <c r="CH20" s="661"/>
      <c r="CI20" s="661"/>
      <c r="CJ20" s="661"/>
      <c r="CK20" s="661"/>
      <c r="CL20" s="662"/>
      <c r="CM20" s="578" t="s">
        <v>113</v>
      </c>
      <c r="CN20" s="579"/>
      <c r="CO20" s="579"/>
      <c r="CP20" s="579"/>
      <c r="CQ20" s="579"/>
      <c r="CR20" s="579"/>
      <c r="CS20" s="579"/>
      <c r="CT20" s="580"/>
      <c r="CU20" s="653" t="s">
        <v>147</v>
      </c>
      <c r="CV20" s="653"/>
      <c r="CW20" s="653"/>
      <c r="CX20" s="653"/>
      <c r="CY20" s="584" t="s">
        <v>203</v>
      </c>
      <c r="CZ20" s="579"/>
      <c r="DA20" s="579"/>
      <c r="DB20" s="579"/>
      <c r="DC20" s="579"/>
      <c r="DD20" s="579"/>
      <c r="DE20" s="579"/>
      <c r="DF20" s="579"/>
      <c r="DG20" s="579"/>
      <c r="DH20" s="579"/>
      <c r="DI20" s="579"/>
      <c r="DJ20" s="579"/>
      <c r="DK20" s="580"/>
      <c r="DL20" s="584" t="s">
        <v>113</v>
      </c>
      <c r="DM20" s="579"/>
      <c r="DN20" s="579"/>
      <c r="DO20" s="579"/>
      <c r="DP20" s="579"/>
      <c r="DQ20" s="579"/>
      <c r="DR20" s="579"/>
      <c r="DS20" s="579"/>
      <c r="DT20" s="579"/>
      <c r="DU20" s="579"/>
      <c r="DV20" s="579"/>
      <c r="DW20" s="579"/>
      <c r="DX20" s="659"/>
    </row>
    <row r="21" spans="2:128" ht="11.25" customHeight="1" x14ac:dyDescent="0.2">
      <c r="B21" s="575" t="s">
        <v>248</v>
      </c>
      <c r="C21" s="576"/>
      <c r="D21" s="576"/>
      <c r="E21" s="576"/>
      <c r="F21" s="576"/>
      <c r="G21" s="576"/>
      <c r="H21" s="576"/>
      <c r="I21" s="576"/>
      <c r="J21" s="576"/>
      <c r="K21" s="576"/>
      <c r="L21" s="576"/>
      <c r="M21" s="576"/>
      <c r="N21" s="576"/>
      <c r="O21" s="576"/>
      <c r="P21" s="576"/>
      <c r="Q21" s="577"/>
      <c r="R21" s="578">
        <v>4343957</v>
      </c>
      <c r="S21" s="579"/>
      <c r="T21" s="579"/>
      <c r="U21" s="579"/>
      <c r="V21" s="579"/>
      <c r="W21" s="579"/>
      <c r="X21" s="579"/>
      <c r="Y21" s="580"/>
      <c r="Z21" s="581">
        <v>0.8</v>
      </c>
      <c r="AA21" s="655"/>
      <c r="AB21" s="655"/>
      <c r="AC21" s="658"/>
      <c r="AD21" s="584" t="s">
        <v>113</v>
      </c>
      <c r="AE21" s="579"/>
      <c r="AF21" s="579"/>
      <c r="AG21" s="579"/>
      <c r="AH21" s="579"/>
      <c r="AI21" s="579"/>
      <c r="AJ21" s="579"/>
      <c r="AK21" s="580"/>
      <c r="AL21" s="581" t="s">
        <v>147</v>
      </c>
      <c r="AM21" s="655"/>
      <c r="AN21" s="655"/>
      <c r="AO21" s="656"/>
      <c r="AP21" s="660" t="s">
        <v>249</v>
      </c>
      <c r="AQ21" s="661"/>
      <c r="AR21" s="661"/>
      <c r="AS21" s="661"/>
      <c r="AT21" s="661"/>
      <c r="AU21" s="661"/>
      <c r="AV21" s="661"/>
      <c r="AW21" s="661"/>
      <c r="AX21" s="661"/>
      <c r="AY21" s="661"/>
      <c r="AZ21" s="661"/>
      <c r="BA21" s="661"/>
      <c r="BB21" s="661"/>
      <c r="BC21" s="662"/>
      <c r="BD21" s="578">
        <v>520487</v>
      </c>
      <c r="BE21" s="579"/>
      <c r="BF21" s="579"/>
      <c r="BG21" s="579"/>
      <c r="BH21" s="579"/>
      <c r="BI21" s="579"/>
      <c r="BJ21" s="579"/>
      <c r="BK21" s="580"/>
      <c r="BL21" s="653">
        <v>0.3</v>
      </c>
      <c r="BM21" s="653"/>
      <c r="BN21" s="653"/>
      <c r="BO21" s="653"/>
      <c r="BP21" s="654" t="s">
        <v>113</v>
      </c>
      <c r="BQ21" s="654"/>
      <c r="BR21" s="654"/>
      <c r="BS21" s="654"/>
      <c r="BT21" s="654"/>
      <c r="BU21" s="654"/>
      <c r="BV21" s="654"/>
      <c r="BW21" s="657"/>
      <c r="BY21" s="660" t="s">
        <v>250</v>
      </c>
      <c r="BZ21" s="661"/>
      <c r="CA21" s="661"/>
      <c r="CB21" s="661"/>
      <c r="CC21" s="661"/>
      <c r="CD21" s="661"/>
      <c r="CE21" s="661"/>
      <c r="CF21" s="661"/>
      <c r="CG21" s="661"/>
      <c r="CH21" s="661"/>
      <c r="CI21" s="661"/>
      <c r="CJ21" s="661"/>
      <c r="CK21" s="661"/>
      <c r="CL21" s="662"/>
      <c r="CM21" s="578">
        <v>304114</v>
      </c>
      <c r="CN21" s="579"/>
      <c r="CO21" s="579"/>
      <c r="CP21" s="579"/>
      <c r="CQ21" s="579"/>
      <c r="CR21" s="579"/>
      <c r="CS21" s="579"/>
      <c r="CT21" s="580"/>
      <c r="CU21" s="653">
        <v>0.1</v>
      </c>
      <c r="CV21" s="653"/>
      <c r="CW21" s="653"/>
      <c r="CX21" s="653"/>
      <c r="CY21" s="584" t="s">
        <v>147</v>
      </c>
      <c r="CZ21" s="579"/>
      <c r="DA21" s="579"/>
      <c r="DB21" s="579"/>
      <c r="DC21" s="579"/>
      <c r="DD21" s="579"/>
      <c r="DE21" s="579"/>
      <c r="DF21" s="579"/>
      <c r="DG21" s="579"/>
      <c r="DH21" s="579"/>
      <c r="DI21" s="579"/>
      <c r="DJ21" s="579"/>
      <c r="DK21" s="580"/>
      <c r="DL21" s="584">
        <v>304114</v>
      </c>
      <c r="DM21" s="579"/>
      <c r="DN21" s="579"/>
      <c r="DO21" s="579"/>
      <c r="DP21" s="579"/>
      <c r="DQ21" s="579"/>
      <c r="DR21" s="579"/>
      <c r="DS21" s="579"/>
      <c r="DT21" s="579"/>
      <c r="DU21" s="579"/>
      <c r="DV21" s="579"/>
      <c r="DW21" s="579"/>
      <c r="DX21" s="659"/>
    </row>
    <row r="22" spans="2:128" ht="11.25" customHeight="1" x14ac:dyDescent="0.2">
      <c r="B22" s="575" t="s">
        <v>251</v>
      </c>
      <c r="C22" s="576"/>
      <c r="D22" s="576"/>
      <c r="E22" s="576"/>
      <c r="F22" s="576"/>
      <c r="G22" s="576"/>
      <c r="H22" s="576"/>
      <c r="I22" s="576"/>
      <c r="J22" s="576"/>
      <c r="K22" s="576"/>
      <c r="L22" s="576"/>
      <c r="M22" s="576"/>
      <c r="N22" s="576"/>
      <c r="O22" s="576"/>
      <c r="P22" s="576"/>
      <c r="Q22" s="577"/>
      <c r="R22" s="578">
        <v>5989879</v>
      </c>
      <c r="S22" s="579"/>
      <c r="T22" s="579"/>
      <c r="U22" s="579"/>
      <c r="V22" s="579"/>
      <c r="W22" s="579"/>
      <c r="X22" s="579"/>
      <c r="Y22" s="580"/>
      <c r="Z22" s="581">
        <v>1.1000000000000001</v>
      </c>
      <c r="AA22" s="655"/>
      <c r="AB22" s="655"/>
      <c r="AC22" s="658"/>
      <c r="AD22" s="584">
        <v>1152076</v>
      </c>
      <c r="AE22" s="579"/>
      <c r="AF22" s="579"/>
      <c r="AG22" s="579"/>
      <c r="AH22" s="579"/>
      <c r="AI22" s="579"/>
      <c r="AJ22" s="579"/>
      <c r="AK22" s="580"/>
      <c r="AL22" s="581">
        <v>0.4</v>
      </c>
      <c r="AM22" s="655"/>
      <c r="AN22" s="655"/>
      <c r="AO22" s="656"/>
      <c r="AP22" s="660" t="s">
        <v>252</v>
      </c>
      <c r="AQ22" s="661"/>
      <c r="AR22" s="661"/>
      <c r="AS22" s="661"/>
      <c r="AT22" s="661"/>
      <c r="AU22" s="661"/>
      <c r="AV22" s="661"/>
      <c r="AW22" s="661"/>
      <c r="AX22" s="661"/>
      <c r="AY22" s="661"/>
      <c r="AZ22" s="661"/>
      <c r="BA22" s="661"/>
      <c r="BB22" s="661"/>
      <c r="BC22" s="662"/>
      <c r="BD22" s="578">
        <v>2036480</v>
      </c>
      <c r="BE22" s="579"/>
      <c r="BF22" s="579"/>
      <c r="BG22" s="579"/>
      <c r="BH22" s="579"/>
      <c r="BI22" s="579"/>
      <c r="BJ22" s="579"/>
      <c r="BK22" s="580"/>
      <c r="BL22" s="653">
        <v>1.2</v>
      </c>
      <c r="BM22" s="653"/>
      <c r="BN22" s="653"/>
      <c r="BO22" s="653"/>
      <c r="BP22" s="654" t="s">
        <v>224</v>
      </c>
      <c r="BQ22" s="654"/>
      <c r="BR22" s="654"/>
      <c r="BS22" s="654"/>
      <c r="BT22" s="654"/>
      <c r="BU22" s="654"/>
      <c r="BV22" s="654"/>
      <c r="BW22" s="657"/>
      <c r="BY22" s="660" t="s">
        <v>253</v>
      </c>
      <c r="BZ22" s="661"/>
      <c r="CA22" s="661"/>
      <c r="CB22" s="661"/>
      <c r="CC22" s="661"/>
      <c r="CD22" s="661"/>
      <c r="CE22" s="661"/>
      <c r="CF22" s="661"/>
      <c r="CG22" s="661"/>
      <c r="CH22" s="661"/>
      <c r="CI22" s="661"/>
      <c r="CJ22" s="661"/>
      <c r="CK22" s="661"/>
      <c r="CL22" s="662"/>
      <c r="CM22" s="578">
        <v>645506</v>
      </c>
      <c r="CN22" s="579"/>
      <c r="CO22" s="579"/>
      <c r="CP22" s="579"/>
      <c r="CQ22" s="579"/>
      <c r="CR22" s="579"/>
      <c r="CS22" s="579"/>
      <c r="CT22" s="580"/>
      <c r="CU22" s="653">
        <v>0.1</v>
      </c>
      <c r="CV22" s="653"/>
      <c r="CW22" s="653"/>
      <c r="CX22" s="653"/>
      <c r="CY22" s="584" t="s">
        <v>203</v>
      </c>
      <c r="CZ22" s="579"/>
      <c r="DA22" s="579"/>
      <c r="DB22" s="579"/>
      <c r="DC22" s="579"/>
      <c r="DD22" s="579"/>
      <c r="DE22" s="579"/>
      <c r="DF22" s="579"/>
      <c r="DG22" s="579"/>
      <c r="DH22" s="579"/>
      <c r="DI22" s="579"/>
      <c r="DJ22" s="579"/>
      <c r="DK22" s="580"/>
      <c r="DL22" s="584">
        <v>645506</v>
      </c>
      <c r="DM22" s="579"/>
      <c r="DN22" s="579"/>
      <c r="DO22" s="579"/>
      <c r="DP22" s="579"/>
      <c r="DQ22" s="579"/>
      <c r="DR22" s="579"/>
      <c r="DS22" s="579"/>
      <c r="DT22" s="579"/>
      <c r="DU22" s="579"/>
      <c r="DV22" s="579"/>
      <c r="DW22" s="579"/>
      <c r="DX22" s="659"/>
    </row>
    <row r="23" spans="2:128" ht="11.25" customHeight="1" x14ac:dyDescent="0.2">
      <c r="B23" s="575" t="s">
        <v>254</v>
      </c>
      <c r="C23" s="576"/>
      <c r="D23" s="576"/>
      <c r="E23" s="576"/>
      <c r="F23" s="576"/>
      <c r="G23" s="576"/>
      <c r="H23" s="576"/>
      <c r="I23" s="576"/>
      <c r="J23" s="576"/>
      <c r="K23" s="576"/>
      <c r="L23" s="576"/>
      <c r="M23" s="576"/>
      <c r="N23" s="576"/>
      <c r="O23" s="576"/>
      <c r="P23" s="576"/>
      <c r="Q23" s="577"/>
      <c r="R23" s="578">
        <v>1861568</v>
      </c>
      <c r="S23" s="579"/>
      <c r="T23" s="579"/>
      <c r="U23" s="579"/>
      <c r="V23" s="579"/>
      <c r="W23" s="579"/>
      <c r="X23" s="579"/>
      <c r="Y23" s="580"/>
      <c r="Z23" s="581">
        <v>0.3</v>
      </c>
      <c r="AA23" s="655"/>
      <c r="AB23" s="655"/>
      <c r="AC23" s="658"/>
      <c r="AD23" s="584" t="s">
        <v>203</v>
      </c>
      <c r="AE23" s="579"/>
      <c r="AF23" s="579"/>
      <c r="AG23" s="579"/>
      <c r="AH23" s="579"/>
      <c r="AI23" s="579"/>
      <c r="AJ23" s="579"/>
      <c r="AK23" s="580"/>
      <c r="AL23" s="581" t="s">
        <v>224</v>
      </c>
      <c r="AM23" s="655"/>
      <c r="AN23" s="655"/>
      <c r="AO23" s="656"/>
      <c r="AP23" s="660" t="s">
        <v>255</v>
      </c>
      <c r="AQ23" s="661"/>
      <c r="AR23" s="661"/>
      <c r="AS23" s="661"/>
      <c r="AT23" s="661"/>
      <c r="AU23" s="661"/>
      <c r="AV23" s="661"/>
      <c r="AW23" s="661"/>
      <c r="AX23" s="661"/>
      <c r="AY23" s="661"/>
      <c r="AZ23" s="661"/>
      <c r="BA23" s="661"/>
      <c r="BB23" s="661"/>
      <c r="BC23" s="662"/>
      <c r="BD23" s="578">
        <v>10308616</v>
      </c>
      <c r="BE23" s="579"/>
      <c r="BF23" s="579"/>
      <c r="BG23" s="579"/>
      <c r="BH23" s="579"/>
      <c r="BI23" s="579"/>
      <c r="BJ23" s="579"/>
      <c r="BK23" s="580"/>
      <c r="BL23" s="653">
        <v>6.3</v>
      </c>
      <c r="BM23" s="653"/>
      <c r="BN23" s="653"/>
      <c r="BO23" s="653"/>
      <c r="BP23" s="654" t="s">
        <v>203</v>
      </c>
      <c r="BQ23" s="654"/>
      <c r="BR23" s="654"/>
      <c r="BS23" s="654"/>
      <c r="BT23" s="654"/>
      <c r="BU23" s="654"/>
      <c r="BV23" s="654"/>
      <c r="BW23" s="657"/>
      <c r="BY23" s="660" t="s">
        <v>256</v>
      </c>
      <c r="BZ23" s="661"/>
      <c r="CA23" s="661"/>
      <c r="CB23" s="661"/>
      <c r="CC23" s="661"/>
      <c r="CD23" s="661"/>
      <c r="CE23" s="661"/>
      <c r="CF23" s="661"/>
      <c r="CG23" s="661"/>
      <c r="CH23" s="661"/>
      <c r="CI23" s="661"/>
      <c r="CJ23" s="661"/>
      <c r="CK23" s="661"/>
      <c r="CL23" s="662"/>
      <c r="CM23" s="578">
        <v>924012</v>
      </c>
      <c r="CN23" s="579"/>
      <c r="CO23" s="579"/>
      <c r="CP23" s="579"/>
      <c r="CQ23" s="579"/>
      <c r="CR23" s="579"/>
      <c r="CS23" s="579"/>
      <c r="CT23" s="580"/>
      <c r="CU23" s="653">
        <v>0.2</v>
      </c>
      <c r="CV23" s="653"/>
      <c r="CW23" s="653"/>
      <c r="CX23" s="653"/>
      <c r="CY23" s="584" t="s">
        <v>224</v>
      </c>
      <c r="CZ23" s="579"/>
      <c r="DA23" s="579"/>
      <c r="DB23" s="579"/>
      <c r="DC23" s="579"/>
      <c r="DD23" s="579"/>
      <c r="DE23" s="579"/>
      <c r="DF23" s="579"/>
      <c r="DG23" s="579"/>
      <c r="DH23" s="579"/>
      <c r="DI23" s="579"/>
      <c r="DJ23" s="579"/>
      <c r="DK23" s="580"/>
      <c r="DL23" s="584">
        <v>924012</v>
      </c>
      <c r="DM23" s="579"/>
      <c r="DN23" s="579"/>
      <c r="DO23" s="579"/>
      <c r="DP23" s="579"/>
      <c r="DQ23" s="579"/>
      <c r="DR23" s="579"/>
      <c r="DS23" s="579"/>
      <c r="DT23" s="579"/>
      <c r="DU23" s="579"/>
      <c r="DV23" s="579"/>
      <c r="DW23" s="579"/>
      <c r="DX23" s="659"/>
    </row>
    <row r="24" spans="2:128" ht="11.25" customHeight="1" x14ac:dyDescent="0.2">
      <c r="B24" s="575" t="s">
        <v>257</v>
      </c>
      <c r="C24" s="576"/>
      <c r="D24" s="576"/>
      <c r="E24" s="576"/>
      <c r="F24" s="576"/>
      <c r="G24" s="576"/>
      <c r="H24" s="576"/>
      <c r="I24" s="576"/>
      <c r="J24" s="576"/>
      <c r="K24" s="576"/>
      <c r="L24" s="576"/>
      <c r="M24" s="576"/>
      <c r="N24" s="576"/>
      <c r="O24" s="576"/>
      <c r="P24" s="576"/>
      <c r="Q24" s="577"/>
      <c r="R24" s="578">
        <v>69723517</v>
      </c>
      <c r="S24" s="579"/>
      <c r="T24" s="579"/>
      <c r="U24" s="579"/>
      <c r="V24" s="579"/>
      <c r="W24" s="579"/>
      <c r="X24" s="579"/>
      <c r="Y24" s="580"/>
      <c r="Z24" s="581">
        <v>13</v>
      </c>
      <c r="AA24" s="655"/>
      <c r="AB24" s="655"/>
      <c r="AC24" s="658"/>
      <c r="AD24" s="584" t="s">
        <v>203</v>
      </c>
      <c r="AE24" s="579"/>
      <c r="AF24" s="579"/>
      <c r="AG24" s="579"/>
      <c r="AH24" s="579"/>
      <c r="AI24" s="579"/>
      <c r="AJ24" s="579"/>
      <c r="AK24" s="580"/>
      <c r="AL24" s="581" t="s">
        <v>113</v>
      </c>
      <c r="AM24" s="655"/>
      <c r="AN24" s="655"/>
      <c r="AO24" s="656"/>
      <c r="AP24" s="660" t="s">
        <v>258</v>
      </c>
      <c r="AQ24" s="661"/>
      <c r="AR24" s="661"/>
      <c r="AS24" s="661"/>
      <c r="AT24" s="661"/>
      <c r="AU24" s="661"/>
      <c r="AV24" s="661"/>
      <c r="AW24" s="661"/>
      <c r="AX24" s="661"/>
      <c r="AY24" s="661"/>
      <c r="AZ24" s="661"/>
      <c r="BA24" s="661"/>
      <c r="BB24" s="661"/>
      <c r="BC24" s="662"/>
      <c r="BD24" s="578">
        <v>17550963</v>
      </c>
      <c r="BE24" s="579"/>
      <c r="BF24" s="579"/>
      <c r="BG24" s="579"/>
      <c r="BH24" s="579"/>
      <c r="BI24" s="579"/>
      <c r="BJ24" s="579"/>
      <c r="BK24" s="580"/>
      <c r="BL24" s="653">
        <v>10.7</v>
      </c>
      <c r="BM24" s="653"/>
      <c r="BN24" s="653"/>
      <c r="BO24" s="653"/>
      <c r="BP24" s="654" t="s">
        <v>113</v>
      </c>
      <c r="BQ24" s="654"/>
      <c r="BR24" s="654"/>
      <c r="BS24" s="654"/>
      <c r="BT24" s="654"/>
      <c r="BU24" s="654"/>
      <c r="BV24" s="654"/>
      <c r="BW24" s="657"/>
      <c r="BY24" s="660" t="s">
        <v>259</v>
      </c>
      <c r="BZ24" s="661"/>
      <c r="CA24" s="661"/>
      <c r="CB24" s="661"/>
      <c r="CC24" s="661"/>
      <c r="CD24" s="661"/>
      <c r="CE24" s="661"/>
      <c r="CF24" s="661"/>
      <c r="CG24" s="661"/>
      <c r="CH24" s="661"/>
      <c r="CI24" s="661"/>
      <c r="CJ24" s="661"/>
      <c r="CK24" s="661"/>
      <c r="CL24" s="662"/>
      <c r="CM24" s="578" t="s">
        <v>113</v>
      </c>
      <c r="CN24" s="579"/>
      <c r="CO24" s="579"/>
      <c r="CP24" s="579"/>
      <c r="CQ24" s="579"/>
      <c r="CR24" s="579"/>
      <c r="CS24" s="579"/>
      <c r="CT24" s="580"/>
      <c r="CU24" s="653" t="s">
        <v>224</v>
      </c>
      <c r="CV24" s="653"/>
      <c r="CW24" s="653"/>
      <c r="CX24" s="653"/>
      <c r="CY24" s="584" t="s">
        <v>113</v>
      </c>
      <c r="CZ24" s="579"/>
      <c r="DA24" s="579"/>
      <c r="DB24" s="579"/>
      <c r="DC24" s="579"/>
      <c r="DD24" s="579"/>
      <c r="DE24" s="579"/>
      <c r="DF24" s="579"/>
      <c r="DG24" s="579"/>
      <c r="DH24" s="579"/>
      <c r="DI24" s="579"/>
      <c r="DJ24" s="579"/>
      <c r="DK24" s="580"/>
      <c r="DL24" s="584" t="s">
        <v>203</v>
      </c>
      <c r="DM24" s="579"/>
      <c r="DN24" s="579"/>
      <c r="DO24" s="579"/>
      <c r="DP24" s="579"/>
      <c r="DQ24" s="579"/>
      <c r="DR24" s="579"/>
      <c r="DS24" s="579"/>
      <c r="DT24" s="579"/>
      <c r="DU24" s="579"/>
      <c r="DV24" s="579"/>
      <c r="DW24" s="579"/>
      <c r="DX24" s="659"/>
    </row>
    <row r="25" spans="2:128" ht="11.25" customHeight="1" x14ac:dyDescent="0.2">
      <c r="B25" s="575" t="s">
        <v>260</v>
      </c>
      <c r="C25" s="576"/>
      <c r="D25" s="576"/>
      <c r="E25" s="576"/>
      <c r="F25" s="576"/>
      <c r="G25" s="576"/>
      <c r="H25" s="576"/>
      <c r="I25" s="576"/>
      <c r="J25" s="576"/>
      <c r="K25" s="576"/>
      <c r="L25" s="576"/>
      <c r="M25" s="576"/>
      <c r="N25" s="576"/>
      <c r="O25" s="576"/>
      <c r="P25" s="576"/>
      <c r="Q25" s="577"/>
      <c r="R25" s="578" t="s">
        <v>113</v>
      </c>
      <c r="S25" s="579"/>
      <c r="T25" s="579"/>
      <c r="U25" s="579"/>
      <c r="V25" s="579"/>
      <c r="W25" s="579"/>
      <c r="X25" s="579"/>
      <c r="Y25" s="580"/>
      <c r="Z25" s="581" t="s">
        <v>113</v>
      </c>
      <c r="AA25" s="655"/>
      <c r="AB25" s="655"/>
      <c r="AC25" s="658"/>
      <c r="AD25" s="584" t="s">
        <v>113</v>
      </c>
      <c r="AE25" s="579"/>
      <c r="AF25" s="579"/>
      <c r="AG25" s="579"/>
      <c r="AH25" s="579"/>
      <c r="AI25" s="579"/>
      <c r="AJ25" s="579"/>
      <c r="AK25" s="580"/>
      <c r="AL25" s="581" t="s">
        <v>203</v>
      </c>
      <c r="AM25" s="655"/>
      <c r="AN25" s="655"/>
      <c r="AO25" s="656"/>
      <c r="AP25" s="660" t="s">
        <v>261</v>
      </c>
      <c r="AQ25" s="661"/>
      <c r="AR25" s="661"/>
      <c r="AS25" s="661"/>
      <c r="AT25" s="661"/>
      <c r="AU25" s="661"/>
      <c r="AV25" s="661"/>
      <c r="AW25" s="661"/>
      <c r="AX25" s="661"/>
      <c r="AY25" s="661"/>
      <c r="AZ25" s="661"/>
      <c r="BA25" s="661"/>
      <c r="BB25" s="661"/>
      <c r="BC25" s="662"/>
      <c r="BD25" s="578">
        <v>491</v>
      </c>
      <c r="BE25" s="579"/>
      <c r="BF25" s="579"/>
      <c r="BG25" s="579"/>
      <c r="BH25" s="579"/>
      <c r="BI25" s="579"/>
      <c r="BJ25" s="579"/>
      <c r="BK25" s="580"/>
      <c r="BL25" s="653">
        <v>0</v>
      </c>
      <c r="BM25" s="653"/>
      <c r="BN25" s="653"/>
      <c r="BO25" s="653"/>
      <c r="BP25" s="654" t="s">
        <v>147</v>
      </c>
      <c r="BQ25" s="654"/>
      <c r="BR25" s="654"/>
      <c r="BS25" s="654"/>
      <c r="BT25" s="654"/>
      <c r="BU25" s="654"/>
      <c r="BV25" s="654"/>
      <c r="BW25" s="657"/>
      <c r="BY25" s="660" t="s">
        <v>262</v>
      </c>
      <c r="BZ25" s="661"/>
      <c r="CA25" s="661"/>
      <c r="CB25" s="661"/>
      <c r="CC25" s="661"/>
      <c r="CD25" s="661"/>
      <c r="CE25" s="661"/>
      <c r="CF25" s="661"/>
      <c r="CG25" s="661"/>
      <c r="CH25" s="661"/>
      <c r="CI25" s="661"/>
      <c r="CJ25" s="661"/>
      <c r="CK25" s="661"/>
      <c r="CL25" s="662"/>
      <c r="CM25" s="578" t="s">
        <v>147</v>
      </c>
      <c r="CN25" s="579"/>
      <c r="CO25" s="579"/>
      <c r="CP25" s="579"/>
      <c r="CQ25" s="579"/>
      <c r="CR25" s="579"/>
      <c r="CS25" s="579"/>
      <c r="CT25" s="580"/>
      <c r="CU25" s="653" t="s">
        <v>203</v>
      </c>
      <c r="CV25" s="653"/>
      <c r="CW25" s="653"/>
      <c r="CX25" s="653"/>
      <c r="CY25" s="584" t="s">
        <v>203</v>
      </c>
      <c r="CZ25" s="579"/>
      <c r="DA25" s="579"/>
      <c r="DB25" s="579"/>
      <c r="DC25" s="579"/>
      <c r="DD25" s="579"/>
      <c r="DE25" s="579"/>
      <c r="DF25" s="579"/>
      <c r="DG25" s="579"/>
      <c r="DH25" s="579"/>
      <c r="DI25" s="579"/>
      <c r="DJ25" s="579"/>
      <c r="DK25" s="580"/>
      <c r="DL25" s="584" t="s">
        <v>113</v>
      </c>
      <c r="DM25" s="579"/>
      <c r="DN25" s="579"/>
      <c r="DO25" s="579"/>
      <c r="DP25" s="579"/>
      <c r="DQ25" s="579"/>
      <c r="DR25" s="579"/>
      <c r="DS25" s="579"/>
      <c r="DT25" s="579"/>
      <c r="DU25" s="579"/>
      <c r="DV25" s="579"/>
      <c r="DW25" s="579"/>
      <c r="DX25" s="659"/>
    </row>
    <row r="26" spans="2:128" ht="11.25" customHeight="1" x14ac:dyDescent="0.2">
      <c r="B26" s="575" t="s">
        <v>263</v>
      </c>
      <c r="C26" s="576"/>
      <c r="D26" s="576"/>
      <c r="E26" s="576"/>
      <c r="F26" s="576"/>
      <c r="G26" s="576"/>
      <c r="H26" s="576"/>
      <c r="I26" s="576"/>
      <c r="J26" s="576"/>
      <c r="K26" s="576"/>
      <c r="L26" s="576"/>
      <c r="M26" s="576"/>
      <c r="N26" s="576"/>
      <c r="O26" s="576"/>
      <c r="P26" s="576"/>
      <c r="Q26" s="577"/>
      <c r="R26" s="578">
        <v>800862</v>
      </c>
      <c r="S26" s="579"/>
      <c r="T26" s="579"/>
      <c r="U26" s="579"/>
      <c r="V26" s="579"/>
      <c r="W26" s="579"/>
      <c r="X26" s="579"/>
      <c r="Y26" s="580"/>
      <c r="Z26" s="581">
        <v>0.1</v>
      </c>
      <c r="AA26" s="655"/>
      <c r="AB26" s="655"/>
      <c r="AC26" s="658"/>
      <c r="AD26" s="584">
        <v>194574</v>
      </c>
      <c r="AE26" s="579"/>
      <c r="AF26" s="579"/>
      <c r="AG26" s="579"/>
      <c r="AH26" s="579"/>
      <c r="AI26" s="579"/>
      <c r="AJ26" s="579"/>
      <c r="AK26" s="580"/>
      <c r="AL26" s="581">
        <v>0.1</v>
      </c>
      <c r="AM26" s="655"/>
      <c r="AN26" s="655"/>
      <c r="AO26" s="656"/>
      <c r="AP26" s="660" t="s">
        <v>264</v>
      </c>
      <c r="AQ26" s="661"/>
      <c r="AR26" s="661"/>
      <c r="AS26" s="661"/>
      <c r="AT26" s="661"/>
      <c r="AU26" s="661"/>
      <c r="AV26" s="661"/>
      <c r="AW26" s="661"/>
      <c r="AX26" s="661"/>
      <c r="AY26" s="661"/>
      <c r="AZ26" s="661"/>
      <c r="BA26" s="661"/>
      <c r="BB26" s="661"/>
      <c r="BC26" s="662"/>
      <c r="BD26" s="578" t="s">
        <v>203</v>
      </c>
      <c r="BE26" s="579"/>
      <c r="BF26" s="579"/>
      <c r="BG26" s="579"/>
      <c r="BH26" s="579"/>
      <c r="BI26" s="579"/>
      <c r="BJ26" s="579"/>
      <c r="BK26" s="580"/>
      <c r="BL26" s="653" t="s">
        <v>113</v>
      </c>
      <c r="BM26" s="653"/>
      <c r="BN26" s="653"/>
      <c r="BO26" s="653"/>
      <c r="BP26" s="654" t="s">
        <v>113</v>
      </c>
      <c r="BQ26" s="654"/>
      <c r="BR26" s="654"/>
      <c r="BS26" s="654"/>
      <c r="BT26" s="654"/>
      <c r="BU26" s="654"/>
      <c r="BV26" s="654"/>
      <c r="BW26" s="657"/>
      <c r="BY26" s="660" t="s">
        <v>265</v>
      </c>
      <c r="BZ26" s="661"/>
      <c r="CA26" s="661"/>
      <c r="CB26" s="661"/>
      <c r="CC26" s="661"/>
      <c r="CD26" s="661"/>
      <c r="CE26" s="661"/>
      <c r="CF26" s="661"/>
      <c r="CG26" s="661"/>
      <c r="CH26" s="661"/>
      <c r="CI26" s="661"/>
      <c r="CJ26" s="661"/>
      <c r="CK26" s="661"/>
      <c r="CL26" s="662"/>
      <c r="CM26" s="578">
        <v>21953037</v>
      </c>
      <c r="CN26" s="579"/>
      <c r="CO26" s="579"/>
      <c r="CP26" s="579"/>
      <c r="CQ26" s="579"/>
      <c r="CR26" s="579"/>
      <c r="CS26" s="579"/>
      <c r="CT26" s="580"/>
      <c r="CU26" s="653">
        <v>4.2</v>
      </c>
      <c r="CV26" s="653"/>
      <c r="CW26" s="653"/>
      <c r="CX26" s="653"/>
      <c r="CY26" s="584" t="s">
        <v>203</v>
      </c>
      <c r="CZ26" s="579"/>
      <c r="DA26" s="579"/>
      <c r="DB26" s="579"/>
      <c r="DC26" s="579"/>
      <c r="DD26" s="579"/>
      <c r="DE26" s="579"/>
      <c r="DF26" s="579"/>
      <c r="DG26" s="579"/>
      <c r="DH26" s="579"/>
      <c r="DI26" s="579"/>
      <c r="DJ26" s="579"/>
      <c r="DK26" s="580"/>
      <c r="DL26" s="584">
        <v>21953037</v>
      </c>
      <c r="DM26" s="579"/>
      <c r="DN26" s="579"/>
      <c r="DO26" s="579"/>
      <c r="DP26" s="579"/>
      <c r="DQ26" s="579"/>
      <c r="DR26" s="579"/>
      <c r="DS26" s="579"/>
      <c r="DT26" s="579"/>
      <c r="DU26" s="579"/>
      <c r="DV26" s="579"/>
      <c r="DW26" s="579"/>
      <c r="DX26" s="659"/>
    </row>
    <row r="27" spans="2:128" ht="11.25" customHeight="1" x14ac:dyDescent="0.2">
      <c r="B27" s="575" t="s">
        <v>266</v>
      </c>
      <c r="C27" s="576"/>
      <c r="D27" s="576"/>
      <c r="E27" s="576"/>
      <c r="F27" s="576"/>
      <c r="G27" s="576"/>
      <c r="H27" s="576"/>
      <c r="I27" s="576"/>
      <c r="J27" s="576"/>
      <c r="K27" s="576"/>
      <c r="L27" s="576"/>
      <c r="M27" s="576"/>
      <c r="N27" s="576"/>
      <c r="O27" s="576"/>
      <c r="P27" s="576"/>
      <c r="Q27" s="577"/>
      <c r="R27" s="578">
        <v>300672</v>
      </c>
      <c r="S27" s="579"/>
      <c r="T27" s="579"/>
      <c r="U27" s="579"/>
      <c r="V27" s="579"/>
      <c r="W27" s="579"/>
      <c r="X27" s="579"/>
      <c r="Y27" s="580"/>
      <c r="Z27" s="581">
        <v>0.1</v>
      </c>
      <c r="AA27" s="655"/>
      <c r="AB27" s="655"/>
      <c r="AC27" s="658"/>
      <c r="AD27" s="584" t="s">
        <v>224</v>
      </c>
      <c r="AE27" s="579"/>
      <c r="AF27" s="579"/>
      <c r="AG27" s="579"/>
      <c r="AH27" s="579"/>
      <c r="AI27" s="579"/>
      <c r="AJ27" s="579"/>
      <c r="AK27" s="580"/>
      <c r="AL27" s="581" t="s">
        <v>113</v>
      </c>
      <c r="AM27" s="655"/>
      <c r="AN27" s="655"/>
      <c r="AO27" s="656"/>
      <c r="AP27" s="660" t="s">
        <v>267</v>
      </c>
      <c r="AQ27" s="661"/>
      <c r="AR27" s="661"/>
      <c r="AS27" s="661"/>
      <c r="AT27" s="661"/>
      <c r="AU27" s="661"/>
      <c r="AV27" s="661"/>
      <c r="AW27" s="661"/>
      <c r="AX27" s="661"/>
      <c r="AY27" s="661"/>
      <c r="AZ27" s="661"/>
      <c r="BA27" s="661"/>
      <c r="BB27" s="661"/>
      <c r="BC27" s="662"/>
      <c r="BD27" s="578">
        <v>770452</v>
      </c>
      <c r="BE27" s="579"/>
      <c r="BF27" s="579"/>
      <c r="BG27" s="579"/>
      <c r="BH27" s="579"/>
      <c r="BI27" s="579"/>
      <c r="BJ27" s="579"/>
      <c r="BK27" s="580"/>
      <c r="BL27" s="653">
        <v>0.5</v>
      </c>
      <c r="BM27" s="653"/>
      <c r="BN27" s="653"/>
      <c r="BO27" s="653"/>
      <c r="BP27" s="654" t="s">
        <v>224</v>
      </c>
      <c r="BQ27" s="654"/>
      <c r="BR27" s="654"/>
      <c r="BS27" s="654"/>
      <c r="BT27" s="654"/>
      <c r="BU27" s="654"/>
      <c r="BV27" s="654"/>
      <c r="BW27" s="657"/>
      <c r="BY27" s="660" t="s">
        <v>268</v>
      </c>
      <c r="BZ27" s="661"/>
      <c r="CA27" s="661"/>
      <c r="CB27" s="661"/>
      <c r="CC27" s="661"/>
      <c r="CD27" s="661"/>
      <c r="CE27" s="661"/>
      <c r="CF27" s="661"/>
      <c r="CG27" s="661"/>
      <c r="CH27" s="661"/>
      <c r="CI27" s="661"/>
      <c r="CJ27" s="661"/>
      <c r="CK27" s="661"/>
      <c r="CL27" s="662"/>
      <c r="CM27" s="578">
        <v>367732</v>
      </c>
      <c r="CN27" s="579"/>
      <c r="CO27" s="579"/>
      <c r="CP27" s="579"/>
      <c r="CQ27" s="579"/>
      <c r="CR27" s="579"/>
      <c r="CS27" s="579"/>
      <c r="CT27" s="580"/>
      <c r="CU27" s="653">
        <v>0.1</v>
      </c>
      <c r="CV27" s="653"/>
      <c r="CW27" s="653"/>
      <c r="CX27" s="653"/>
      <c r="CY27" s="584" t="s">
        <v>147</v>
      </c>
      <c r="CZ27" s="579"/>
      <c r="DA27" s="579"/>
      <c r="DB27" s="579"/>
      <c r="DC27" s="579"/>
      <c r="DD27" s="579"/>
      <c r="DE27" s="579"/>
      <c r="DF27" s="579"/>
      <c r="DG27" s="579"/>
      <c r="DH27" s="579"/>
      <c r="DI27" s="579"/>
      <c r="DJ27" s="579"/>
      <c r="DK27" s="580"/>
      <c r="DL27" s="584">
        <v>367732</v>
      </c>
      <c r="DM27" s="579"/>
      <c r="DN27" s="579"/>
      <c r="DO27" s="579"/>
      <c r="DP27" s="579"/>
      <c r="DQ27" s="579"/>
      <c r="DR27" s="579"/>
      <c r="DS27" s="579"/>
      <c r="DT27" s="579"/>
      <c r="DU27" s="579"/>
      <c r="DV27" s="579"/>
      <c r="DW27" s="579"/>
      <c r="DX27" s="659"/>
    </row>
    <row r="28" spans="2:128" ht="11.25" customHeight="1" x14ac:dyDescent="0.2">
      <c r="B28" s="575" t="s">
        <v>269</v>
      </c>
      <c r="C28" s="576"/>
      <c r="D28" s="576"/>
      <c r="E28" s="576"/>
      <c r="F28" s="576"/>
      <c r="G28" s="576"/>
      <c r="H28" s="576"/>
      <c r="I28" s="576"/>
      <c r="J28" s="576"/>
      <c r="K28" s="576"/>
      <c r="L28" s="576"/>
      <c r="M28" s="576"/>
      <c r="N28" s="576"/>
      <c r="O28" s="576"/>
      <c r="P28" s="576"/>
      <c r="Q28" s="577"/>
      <c r="R28" s="578">
        <v>4365778</v>
      </c>
      <c r="S28" s="579"/>
      <c r="T28" s="579"/>
      <c r="U28" s="579"/>
      <c r="V28" s="579"/>
      <c r="W28" s="579"/>
      <c r="X28" s="579"/>
      <c r="Y28" s="580"/>
      <c r="Z28" s="581">
        <v>0.8</v>
      </c>
      <c r="AA28" s="655"/>
      <c r="AB28" s="655"/>
      <c r="AC28" s="658"/>
      <c r="AD28" s="584" t="s">
        <v>203</v>
      </c>
      <c r="AE28" s="579"/>
      <c r="AF28" s="579"/>
      <c r="AG28" s="579"/>
      <c r="AH28" s="579"/>
      <c r="AI28" s="579"/>
      <c r="AJ28" s="579"/>
      <c r="AK28" s="580"/>
      <c r="AL28" s="581" t="s">
        <v>113</v>
      </c>
      <c r="AM28" s="655"/>
      <c r="AN28" s="655"/>
      <c r="AO28" s="656"/>
      <c r="AP28" s="660" t="s">
        <v>270</v>
      </c>
      <c r="AQ28" s="661"/>
      <c r="AR28" s="661"/>
      <c r="AS28" s="661"/>
      <c r="AT28" s="661"/>
      <c r="AU28" s="661"/>
      <c r="AV28" s="661"/>
      <c r="AW28" s="661"/>
      <c r="AX28" s="661"/>
      <c r="AY28" s="661"/>
      <c r="AZ28" s="661"/>
      <c r="BA28" s="661"/>
      <c r="BB28" s="661"/>
      <c r="BC28" s="662"/>
      <c r="BD28" s="578">
        <v>12213</v>
      </c>
      <c r="BE28" s="579"/>
      <c r="BF28" s="579"/>
      <c r="BG28" s="579"/>
      <c r="BH28" s="579"/>
      <c r="BI28" s="579"/>
      <c r="BJ28" s="579"/>
      <c r="BK28" s="580"/>
      <c r="BL28" s="653">
        <v>0</v>
      </c>
      <c r="BM28" s="653"/>
      <c r="BN28" s="653"/>
      <c r="BO28" s="653"/>
      <c r="BP28" s="654" t="s">
        <v>203</v>
      </c>
      <c r="BQ28" s="654"/>
      <c r="BR28" s="654"/>
      <c r="BS28" s="654"/>
      <c r="BT28" s="654"/>
      <c r="BU28" s="654"/>
      <c r="BV28" s="654"/>
      <c r="BW28" s="657"/>
      <c r="BY28" s="660" t="s">
        <v>271</v>
      </c>
      <c r="BZ28" s="661"/>
      <c r="CA28" s="661"/>
      <c r="CB28" s="661"/>
      <c r="CC28" s="661"/>
      <c r="CD28" s="661"/>
      <c r="CE28" s="661"/>
      <c r="CF28" s="661"/>
      <c r="CG28" s="661"/>
      <c r="CH28" s="661"/>
      <c r="CI28" s="661"/>
      <c r="CJ28" s="661"/>
      <c r="CK28" s="661"/>
      <c r="CL28" s="662"/>
      <c r="CM28" s="578" t="s">
        <v>203</v>
      </c>
      <c r="CN28" s="579"/>
      <c r="CO28" s="579"/>
      <c r="CP28" s="579"/>
      <c r="CQ28" s="579"/>
      <c r="CR28" s="579"/>
      <c r="CS28" s="579"/>
      <c r="CT28" s="580"/>
      <c r="CU28" s="653" t="s">
        <v>113</v>
      </c>
      <c r="CV28" s="653"/>
      <c r="CW28" s="653"/>
      <c r="CX28" s="653"/>
      <c r="CY28" s="584" t="s">
        <v>147</v>
      </c>
      <c r="CZ28" s="579"/>
      <c r="DA28" s="579"/>
      <c r="DB28" s="579"/>
      <c r="DC28" s="579"/>
      <c r="DD28" s="579"/>
      <c r="DE28" s="579"/>
      <c r="DF28" s="579"/>
      <c r="DG28" s="579"/>
      <c r="DH28" s="579"/>
      <c r="DI28" s="579"/>
      <c r="DJ28" s="579"/>
      <c r="DK28" s="580"/>
      <c r="DL28" s="584" t="s">
        <v>147</v>
      </c>
      <c r="DM28" s="579"/>
      <c r="DN28" s="579"/>
      <c r="DO28" s="579"/>
      <c r="DP28" s="579"/>
      <c r="DQ28" s="579"/>
      <c r="DR28" s="579"/>
      <c r="DS28" s="579"/>
      <c r="DT28" s="579"/>
      <c r="DU28" s="579"/>
      <c r="DV28" s="579"/>
      <c r="DW28" s="579"/>
      <c r="DX28" s="659"/>
    </row>
    <row r="29" spans="2:128" ht="11.25" customHeight="1" x14ac:dyDescent="0.2">
      <c r="B29" s="575" t="s">
        <v>272</v>
      </c>
      <c r="C29" s="576"/>
      <c r="D29" s="576"/>
      <c r="E29" s="576"/>
      <c r="F29" s="576"/>
      <c r="G29" s="576"/>
      <c r="H29" s="576"/>
      <c r="I29" s="576"/>
      <c r="J29" s="576"/>
      <c r="K29" s="576"/>
      <c r="L29" s="576"/>
      <c r="M29" s="576"/>
      <c r="N29" s="576"/>
      <c r="O29" s="576"/>
      <c r="P29" s="576"/>
      <c r="Q29" s="577"/>
      <c r="R29" s="578">
        <v>8137476</v>
      </c>
      <c r="S29" s="579"/>
      <c r="T29" s="579"/>
      <c r="U29" s="579"/>
      <c r="V29" s="579"/>
      <c r="W29" s="579"/>
      <c r="X29" s="579"/>
      <c r="Y29" s="580"/>
      <c r="Z29" s="581">
        <v>1.5</v>
      </c>
      <c r="AA29" s="655"/>
      <c r="AB29" s="655"/>
      <c r="AC29" s="658"/>
      <c r="AD29" s="584" t="s">
        <v>113</v>
      </c>
      <c r="AE29" s="579"/>
      <c r="AF29" s="579"/>
      <c r="AG29" s="579"/>
      <c r="AH29" s="579"/>
      <c r="AI29" s="579"/>
      <c r="AJ29" s="579"/>
      <c r="AK29" s="580"/>
      <c r="AL29" s="581" t="s">
        <v>203</v>
      </c>
      <c r="AM29" s="655"/>
      <c r="AN29" s="655"/>
      <c r="AO29" s="656"/>
      <c r="AP29" s="660" t="s">
        <v>273</v>
      </c>
      <c r="AQ29" s="661"/>
      <c r="AR29" s="661"/>
      <c r="AS29" s="661"/>
      <c r="AT29" s="661"/>
      <c r="AU29" s="661"/>
      <c r="AV29" s="661"/>
      <c r="AW29" s="661"/>
      <c r="AX29" s="661"/>
      <c r="AY29" s="661"/>
      <c r="AZ29" s="661"/>
      <c r="BA29" s="661"/>
      <c r="BB29" s="661"/>
      <c r="BC29" s="662"/>
      <c r="BD29" s="578">
        <v>12213</v>
      </c>
      <c r="BE29" s="579"/>
      <c r="BF29" s="579"/>
      <c r="BG29" s="579"/>
      <c r="BH29" s="579"/>
      <c r="BI29" s="579"/>
      <c r="BJ29" s="579"/>
      <c r="BK29" s="580"/>
      <c r="BL29" s="653">
        <v>0</v>
      </c>
      <c r="BM29" s="653"/>
      <c r="BN29" s="653"/>
      <c r="BO29" s="653"/>
      <c r="BP29" s="654" t="s">
        <v>113</v>
      </c>
      <c r="BQ29" s="654"/>
      <c r="BR29" s="654"/>
      <c r="BS29" s="654"/>
      <c r="BT29" s="654"/>
      <c r="BU29" s="654"/>
      <c r="BV29" s="654"/>
      <c r="BW29" s="657"/>
      <c r="BY29" s="660" t="s">
        <v>274</v>
      </c>
      <c r="BZ29" s="661"/>
      <c r="CA29" s="661"/>
      <c r="CB29" s="661"/>
      <c r="CC29" s="661"/>
      <c r="CD29" s="661"/>
      <c r="CE29" s="661"/>
      <c r="CF29" s="661"/>
      <c r="CG29" s="661"/>
      <c r="CH29" s="661"/>
      <c r="CI29" s="661"/>
      <c r="CJ29" s="661"/>
      <c r="CK29" s="661"/>
      <c r="CL29" s="662"/>
      <c r="CM29" s="578">
        <v>1359448</v>
      </c>
      <c r="CN29" s="579"/>
      <c r="CO29" s="579"/>
      <c r="CP29" s="579"/>
      <c r="CQ29" s="579"/>
      <c r="CR29" s="579"/>
      <c r="CS29" s="579"/>
      <c r="CT29" s="580"/>
      <c r="CU29" s="653">
        <v>0.3</v>
      </c>
      <c r="CV29" s="653"/>
      <c r="CW29" s="653"/>
      <c r="CX29" s="653"/>
      <c r="CY29" s="584" t="s">
        <v>113</v>
      </c>
      <c r="CZ29" s="579"/>
      <c r="DA29" s="579"/>
      <c r="DB29" s="579"/>
      <c r="DC29" s="579"/>
      <c r="DD29" s="579"/>
      <c r="DE29" s="579"/>
      <c r="DF29" s="579"/>
      <c r="DG29" s="579"/>
      <c r="DH29" s="579"/>
      <c r="DI29" s="579"/>
      <c r="DJ29" s="579"/>
      <c r="DK29" s="580"/>
      <c r="DL29" s="584">
        <v>1359448</v>
      </c>
      <c r="DM29" s="579"/>
      <c r="DN29" s="579"/>
      <c r="DO29" s="579"/>
      <c r="DP29" s="579"/>
      <c r="DQ29" s="579"/>
      <c r="DR29" s="579"/>
      <c r="DS29" s="579"/>
      <c r="DT29" s="579"/>
      <c r="DU29" s="579"/>
      <c r="DV29" s="579"/>
      <c r="DW29" s="579"/>
      <c r="DX29" s="659"/>
    </row>
    <row r="30" spans="2:128" ht="11.25" customHeight="1" x14ac:dyDescent="0.2">
      <c r="B30" s="575" t="s">
        <v>275</v>
      </c>
      <c r="C30" s="576"/>
      <c r="D30" s="576"/>
      <c r="E30" s="576"/>
      <c r="F30" s="576"/>
      <c r="G30" s="576"/>
      <c r="H30" s="576"/>
      <c r="I30" s="576"/>
      <c r="J30" s="576"/>
      <c r="K30" s="576"/>
      <c r="L30" s="576"/>
      <c r="M30" s="576"/>
      <c r="N30" s="576"/>
      <c r="O30" s="576"/>
      <c r="P30" s="576"/>
      <c r="Q30" s="577"/>
      <c r="R30" s="578">
        <v>45253065</v>
      </c>
      <c r="S30" s="579"/>
      <c r="T30" s="579"/>
      <c r="U30" s="579"/>
      <c r="V30" s="579"/>
      <c r="W30" s="579"/>
      <c r="X30" s="579"/>
      <c r="Y30" s="580"/>
      <c r="Z30" s="581">
        <v>8.4</v>
      </c>
      <c r="AA30" s="655"/>
      <c r="AB30" s="655"/>
      <c r="AC30" s="658"/>
      <c r="AD30" s="584">
        <v>213557</v>
      </c>
      <c r="AE30" s="579"/>
      <c r="AF30" s="579"/>
      <c r="AG30" s="579"/>
      <c r="AH30" s="579"/>
      <c r="AI30" s="579"/>
      <c r="AJ30" s="579"/>
      <c r="AK30" s="580"/>
      <c r="AL30" s="581">
        <v>0.1</v>
      </c>
      <c r="AM30" s="655"/>
      <c r="AN30" s="655"/>
      <c r="AO30" s="656"/>
      <c r="AP30" s="660" t="s">
        <v>276</v>
      </c>
      <c r="AQ30" s="661"/>
      <c r="AR30" s="661"/>
      <c r="AS30" s="661"/>
      <c r="AT30" s="661"/>
      <c r="AU30" s="661"/>
      <c r="AV30" s="661"/>
      <c r="AW30" s="661"/>
      <c r="AX30" s="661"/>
      <c r="AY30" s="661"/>
      <c r="AZ30" s="661"/>
      <c r="BA30" s="661"/>
      <c r="BB30" s="661"/>
      <c r="BC30" s="662"/>
      <c r="BD30" s="578">
        <v>12213</v>
      </c>
      <c r="BE30" s="579"/>
      <c r="BF30" s="579"/>
      <c r="BG30" s="579"/>
      <c r="BH30" s="579"/>
      <c r="BI30" s="579"/>
      <c r="BJ30" s="579"/>
      <c r="BK30" s="580"/>
      <c r="BL30" s="653">
        <v>0</v>
      </c>
      <c r="BM30" s="653"/>
      <c r="BN30" s="653"/>
      <c r="BO30" s="653"/>
      <c r="BP30" s="654" t="s">
        <v>113</v>
      </c>
      <c r="BQ30" s="654"/>
      <c r="BR30" s="654"/>
      <c r="BS30" s="654"/>
      <c r="BT30" s="654"/>
      <c r="BU30" s="654"/>
      <c r="BV30" s="654"/>
      <c r="BW30" s="657"/>
      <c r="BY30" s="660" t="s">
        <v>277</v>
      </c>
      <c r="BZ30" s="663"/>
      <c r="CA30" s="663"/>
      <c r="CB30" s="663"/>
      <c r="CC30" s="663"/>
      <c r="CD30" s="663"/>
      <c r="CE30" s="663"/>
      <c r="CF30" s="663"/>
      <c r="CG30" s="663"/>
      <c r="CH30" s="663"/>
      <c r="CI30" s="663"/>
      <c r="CJ30" s="663"/>
      <c r="CK30" s="663"/>
      <c r="CL30" s="662"/>
      <c r="CM30" s="578" t="s">
        <v>203</v>
      </c>
      <c r="CN30" s="579"/>
      <c r="CO30" s="579"/>
      <c r="CP30" s="579"/>
      <c r="CQ30" s="579"/>
      <c r="CR30" s="579"/>
      <c r="CS30" s="579"/>
      <c r="CT30" s="580"/>
      <c r="CU30" s="653" t="s">
        <v>113</v>
      </c>
      <c r="CV30" s="653"/>
      <c r="CW30" s="653"/>
      <c r="CX30" s="653"/>
      <c r="CY30" s="584" t="s">
        <v>113</v>
      </c>
      <c r="CZ30" s="579"/>
      <c r="DA30" s="579"/>
      <c r="DB30" s="579"/>
      <c r="DC30" s="579"/>
      <c r="DD30" s="579"/>
      <c r="DE30" s="579"/>
      <c r="DF30" s="579"/>
      <c r="DG30" s="579"/>
      <c r="DH30" s="579"/>
      <c r="DI30" s="579"/>
      <c r="DJ30" s="579"/>
      <c r="DK30" s="580"/>
      <c r="DL30" s="584" t="s">
        <v>113</v>
      </c>
      <c r="DM30" s="579"/>
      <c r="DN30" s="579"/>
      <c r="DO30" s="579"/>
      <c r="DP30" s="579"/>
      <c r="DQ30" s="579"/>
      <c r="DR30" s="579"/>
      <c r="DS30" s="579"/>
      <c r="DT30" s="579"/>
      <c r="DU30" s="579"/>
      <c r="DV30" s="579"/>
      <c r="DW30" s="579"/>
      <c r="DX30" s="659"/>
    </row>
    <row r="31" spans="2:128" ht="11.25" customHeight="1" x14ac:dyDescent="0.2">
      <c r="B31" s="575" t="s">
        <v>278</v>
      </c>
      <c r="C31" s="576"/>
      <c r="D31" s="576"/>
      <c r="E31" s="576"/>
      <c r="F31" s="576"/>
      <c r="G31" s="576"/>
      <c r="H31" s="576"/>
      <c r="I31" s="576"/>
      <c r="J31" s="576"/>
      <c r="K31" s="576"/>
      <c r="L31" s="576"/>
      <c r="M31" s="576"/>
      <c r="N31" s="576"/>
      <c r="O31" s="576"/>
      <c r="P31" s="576"/>
      <c r="Q31" s="577"/>
      <c r="R31" s="578">
        <v>85041000</v>
      </c>
      <c r="S31" s="579"/>
      <c r="T31" s="579"/>
      <c r="U31" s="579"/>
      <c r="V31" s="579"/>
      <c r="W31" s="579"/>
      <c r="X31" s="579"/>
      <c r="Y31" s="580"/>
      <c r="Z31" s="581">
        <v>15.8</v>
      </c>
      <c r="AA31" s="655"/>
      <c r="AB31" s="655"/>
      <c r="AC31" s="658"/>
      <c r="AD31" s="584" t="s">
        <v>224</v>
      </c>
      <c r="AE31" s="579"/>
      <c r="AF31" s="579"/>
      <c r="AG31" s="579"/>
      <c r="AH31" s="579"/>
      <c r="AI31" s="579"/>
      <c r="AJ31" s="579"/>
      <c r="AK31" s="580"/>
      <c r="AL31" s="581" t="s">
        <v>113</v>
      </c>
      <c r="AM31" s="655"/>
      <c r="AN31" s="655"/>
      <c r="AO31" s="656"/>
      <c r="AP31" s="660" t="s">
        <v>279</v>
      </c>
      <c r="AQ31" s="661"/>
      <c r="AR31" s="661"/>
      <c r="AS31" s="661"/>
      <c r="AT31" s="661"/>
      <c r="AU31" s="661"/>
      <c r="AV31" s="661"/>
      <c r="AW31" s="661"/>
      <c r="AX31" s="661"/>
      <c r="AY31" s="661"/>
      <c r="AZ31" s="661"/>
      <c r="BA31" s="661"/>
      <c r="BB31" s="661"/>
      <c r="BC31" s="662"/>
      <c r="BD31" s="578" t="s">
        <v>113</v>
      </c>
      <c r="BE31" s="579"/>
      <c r="BF31" s="579"/>
      <c r="BG31" s="579"/>
      <c r="BH31" s="579"/>
      <c r="BI31" s="579"/>
      <c r="BJ31" s="579"/>
      <c r="BK31" s="580"/>
      <c r="BL31" s="653" t="s">
        <v>203</v>
      </c>
      <c r="BM31" s="653"/>
      <c r="BN31" s="653"/>
      <c r="BO31" s="653"/>
      <c r="BP31" s="654" t="s">
        <v>203</v>
      </c>
      <c r="BQ31" s="654"/>
      <c r="BR31" s="654"/>
      <c r="BS31" s="654"/>
      <c r="BT31" s="654"/>
      <c r="BU31" s="654"/>
      <c r="BV31" s="654"/>
      <c r="BW31" s="657"/>
      <c r="BY31" s="575" t="s">
        <v>280</v>
      </c>
      <c r="BZ31" s="576"/>
      <c r="CA31" s="576"/>
      <c r="CB31" s="576"/>
      <c r="CC31" s="576"/>
      <c r="CD31" s="576"/>
      <c r="CE31" s="576"/>
      <c r="CF31" s="576"/>
      <c r="CG31" s="576"/>
      <c r="CH31" s="576"/>
      <c r="CI31" s="576"/>
      <c r="CJ31" s="576"/>
      <c r="CK31" s="576"/>
      <c r="CL31" s="577"/>
      <c r="CM31" s="578" t="s">
        <v>113</v>
      </c>
      <c r="CN31" s="579"/>
      <c r="CO31" s="579"/>
      <c r="CP31" s="579"/>
      <c r="CQ31" s="579"/>
      <c r="CR31" s="579"/>
      <c r="CS31" s="579"/>
      <c r="CT31" s="580"/>
      <c r="CU31" s="653" t="s">
        <v>113</v>
      </c>
      <c r="CV31" s="653"/>
      <c r="CW31" s="653"/>
      <c r="CX31" s="653"/>
      <c r="CY31" s="584" t="s">
        <v>113</v>
      </c>
      <c r="CZ31" s="579"/>
      <c r="DA31" s="579"/>
      <c r="DB31" s="579"/>
      <c r="DC31" s="579"/>
      <c r="DD31" s="579"/>
      <c r="DE31" s="579"/>
      <c r="DF31" s="579"/>
      <c r="DG31" s="579"/>
      <c r="DH31" s="579"/>
      <c r="DI31" s="579"/>
      <c r="DJ31" s="579"/>
      <c r="DK31" s="580"/>
      <c r="DL31" s="584" t="s">
        <v>113</v>
      </c>
      <c r="DM31" s="579"/>
      <c r="DN31" s="579"/>
      <c r="DO31" s="579"/>
      <c r="DP31" s="579"/>
      <c r="DQ31" s="579"/>
      <c r="DR31" s="579"/>
      <c r="DS31" s="579"/>
      <c r="DT31" s="579"/>
      <c r="DU31" s="579"/>
      <c r="DV31" s="579"/>
      <c r="DW31" s="579"/>
      <c r="DX31" s="659"/>
    </row>
    <row r="32" spans="2:128" ht="11.25" customHeight="1" x14ac:dyDescent="0.2">
      <c r="B32" s="575" t="s">
        <v>281</v>
      </c>
      <c r="C32" s="576"/>
      <c r="D32" s="576"/>
      <c r="E32" s="576"/>
      <c r="F32" s="576"/>
      <c r="G32" s="576"/>
      <c r="H32" s="576"/>
      <c r="I32" s="576"/>
      <c r="J32" s="576"/>
      <c r="K32" s="576"/>
      <c r="L32" s="576"/>
      <c r="M32" s="576"/>
      <c r="N32" s="576"/>
      <c r="O32" s="576"/>
      <c r="P32" s="576"/>
      <c r="Q32" s="577"/>
      <c r="R32" s="578">
        <v>5985000</v>
      </c>
      <c r="S32" s="579"/>
      <c r="T32" s="579"/>
      <c r="U32" s="579"/>
      <c r="V32" s="579"/>
      <c r="W32" s="579"/>
      <c r="X32" s="579"/>
      <c r="Y32" s="580"/>
      <c r="Z32" s="581">
        <v>1.1000000000000001</v>
      </c>
      <c r="AA32" s="655"/>
      <c r="AB32" s="655"/>
      <c r="AC32" s="658"/>
      <c r="AD32" s="584" t="s">
        <v>147</v>
      </c>
      <c r="AE32" s="579"/>
      <c r="AF32" s="579"/>
      <c r="AG32" s="579"/>
      <c r="AH32" s="579"/>
      <c r="AI32" s="579"/>
      <c r="AJ32" s="579"/>
      <c r="AK32" s="580"/>
      <c r="AL32" s="581" t="s">
        <v>147</v>
      </c>
      <c r="AM32" s="655"/>
      <c r="AN32" s="655"/>
      <c r="AO32" s="656"/>
      <c r="AP32" s="660" t="s">
        <v>282</v>
      </c>
      <c r="AQ32" s="661"/>
      <c r="AR32" s="661"/>
      <c r="AS32" s="661"/>
      <c r="AT32" s="661"/>
      <c r="AU32" s="661"/>
      <c r="AV32" s="661"/>
      <c r="AW32" s="661"/>
      <c r="AX32" s="661"/>
      <c r="AY32" s="661"/>
      <c r="AZ32" s="661"/>
      <c r="BA32" s="661"/>
      <c r="BB32" s="661"/>
      <c r="BC32" s="662"/>
      <c r="BD32" s="578" t="s">
        <v>203</v>
      </c>
      <c r="BE32" s="579"/>
      <c r="BF32" s="579"/>
      <c r="BG32" s="579"/>
      <c r="BH32" s="579"/>
      <c r="BI32" s="579"/>
      <c r="BJ32" s="579"/>
      <c r="BK32" s="580"/>
      <c r="BL32" s="653" t="s">
        <v>203</v>
      </c>
      <c r="BM32" s="653"/>
      <c r="BN32" s="653"/>
      <c r="BO32" s="653"/>
      <c r="BP32" s="654" t="s">
        <v>203</v>
      </c>
      <c r="BQ32" s="654"/>
      <c r="BR32" s="654"/>
      <c r="BS32" s="654"/>
      <c r="BT32" s="654"/>
      <c r="BU32" s="654"/>
      <c r="BV32" s="654"/>
      <c r="BW32" s="657"/>
      <c r="BY32" s="590" t="s">
        <v>283</v>
      </c>
      <c r="BZ32" s="591"/>
      <c r="CA32" s="591"/>
      <c r="CB32" s="591"/>
      <c r="CC32" s="591"/>
      <c r="CD32" s="591"/>
      <c r="CE32" s="591"/>
      <c r="CF32" s="591"/>
      <c r="CG32" s="591"/>
      <c r="CH32" s="591"/>
      <c r="CI32" s="591"/>
      <c r="CJ32" s="591"/>
      <c r="CK32" s="591"/>
      <c r="CL32" s="592"/>
      <c r="CM32" s="578">
        <v>527264987</v>
      </c>
      <c r="CN32" s="579"/>
      <c r="CO32" s="579"/>
      <c r="CP32" s="579"/>
      <c r="CQ32" s="579"/>
      <c r="CR32" s="579"/>
      <c r="CS32" s="579"/>
      <c r="CT32" s="580"/>
      <c r="CU32" s="653">
        <v>100</v>
      </c>
      <c r="CV32" s="653"/>
      <c r="CW32" s="653"/>
      <c r="CX32" s="653"/>
      <c r="CY32" s="584">
        <v>107079789</v>
      </c>
      <c r="CZ32" s="579"/>
      <c r="DA32" s="579"/>
      <c r="DB32" s="579"/>
      <c r="DC32" s="579"/>
      <c r="DD32" s="579"/>
      <c r="DE32" s="579"/>
      <c r="DF32" s="579"/>
      <c r="DG32" s="579"/>
      <c r="DH32" s="579"/>
      <c r="DI32" s="579"/>
      <c r="DJ32" s="579"/>
      <c r="DK32" s="580"/>
      <c r="DL32" s="584">
        <v>349317511</v>
      </c>
      <c r="DM32" s="579"/>
      <c r="DN32" s="579"/>
      <c r="DO32" s="579"/>
      <c r="DP32" s="579"/>
      <c r="DQ32" s="579"/>
      <c r="DR32" s="579"/>
      <c r="DS32" s="579"/>
      <c r="DT32" s="579"/>
      <c r="DU32" s="579"/>
      <c r="DV32" s="579"/>
      <c r="DW32" s="579"/>
      <c r="DX32" s="659"/>
    </row>
    <row r="33" spans="2:128" ht="11.25" customHeight="1" x14ac:dyDescent="0.2">
      <c r="B33" s="575" t="s">
        <v>284</v>
      </c>
      <c r="C33" s="576"/>
      <c r="D33" s="576"/>
      <c r="E33" s="576"/>
      <c r="F33" s="576"/>
      <c r="G33" s="576"/>
      <c r="H33" s="576"/>
      <c r="I33" s="576"/>
      <c r="J33" s="576"/>
      <c r="K33" s="576"/>
      <c r="L33" s="576"/>
      <c r="M33" s="576"/>
      <c r="N33" s="576"/>
      <c r="O33" s="576"/>
      <c r="P33" s="576"/>
      <c r="Q33" s="577"/>
      <c r="R33" s="578">
        <v>26442000</v>
      </c>
      <c r="S33" s="579"/>
      <c r="T33" s="579"/>
      <c r="U33" s="579"/>
      <c r="V33" s="579"/>
      <c r="W33" s="579"/>
      <c r="X33" s="579"/>
      <c r="Y33" s="580"/>
      <c r="Z33" s="581">
        <v>4.9000000000000004</v>
      </c>
      <c r="AA33" s="655"/>
      <c r="AB33" s="655"/>
      <c r="AC33" s="658"/>
      <c r="AD33" s="584" t="s">
        <v>203</v>
      </c>
      <c r="AE33" s="579"/>
      <c r="AF33" s="579"/>
      <c r="AG33" s="579"/>
      <c r="AH33" s="579"/>
      <c r="AI33" s="579"/>
      <c r="AJ33" s="579"/>
      <c r="AK33" s="580"/>
      <c r="AL33" s="581" t="s">
        <v>241</v>
      </c>
      <c r="AM33" s="655"/>
      <c r="AN33" s="655"/>
      <c r="AO33" s="656"/>
      <c r="AP33" s="575" t="s">
        <v>150</v>
      </c>
      <c r="AQ33" s="576"/>
      <c r="AR33" s="576"/>
      <c r="AS33" s="576"/>
      <c r="AT33" s="576"/>
      <c r="AU33" s="576"/>
      <c r="AV33" s="576"/>
      <c r="AW33" s="576"/>
      <c r="AX33" s="576"/>
      <c r="AY33" s="576"/>
      <c r="AZ33" s="576"/>
      <c r="BA33" s="576"/>
      <c r="BB33" s="576"/>
      <c r="BC33" s="577"/>
      <c r="BD33" s="578">
        <v>163880011</v>
      </c>
      <c r="BE33" s="579"/>
      <c r="BF33" s="579"/>
      <c r="BG33" s="579"/>
      <c r="BH33" s="579"/>
      <c r="BI33" s="579"/>
      <c r="BJ33" s="579"/>
      <c r="BK33" s="580"/>
      <c r="BL33" s="653">
        <v>100</v>
      </c>
      <c r="BM33" s="653"/>
      <c r="BN33" s="653"/>
      <c r="BO33" s="653"/>
      <c r="BP33" s="654">
        <v>1180530</v>
      </c>
      <c r="BQ33" s="654"/>
      <c r="BR33" s="654"/>
      <c r="BS33" s="654"/>
      <c r="BT33" s="654"/>
      <c r="BU33" s="654"/>
      <c r="BV33" s="654"/>
      <c r="BW33" s="657"/>
      <c r="BY33" s="639" t="s">
        <v>285</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286</v>
      </c>
      <c r="C34" s="591"/>
      <c r="D34" s="591"/>
      <c r="E34" s="591"/>
      <c r="F34" s="591"/>
      <c r="G34" s="591"/>
      <c r="H34" s="591"/>
      <c r="I34" s="591"/>
      <c r="J34" s="591"/>
      <c r="K34" s="591"/>
      <c r="L34" s="591"/>
      <c r="M34" s="591"/>
      <c r="N34" s="591"/>
      <c r="O34" s="591"/>
      <c r="P34" s="591"/>
      <c r="Q34" s="592"/>
      <c r="R34" s="578">
        <v>537052547</v>
      </c>
      <c r="S34" s="579"/>
      <c r="T34" s="579"/>
      <c r="U34" s="579"/>
      <c r="V34" s="579"/>
      <c r="W34" s="579"/>
      <c r="X34" s="579"/>
      <c r="Y34" s="580"/>
      <c r="Z34" s="653">
        <v>100</v>
      </c>
      <c r="AA34" s="653"/>
      <c r="AB34" s="653"/>
      <c r="AC34" s="653"/>
      <c r="AD34" s="654">
        <v>281071535</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191</v>
      </c>
      <c r="BZ34" s="640"/>
      <c r="CA34" s="640"/>
      <c r="CB34" s="640"/>
      <c r="CC34" s="640"/>
      <c r="CD34" s="640"/>
      <c r="CE34" s="640"/>
      <c r="CF34" s="640"/>
      <c r="CG34" s="640"/>
      <c r="CH34" s="640"/>
      <c r="CI34" s="640"/>
      <c r="CJ34" s="640"/>
      <c r="CK34" s="640"/>
      <c r="CL34" s="641"/>
      <c r="CM34" s="639" t="s">
        <v>287</v>
      </c>
      <c r="CN34" s="640"/>
      <c r="CO34" s="640"/>
      <c r="CP34" s="640"/>
      <c r="CQ34" s="640"/>
      <c r="CR34" s="640"/>
      <c r="CS34" s="640"/>
      <c r="CT34" s="641"/>
      <c r="CU34" s="639" t="s">
        <v>288</v>
      </c>
      <c r="CV34" s="640"/>
      <c r="CW34" s="640"/>
      <c r="CX34" s="641"/>
      <c r="CY34" s="639" t="s">
        <v>289</v>
      </c>
      <c r="CZ34" s="640"/>
      <c r="DA34" s="640"/>
      <c r="DB34" s="640"/>
      <c r="DC34" s="640"/>
      <c r="DD34" s="640"/>
      <c r="DE34" s="640"/>
      <c r="DF34" s="641"/>
      <c r="DG34" s="642" t="s">
        <v>290</v>
      </c>
      <c r="DH34" s="643"/>
      <c r="DI34" s="643"/>
      <c r="DJ34" s="643"/>
      <c r="DK34" s="643"/>
      <c r="DL34" s="643"/>
      <c r="DM34" s="643"/>
      <c r="DN34" s="643"/>
      <c r="DO34" s="643"/>
      <c r="DP34" s="643"/>
      <c r="DQ34" s="644"/>
      <c r="DR34" s="639" t="s">
        <v>291</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292</v>
      </c>
      <c r="BZ35" s="634"/>
      <c r="CA35" s="634"/>
      <c r="CB35" s="634"/>
      <c r="CC35" s="634"/>
      <c r="CD35" s="634"/>
      <c r="CE35" s="634"/>
      <c r="CF35" s="634"/>
      <c r="CG35" s="634"/>
      <c r="CH35" s="634"/>
      <c r="CI35" s="634"/>
      <c r="CJ35" s="634"/>
      <c r="CK35" s="634"/>
      <c r="CL35" s="635"/>
      <c r="CM35" s="645">
        <v>236141579</v>
      </c>
      <c r="CN35" s="646"/>
      <c r="CO35" s="646"/>
      <c r="CP35" s="646"/>
      <c r="CQ35" s="646"/>
      <c r="CR35" s="646"/>
      <c r="CS35" s="646"/>
      <c r="CT35" s="647"/>
      <c r="CU35" s="648">
        <v>44.8</v>
      </c>
      <c r="CV35" s="649"/>
      <c r="CW35" s="649"/>
      <c r="CX35" s="650"/>
      <c r="CY35" s="651">
        <v>210284518</v>
      </c>
      <c r="CZ35" s="646"/>
      <c r="DA35" s="646"/>
      <c r="DB35" s="646"/>
      <c r="DC35" s="646"/>
      <c r="DD35" s="646"/>
      <c r="DE35" s="646"/>
      <c r="DF35" s="647"/>
      <c r="DG35" s="651">
        <v>205513467</v>
      </c>
      <c r="DH35" s="646"/>
      <c r="DI35" s="646"/>
      <c r="DJ35" s="646"/>
      <c r="DK35" s="646"/>
      <c r="DL35" s="646"/>
      <c r="DM35" s="646"/>
      <c r="DN35" s="646"/>
      <c r="DO35" s="646"/>
      <c r="DP35" s="646"/>
      <c r="DQ35" s="647"/>
      <c r="DR35" s="648">
        <v>65.599999999999994</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293</v>
      </c>
      <c r="BZ36" s="576"/>
      <c r="CA36" s="576"/>
      <c r="CB36" s="576"/>
      <c r="CC36" s="576"/>
      <c r="CD36" s="576"/>
      <c r="CE36" s="576"/>
      <c r="CF36" s="576"/>
      <c r="CG36" s="576"/>
      <c r="CH36" s="576"/>
      <c r="CI36" s="576"/>
      <c r="CJ36" s="576"/>
      <c r="CK36" s="576"/>
      <c r="CL36" s="577"/>
      <c r="CM36" s="578">
        <v>130126704</v>
      </c>
      <c r="CN36" s="585"/>
      <c r="CO36" s="585"/>
      <c r="CP36" s="585"/>
      <c r="CQ36" s="585"/>
      <c r="CR36" s="585"/>
      <c r="CS36" s="585"/>
      <c r="CT36" s="586"/>
      <c r="CU36" s="581">
        <v>24.7</v>
      </c>
      <c r="CV36" s="582"/>
      <c r="CW36" s="582"/>
      <c r="CX36" s="583"/>
      <c r="CY36" s="584">
        <v>109426271</v>
      </c>
      <c r="CZ36" s="585"/>
      <c r="DA36" s="585"/>
      <c r="DB36" s="585"/>
      <c r="DC36" s="585"/>
      <c r="DD36" s="585"/>
      <c r="DE36" s="585"/>
      <c r="DF36" s="586"/>
      <c r="DG36" s="584">
        <v>107655220</v>
      </c>
      <c r="DH36" s="585"/>
      <c r="DI36" s="585"/>
      <c r="DJ36" s="585"/>
      <c r="DK36" s="585"/>
      <c r="DL36" s="585"/>
      <c r="DM36" s="585"/>
      <c r="DN36" s="585"/>
      <c r="DO36" s="585"/>
      <c r="DP36" s="585"/>
      <c r="DQ36" s="586"/>
      <c r="DR36" s="581">
        <v>34.299999999999997</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294</v>
      </c>
      <c r="AQ37" s="640"/>
      <c r="AR37" s="640"/>
      <c r="AS37" s="640"/>
      <c r="AT37" s="640"/>
      <c r="AU37" s="640"/>
      <c r="AV37" s="640"/>
      <c r="AW37" s="640"/>
      <c r="AX37" s="640"/>
      <c r="AY37" s="640"/>
      <c r="AZ37" s="640"/>
      <c r="BA37" s="640"/>
      <c r="BB37" s="640"/>
      <c r="BC37" s="641"/>
      <c r="BD37" s="639" t="s">
        <v>295</v>
      </c>
      <c r="BE37" s="640"/>
      <c r="BF37" s="640"/>
      <c r="BG37" s="640"/>
      <c r="BH37" s="640"/>
      <c r="BI37" s="640"/>
      <c r="BJ37" s="640"/>
      <c r="BK37" s="640"/>
      <c r="BL37" s="640"/>
      <c r="BM37" s="641"/>
      <c r="BN37" s="639" t="s">
        <v>296</v>
      </c>
      <c r="BO37" s="640"/>
      <c r="BP37" s="640"/>
      <c r="BQ37" s="640"/>
      <c r="BR37" s="640"/>
      <c r="BS37" s="640"/>
      <c r="BT37" s="640"/>
      <c r="BU37" s="640"/>
      <c r="BV37" s="640"/>
      <c r="BW37" s="641"/>
      <c r="BY37" s="575" t="s">
        <v>297</v>
      </c>
      <c r="BZ37" s="576"/>
      <c r="CA37" s="576"/>
      <c r="CB37" s="576"/>
      <c r="CC37" s="576"/>
      <c r="CD37" s="576"/>
      <c r="CE37" s="576"/>
      <c r="CF37" s="576"/>
      <c r="CG37" s="576"/>
      <c r="CH37" s="576"/>
      <c r="CI37" s="576"/>
      <c r="CJ37" s="576"/>
      <c r="CK37" s="576"/>
      <c r="CL37" s="577"/>
      <c r="CM37" s="578">
        <v>94889321</v>
      </c>
      <c r="CN37" s="579"/>
      <c r="CO37" s="579"/>
      <c r="CP37" s="579"/>
      <c r="CQ37" s="579"/>
      <c r="CR37" s="579"/>
      <c r="CS37" s="579"/>
      <c r="CT37" s="580"/>
      <c r="CU37" s="581">
        <v>18</v>
      </c>
      <c r="CV37" s="582"/>
      <c r="CW37" s="582"/>
      <c r="CX37" s="583"/>
      <c r="CY37" s="584">
        <v>76442892</v>
      </c>
      <c r="CZ37" s="585"/>
      <c r="DA37" s="585"/>
      <c r="DB37" s="585"/>
      <c r="DC37" s="585"/>
      <c r="DD37" s="585"/>
      <c r="DE37" s="585"/>
      <c r="DF37" s="586"/>
      <c r="DG37" s="584">
        <v>76372029</v>
      </c>
      <c r="DH37" s="585"/>
      <c r="DI37" s="585"/>
      <c r="DJ37" s="585"/>
      <c r="DK37" s="585"/>
      <c r="DL37" s="585"/>
      <c r="DM37" s="585"/>
      <c r="DN37" s="585"/>
      <c r="DO37" s="585"/>
      <c r="DP37" s="585"/>
      <c r="DQ37" s="586"/>
      <c r="DR37" s="581">
        <v>24.4</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298</v>
      </c>
      <c r="AQ38" s="625"/>
      <c r="AR38" s="625"/>
      <c r="AS38" s="625"/>
      <c r="AT38" s="630" t="s">
        <v>299</v>
      </c>
      <c r="AU38" s="206"/>
      <c r="AV38" s="206"/>
      <c r="AW38" s="206"/>
      <c r="AX38" s="633" t="s">
        <v>150</v>
      </c>
      <c r="AY38" s="634"/>
      <c r="AZ38" s="634"/>
      <c r="BA38" s="634"/>
      <c r="BB38" s="634"/>
      <c r="BC38" s="635"/>
      <c r="BD38" s="636">
        <v>99.4</v>
      </c>
      <c r="BE38" s="637"/>
      <c r="BF38" s="637"/>
      <c r="BG38" s="637"/>
      <c r="BH38" s="637"/>
      <c r="BI38" s="637">
        <v>98.3</v>
      </c>
      <c r="BJ38" s="637"/>
      <c r="BK38" s="637"/>
      <c r="BL38" s="637"/>
      <c r="BM38" s="638"/>
      <c r="BN38" s="636">
        <v>99.3</v>
      </c>
      <c r="BO38" s="637"/>
      <c r="BP38" s="637"/>
      <c r="BQ38" s="637"/>
      <c r="BR38" s="637"/>
      <c r="BS38" s="637">
        <v>97.9</v>
      </c>
      <c r="BT38" s="637"/>
      <c r="BU38" s="637"/>
      <c r="BV38" s="637"/>
      <c r="BW38" s="638"/>
      <c r="BY38" s="575" t="s">
        <v>300</v>
      </c>
      <c r="BZ38" s="576"/>
      <c r="CA38" s="576"/>
      <c r="CB38" s="576"/>
      <c r="CC38" s="576"/>
      <c r="CD38" s="576"/>
      <c r="CE38" s="576"/>
      <c r="CF38" s="576"/>
      <c r="CG38" s="576"/>
      <c r="CH38" s="576"/>
      <c r="CI38" s="576"/>
      <c r="CJ38" s="576"/>
      <c r="CK38" s="576"/>
      <c r="CL38" s="577"/>
      <c r="CM38" s="578">
        <v>10829292</v>
      </c>
      <c r="CN38" s="585"/>
      <c r="CO38" s="585"/>
      <c r="CP38" s="585"/>
      <c r="CQ38" s="585"/>
      <c r="CR38" s="585"/>
      <c r="CS38" s="585"/>
      <c r="CT38" s="586"/>
      <c r="CU38" s="581">
        <v>2.1</v>
      </c>
      <c r="CV38" s="582"/>
      <c r="CW38" s="582"/>
      <c r="CX38" s="583"/>
      <c r="CY38" s="584">
        <v>6788427</v>
      </c>
      <c r="CZ38" s="585"/>
      <c r="DA38" s="585"/>
      <c r="DB38" s="585"/>
      <c r="DC38" s="585"/>
      <c r="DD38" s="585"/>
      <c r="DE38" s="585"/>
      <c r="DF38" s="586"/>
      <c r="DG38" s="584">
        <v>6788427</v>
      </c>
      <c r="DH38" s="585"/>
      <c r="DI38" s="585"/>
      <c r="DJ38" s="585"/>
      <c r="DK38" s="585"/>
      <c r="DL38" s="585"/>
      <c r="DM38" s="585"/>
      <c r="DN38" s="585"/>
      <c r="DO38" s="585"/>
      <c r="DP38" s="585"/>
      <c r="DQ38" s="586"/>
      <c r="DR38" s="581">
        <v>2.2000000000000002</v>
      </c>
      <c r="DS38" s="582"/>
      <c r="DT38" s="582"/>
      <c r="DU38" s="582"/>
      <c r="DV38" s="582"/>
      <c r="DW38" s="582"/>
      <c r="DX38" s="615"/>
    </row>
    <row r="39" spans="2:128" ht="11.25" customHeight="1" x14ac:dyDescent="0.2">
      <c r="AP39" s="626"/>
      <c r="AQ39" s="627"/>
      <c r="AR39" s="627"/>
      <c r="AS39" s="627"/>
      <c r="AT39" s="631"/>
      <c r="AU39" s="195" t="s">
        <v>301</v>
      </c>
      <c r="AV39" s="195"/>
      <c r="AW39" s="195"/>
      <c r="AX39" s="575" t="s">
        <v>302</v>
      </c>
      <c r="AY39" s="576"/>
      <c r="AZ39" s="576"/>
      <c r="BA39" s="576"/>
      <c r="BB39" s="576"/>
      <c r="BC39" s="577"/>
      <c r="BD39" s="622">
        <v>99</v>
      </c>
      <c r="BE39" s="617"/>
      <c r="BF39" s="617"/>
      <c r="BG39" s="617"/>
      <c r="BH39" s="617"/>
      <c r="BI39" s="617">
        <v>96.2</v>
      </c>
      <c r="BJ39" s="617"/>
      <c r="BK39" s="617"/>
      <c r="BL39" s="617"/>
      <c r="BM39" s="623"/>
      <c r="BN39" s="622">
        <v>98.9</v>
      </c>
      <c r="BO39" s="617"/>
      <c r="BP39" s="617"/>
      <c r="BQ39" s="617"/>
      <c r="BR39" s="617"/>
      <c r="BS39" s="617">
        <v>95.3</v>
      </c>
      <c r="BT39" s="617"/>
      <c r="BU39" s="617"/>
      <c r="BV39" s="617"/>
      <c r="BW39" s="623"/>
      <c r="BY39" s="575" t="s">
        <v>303</v>
      </c>
      <c r="BZ39" s="576"/>
      <c r="CA39" s="576"/>
      <c r="CB39" s="576"/>
      <c r="CC39" s="576"/>
      <c r="CD39" s="576"/>
      <c r="CE39" s="576"/>
      <c r="CF39" s="576"/>
      <c r="CG39" s="576"/>
      <c r="CH39" s="576"/>
      <c r="CI39" s="576"/>
      <c r="CJ39" s="576"/>
      <c r="CK39" s="576"/>
      <c r="CL39" s="577"/>
      <c r="CM39" s="578">
        <v>95185583</v>
      </c>
      <c r="CN39" s="579"/>
      <c r="CO39" s="579"/>
      <c r="CP39" s="579"/>
      <c r="CQ39" s="579"/>
      <c r="CR39" s="579"/>
      <c r="CS39" s="579"/>
      <c r="CT39" s="580"/>
      <c r="CU39" s="581">
        <v>18.100000000000001</v>
      </c>
      <c r="CV39" s="582"/>
      <c r="CW39" s="582"/>
      <c r="CX39" s="583"/>
      <c r="CY39" s="584">
        <v>94069820</v>
      </c>
      <c r="CZ39" s="585"/>
      <c r="DA39" s="585"/>
      <c r="DB39" s="585"/>
      <c r="DC39" s="585"/>
      <c r="DD39" s="585"/>
      <c r="DE39" s="585"/>
      <c r="DF39" s="586"/>
      <c r="DG39" s="584">
        <v>91069820</v>
      </c>
      <c r="DH39" s="585"/>
      <c r="DI39" s="585"/>
      <c r="DJ39" s="585"/>
      <c r="DK39" s="585"/>
      <c r="DL39" s="585"/>
      <c r="DM39" s="585"/>
      <c r="DN39" s="585"/>
      <c r="DO39" s="585"/>
      <c r="DP39" s="585"/>
      <c r="DQ39" s="586"/>
      <c r="DR39" s="581">
        <v>29</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304</v>
      </c>
      <c r="AY40" s="591"/>
      <c r="AZ40" s="591"/>
      <c r="BA40" s="591"/>
      <c r="BB40" s="591"/>
      <c r="BC40" s="592"/>
      <c r="BD40" s="619">
        <v>99.9</v>
      </c>
      <c r="BE40" s="620"/>
      <c r="BF40" s="620"/>
      <c r="BG40" s="620"/>
      <c r="BH40" s="620"/>
      <c r="BI40" s="620">
        <v>99.6</v>
      </c>
      <c r="BJ40" s="620"/>
      <c r="BK40" s="620"/>
      <c r="BL40" s="620"/>
      <c r="BM40" s="621"/>
      <c r="BN40" s="619">
        <v>99.9</v>
      </c>
      <c r="BO40" s="620"/>
      <c r="BP40" s="620"/>
      <c r="BQ40" s="620"/>
      <c r="BR40" s="620"/>
      <c r="BS40" s="620">
        <v>99.2</v>
      </c>
      <c r="BT40" s="620"/>
      <c r="BU40" s="620"/>
      <c r="BV40" s="620"/>
      <c r="BW40" s="621"/>
      <c r="BY40" s="609" t="s">
        <v>305</v>
      </c>
      <c r="BZ40" s="610"/>
      <c r="CA40" s="575" t="s">
        <v>306</v>
      </c>
      <c r="CB40" s="576"/>
      <c r="CC40" s="576"/>
      <c r="CD40" s="576"/>
      <c r="CE40" s="576"/>
      <c r="CF40" s="576"/>
      <c r="CG40" s="576"/>
      <c r="CH40" s="576"/>
      <c r="CI40" s="576"/>
      <c r="CJ40" s="576"/>
      <c r="CK40" s="576"/>
      <c r="CL40" s="577"/>
      <c r="CM40" s="578">
        <v>95185087</v>
      </c>
      <c r="CN40" s="585"/>
      <c r="CO40" s="585"/>
      <c r="CP40" s="585"/>
      <c r="CQ40" s="585"/>
      <c r="CR40" s="585"/>
      <c r="CS40" s="585"/>
      <c r="CT40" s="586"/>
      <c r="CU40" s="581">
        <v>18.100000000000001</v>
      </c>
      <c r="CV40" s="582"/>
      <c r="CW40" s="582"/>
      <c r="CX40" s="583"/>
      <c r="CY40" s="584">
        <v>94069324</v>
      </c>
      <c r="CZ40" s="585"/>
      <c r="DA40" s="585"/>
      <c r="DB40" s="585"/>
      <c r="DC40" s="585"/>
      <c r="DD40" s="585"/>
      <c r="DE40" s="585"/>
      <c r="DF40" s="586"/>
      <c r="DG40" s="584">
        <v>91069324</v>
      </c>
      <c r="DH40" s="585"/>
      <c r="DI40" s="585"/>
      <c r="DJ40" s="585"/>
      <c r="DK40" s="585"/>
      <c r="DL40" s="585"/>
      <c r="DM40" s="585"/>
      <c r="DN40" s="585"/>
      <c r="DO40" s="585"/>
      <c r="DP40" s="585"/>
      <c r="DQ40" s="586"/>
      <c r="DR40" s="581">
        <v>29</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307</v>
      </c>
      <c r="CB41" s="576"/>
      <c r="CC41" s="576"/>
      <c r="CD41" s="576"/>
      <c r="CE41" s="576"/>
      <c r="CF41" s="576"/>
      <c r="CG41" s="576"/>
      <c r="CH41" s="576"/>
      <c r="CI41" s="576"/>
      <c r="CJ41" s="576"/>
      <c r="CK41" s="576"/>
      <c r="CL41" s="577"/>
      <c r="CM41" s="578">
        <v>87484426</v>
      </c>
      <c r="CN41" s="579"/>
      <c r="CO41" s="579"/>
      <c r="CP41" s="579"/>
      <c r="CQ41" s="579"/>
      <c r="CR41" s="579"/>
      <c r="CS41" s="579"/>
      <c r="CT41" s="580"/>
      <c r="CU41" s="581">
        <v>16.600000000000001</v>
      </c>
      <c r="CV41" s="582"/>
      <c r="CW41" s="582"/>
      <c r="CX41" s="583"/>
      <c r="CY41" s="584">
        <v>86406312</v>
      </c>
      <c r="CZ41" s="585"/>
      <c r="DA41" s="585"/>
      <c r="DB41" s="585"/>
      <c r="DC41" s="585"/>
      <c r="DD41" s="585"/>
      <c r="DE41" s="585"/>
      <c r="DF41" s="586"/>
      <c r="DG41" s="584">
        <v>83406312</v>
      </c>
      <c r="DH41" s="585"/>
      <c r="DI41" s="585"/>
      <c r="DJ41" s="585"/>
      <c r="DK41" s="585"/>
      <c r="DL41" s="585"/>
      <c r="DM41" s="585"/>
      <c r="DN41" s="585"/>
      <c r="DO41" s="585"/>
      <c r="DP41" s="585"/>
      <c r="DQ41" s="586"/>
      <c r="DR41" s="581">
        <v>26.6</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308</v>
      </c>
      <c r="CB42" s="576"/>
      <c r="CC42" s="576"/>
      <c r="CD42" s="576"/>
      <c r="CE42" s="576"/>
      <c r="CF42" s="576"/>
      <c r="CG42" s="576"/>
      <c r="CH42" s="576"/>
      <c r="CI42" s="576"/>
      <c r="CJ42" s="576"/>
      <c r="CK42" s="576"/>
      <c r="CL42" s="577"/>
      <c r="CM42" s="578">
        <v>7700661</v>
      </c>
      <c r="CN42" s="585"/>
      <c r="CO42" s="585"/>
      <c r="CP42" s="585"/>
      <c r="CQ42" s="585"/>
      <c r="CR42" s="585"/>
      <c r="CS42" s="585"/>
      <c r="CT42" s="586"/>
      <c r="CU42" s="581">
        <v>1.5</v>
      </c>
      <c r="CV42" s="582"/>
      <c r="CW42" s="582"/>
      <c r="CX42" s="583"/>
      <c r="CY42" s="584">
        <v>7663012</v>
      </c>
      <c r="CZ42" s="585"/>
      <c r="DA42" s="585"/>
      <c r="DB42" s="585"/>
      <c r="DC42" s="585"/>
      <c r="DD42" s="585"/>
      <c r="DE42" s="585"/>
      <c r="DF42" s="586"/>
      <c r="DG42" s="584">
        <v>7663012</v>
      </c>
      <c r="DH42" s="585"/>
      <c r="DI42" s="585"/>
      <c r="DJ42" s="585"/>
      <c r="DK42" s="585"/>
      <c r="DL42" s="585"/>
      <c r="DM42" s="585"/>
      <c r="DN42" s="585"/>
      <c r="DO42" s="585"/>
      <c r="DP42" s="585"/>
      <c r="DQ42" s="586"/>
      <c r="DR42" s="581">
        <v>2.4</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309</v>
      </c>
      <c r="CB43" s="576"/>
      <c r="CC43" s="576"/>
      <c r="CD43" s="576"/>
      <c r="CE43" s="576"/>
      <c r="CF43" s="576"/>
      <c r="CG43" s="576"/>
      <c r="CH43" s="576"/>
      <c r="CI43" s="576"/>
      <c r="CJ43" s="576"/>
      <c r="CK43" s="576"/>
      <c r="CL43" s="577"/>
      <c r="CM43" s="578">
        <v>496</v>
      </c>
      <c r="CN43" s="579"/>
      <c r="CO43" s="579"/>
      <c r="CP43" s="579"/>
      <c r="CQ43" s="579"/>
      <c r="CR43" s="579"/>
      <c r="CS43" s="579"/>
      <c r="CT43" s="580"/>
      <c r="CU43" s="581">
        <v>0</v>
      </c>
      <c r="CV43" s="582"/>
      <c r="CW43" s="582"/>
      <c r="CX43" s="583"/>
      <c r="CY43" s="584">
        <v>496</v>
      </c>
      <c r="CZ43" s="585"/>
      <c r="DA43" s="585"/>
      <c r="DB43" s="585"/>
      <c r="DC43" s="585"/>
      <c r="DD43" s="585"/>
      <c r="DE43" s="585"/>
      <c r="DF43" s="586"/>
      <c r="DG43" s="584">
        <v>496</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310</v>
      </c>
      <c r="BZ44" s="576"/>
      <c r="CA44" s="576"/>
      <c r="CB44" s="576"/>
      <c r="CC44" s="576"/>
      <c r="CD44" s="576"/>
      <c r="CE44" s="576"/>
      <c r="CF44" s="576"/>
      <c r="CG44" s="576"/>
      <c r="CH44" s="576"/>
      <c r="CI44" s="576"/>
      <c r="CJ44" s="576"/>
      <c r="CK44" s="576"/>
      <c r="CL44" s="577"/>
      <c r="CM44" s="578">
        <v>181237308</v>
      </c>
      <c r="CN44" s="585"/>
      <c r="CO44" s="585"/>
      <c r="CP44" s="585"/>
      <c r="CQ44" s="585"/>
      <c r="CR44" s="585"/>
      <c r="CS44" s="585"/>
      <c r="CT44" s="586"/>
      <c r="CU44" s="581">
        <v>34.4</v>
      </c>
      <c r="CV44" s="582"/>
      <c r="CW44" s="582"/>
      <c r="CX44" s="583"/>
      <c r="CY44" s="584">
        <v>128152880</v>
      </c>
      <c r="CZ44" s="585"/>
      <c r="DA44" s="585"/>
      <c r="DB44" s="585"/>
      <c r="DC44" s="585"/>
      <c r="DD44" s="585"/>
      <c r="DE44" s="585"/>
      <c r="DF44" s="586"/>
      <c r="DG44" s="584">
        <v>89884071</v>
      </c>
      <c r="DH44" s="585"/>
      <c r="DI44" s="585"/>
      <c r="DJ44" s="585"/>
      <c r="DK44" s="585"/>
      <c r="DL44" s="585"/>
      <c r="DM44" s="585"/>
      <c r="DN44" s="585"/>
      <c r="DO44" s="585"/>
      <c r="DP44" s="585"/>
      <c r="DQ44" s="586"/>
      <c r="DR44" s="581">
        <v>28.7</v>
      </c>
      <c r="DS44" s="582"/>
      <c r="DT44" s="582"/>
      <c r="DU44" s="582"/>
      <c r="DV44" s="582"/>
      <c r="DW44" s="582"/>
      <c r="DX44" s="615"/>
    </row>
    <row r="45" spans="2:128" ht="11.25" customHeight="1" x14ac:dyDescent="0.2">
      <c r="B45" s="195" t="s">
        <v>311</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312</v>
      </c>
      <c r="BZ45" s="576"/>
      <c r="CA45" s="576"/>
      <c r="CB45" s="576"/>
      <c r="CC45" s="576"/>
      <c r="CD45" s="576"/>
      <c r="CE45" s="576"/>
      <c r="CF45" s="576"/>
      <c r="CG45" s="576"/>
      <c r="CH45" s="576"/>
      <c r="CI45" s="576"/>
      <c r="CJ45" s="576"/>
      <c r="CK45" s="576"/>
      <c r="CL45" s="577"/>
      <c r="CM45" s="578">
        <v>19270371</v>
      </c>
      <c r="CN45" s="579"/>
      <c r="CO45" s="579"/>
      <c r="CP45" s="579"/>
      <c r="CQ45" s="579"/>
      <c r="CR45" s="579"/>
      <c r="CS45" s="579"/>
      <c r="CT45" s="580"/>
      <c r="CU45" s="581">
        <v>3.7</v>
      </c>
      <c r="CV45" s="582"/>
      <c r="CW45" s="582"/>
      <c r="CX45" s="583"/>
      <c r="CY45" s="584">
        <v>13303046</v>
      </c>
      <c r="CZ45" s="585"/>
      <c r="DA45" s="585"/>
      <c r="DB45" s="585"/>
      <c r="DC45" s="585"/>
      <c r="DD45" s="585"/>
      <c r="DE45" s="585"/>
      <c r="DF45" s="586"/>
      <c r="DG45" s="584">
        <v>12640016</v>
      </c>
      <c r="DH45" s="585"/>
      <c r="DI45" s="585"/>
      <c r="DJ45" s="585"/>
      <c r="DK45" s="585"/>
      <c r="DL45" s="585"/>
      <c r="DM45" s="585"/>
      <c r="DN45" s="585"/>
      <c r="DO45" s="585"/>
      <c r="DP45" s="585"/>
      <c r="DQ45" s="586"/>
      <c r="DR45" s="581">
        <v>4</v>
      </c>
      <c r="DS45" s="582"/>
      <c r="DT45" s="582"/>
      <c r="DU45" s="582"/>
      <c r="DV45" s="582"/>
      <c r="DW45" s="582"/>
      <c r="DX45" s="615"/>
    </row>
    <row r="46" spans="2:128" ht="11.25" customHeight="1" x14ac:dyDescent="0.2">
      <c r="B46" s="209" t="s">
        <v>313</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314</v>
      </c>
      <c r="BZ46" s="576"/>
      <c r="CA46" s="576"/>
      <c r="CB46" s="576"/>
      <c r="CC46" s="576"/>
      <c r="CD46" s="576"/>
      <c r="CE46" s="576"/>
      <c r="CF46" s="576"/>
      <c r="CG46" s="576"/>
      <c r="CH46" s="576"/>
      <c r="CI46" s="576"/>
      <c r="CJ46" s="576"/>
      <c r="CK46" s="576"/>
      <c r="CL46" s="577"/>
      <c r="CM46" s="578">
        <v>6419351</v>
      </c>
      <c r="CN46" s="585"/>
      <c r="CO46" s="585"/>
      <c r="CP46" s="585"/>
      <c r="CQ46" s="585"/>
      <c r="CR46" s="585"/>
      <c r="CS46" s="585"/>
      <c r="CT46" s="586"/>
      <c r="CU46" s="581">
        <v>1.2</v>
      </c>
      <c r="CV46" s="582"/>
      <c r="CW46" s="582"/>
      <c r="CX46" s="583"/>
      <c r="CY46" s="584">
        <v>4771501</v>
      </c>
      <c r="CZ46" s="585"/>
      <c r="DA46" s="585"/>
      <c r="DB46" s="585"/>
      <c r="DC46" s="585"/>
      <c r="DD46" s="585"/>
      <c r="DE46" s="585"/>
      <c r="DF46" s="586"/>
      <c r="DG46" s="584">
        <v>4752632</v>
      </c>
      <c r="DH46" s="585"/>
      <c r="DI46" s="585"/>
      <c r="DJ46" s="585"/>
      <c r="DK46" s="585"/>
      <c r="DL46" s="585"/>
      <c r="DM46" s="585"/>
      <c r="DN46" s="585"/>
      <c r="DO46" s="585"/>
      <c r="DP46" s="585"/>
      <c r="DQ46" s="586"/>
      <c r="DR46" s="581">
        <v>1.5</v>
      </c>
      <c r="DS46" s="582"/>
      <c r="DT46" s="582"/>
      <c r="DU46" s="582"/>
      <c r="DV46" s="582"/>
      <c r="DW46" s="582"/>
      <c r="DX46" s="615"/>
    </row>
    <row r="47" spans="2:128" ht="11.25" customHeight="1" x14ac:dyDescent="0.2">
      <c r="B47" s="210" t="s">
        <v>315</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316</v>
      </c>
      <c r="BZ47" s="576"/>
      <c r="CA47" s="576"/>
      <c r="CB47" s="576"/>
      <c r="CC47" s="576"/>
      <c r="CD47" s="576"/>
      <c r="CE47" s="576"/>
      <c r="CF47" s="576"/>
      <c r="CG47" s="576"/>
      <c r="CH47" s="576"/>
      <c r="CI47" s="576"/>
      <c r="CJ47" s="576"/>
      <c r="CK47" s="576"/>
      <c r="CL47" s="577"/>
      <c r="CM47" s="578">
        <v>112086324</v>
      </c>
      <c r="CN47" s="579"/>
      <c r="CO47" s="579"/>
      <c r="CP47" s="579"/>
      <c r="CQ47" s="579"/>
      <c r="CR47" s="579"/>
      <c r="CS47" s="579"/>
      <c r="CT47" s="580"/>
      <c r="CU47" s="581">
        <v>21.3</v>
      </c>
      <c r="CV47" s="582"/>
      <c r="CW47" s="582"/>
      <c r="CX47" s="583"/>
      <c r="CY47" s="584">
        <v>102514751</v>
      </c>
      <c r="CZ47" s="585"/>
      <c r="DA47" s="585"/>
      <c r="DB47" s="585"/>
      <c r="DC47" s="585"/>
      <c r="DD47" s="585"/>
      <c r="DE47" s="585"/>
      <c r="DF47" s="586"/>
      <c r="DG47" s="584">
        <v>71992429</v>
      </c>
      <c r="DH47" s="585"/>
      <c r="DI47" s="585"/>
      <c r="DJ47" s="585"/>
      <c r="DK47" s="585"/>
      <c r="DL47" s="585"/>
      <c r="DM47" s="585"/>
      <c r="DN47" s="585"/>
      <c r="DO47" s="585"/>
      <c r="DP47" s="585"/>
      <c r="DQ47" s="586"/>
      <c r="DR47" s="581">
        <v>23</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317</v>
      </c>
      <c r="BZ48" s="576"/>
      <c r="CA48" s="576"/>
      <c r="CB48" s="576"/>
      <c r="CC48" s="576"/>
      <c r="CD48" s="576"/>
      <c r="CE48" s="576"/>
      <c r="CF48" s="576"/>
      <c r="CG48" s="576"/>
      <c r="CH48" s="576"/>
      <c r="CI48" s="576"/>
      <c r="CJ48" s="576"/>
      <c r="CK48" s="576"/>
      <c r="CL48" s="577"/>
      <c r="CM48" s="578">
        <v>600937</v>
      </c>
      <c r="CN48" s="585"/>
      <c r="CO48" s="585"/>
      <c r="CP48" s="585"/>
      <c r="CQ48" s="585"/>
      <c r="CR48" s="585"/>
      <c r="CS48" s="585"/>
      <c r="CT48" s="586"/>
      <c r="CU48" s="581">
        <v>0.1</v>
      </c>
      <c r="CV48" s="582"/>
      <c r="CW48" s="582"/>
      <c r="CX48" s="583"/>
      <c r="CY48" s="584">
        <v>519276</v>
      </c>
      <c r="CZ48" s="585"/>
      <c r="DA48" s="585"/>
      <c r="DB48" s="585"/>
      <c r="DC48" s="585"/>
      <c r="DD48" s="585"/>
      <c r="DE48" s="585"/>
      <c r="DF48" s="586"/>
      <c r="DG48" s="584" t="s">
        <v>147</v>
      </c>
      <c r="DH48" s="585"/>
      <c r="DI48" s="585"/>
      <c r="DJ48" s="585"/>
      <c r="DK48" s="585"/>
      <c r="DL48" s="585"/>
      <c r="DM48" s="585"/>
      <c r="DN48" s="585"/>
      <c r="DO48" s="585"/>
      <c r="DP48" s="585"/>
      <c r="DQ48" s="586"/>
      <c r="DR48" s="581" t="s">
        <v>113</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318</v>
      </c>
      <c r="BZ49" s="576"/>
      <c r="CA49" s="576"/>
      <c r="CB49" s="576"/>
      <c r="CC49" s="576"/>
      <c r="CD49" s="576"/>
      <c r="CE49" s="576"/>
      <c r="CF49" s="576"/>
      <c r="CG49" s="576"/>
      <c r="CH49" s="576"/>
      <c r="CI49" s="576"/>
      <c r="CJ49" s="576"/>
      <c r="CK49" s="576"/>
      <c r="CL49" s="577"/>
      <c r="CM49" s="578">
        <v>9766750</v>
      </c>
      <c r="CN49" s="579"/>
      <c r="CO49" s="579"/>
      <c r="CP49" s="579"/>
      <c r="CQ49" s="579"/>
      <c r="CR49" s="579"/>
      <c r="CS49" s="579"/>
      <c r="CT49" s="580"/>
      <c r="CU49" s="581">
        <v>1.9</v>
      </c>
      <c r="CV49" s="582"/>
      <c r="CW49" s="582"/>
      <c r="CX49" s="583"/>
      <c r="CY49" s="584">
        <v>6440403</v>
      </c>
      <c r="CZ49" s="585"/>
      <c r="DA49" s="585"/>
      <c r="DB49" s="585"/>
      <c r="DC49" s="585"/>
      <c r="DD49" s="585"/>
      <c r="DE49" s="585"/>
      <c r="DF49" s="586"/>
      <c r="DG49" s="584" t="s">
        <v>203</v>
      </c>
      <c r="DH49" s="585"/>
      <c r="DI49" s="585"/>
      <c r="DJ49" s="585"/>
      <c r="DK49" s="585"/>
      <c r="DL49" s="585"/>
      <c r="DM49" s="585"/>
      <c r="DN49" s="585"/>
      <c r="DO49" s="585"/>
      <c r="DP49" s="585"/>
      <c r="DQ49" s="586"/>
      <c r="DR49" s="581" t="s">
        <v>203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319</v>
      </c>
      <c r="BZ50" s="576"/>
      <c r="CA50" s="576"/>
      <c r="CB50" s="576"/>
      <c r="CC50" s="576"/>
      <c r="CD50" s="576"/>
      <c r="CE50" s="576"/>
      <c r="CF50" s="576"/>
      <c r="CG50" s="576"/>
      <c r="CH50" s="576"/>
      <c r="CI50" s="576"/>
      <c r="CJ50" s="576"/>
      <c r="CK50" s="576"/>
      <c r="CL50" s="577"/>
      <c r="CM50" s="578">
        <v>20909</v>
      </c>
      <c r="CN50" s="585"/>
      <c r="CO50" s="585"/>
      <c r="CP50" s="585"/>
      <c r="CQ50" s="585"/>
      <c r="CR50" s="585"/>
      <c r="CS50" s="585"/>
      <c r="CT50" s="586"/>
      <c r="CU50" s="581">
        <v>0</v>
      </c>
      <c r="CV50" s="582"/>
      <c r="CW50" s="582"/>
      <c r="CX50" s="583"/>
      <c r="CY50" s="584">
        <v>20909</v>
      </c>
      <c r="CZ50" s="585"/>
      <c r="DA50" s="585"/>
      <c r="DB50" s="585"/>
      <c r="DC50" s="585"/>
      <c r="DD50" s="585"/>
      <c r="DE50" s="585"/>
      <c r="DF50" s="586"/>
      <c r="DG50" s="584" t="s">
        <v>113</v>
      </c>
      <c r="DH50" s="585"/>
      <c r="DI50" s="585"/>
      <c r="DJ50" s="585"/>
      <c r="DK50" s="585"/>
      <c r="DL50" s="585"/>
      <c r="DM50" s="585"/>
      <c r="DN50" s="585"/>
      <c r="DO50" s="585"/>
      <c r="DP50" s="585"/>
      <c r="DQ50" s="586"/>
      <c r="DR50" s="581" t="s">
        <v>203</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320</v>
      </c>
      <c r="BZ51" s="576"/>
      <c r="CA51" s="576"/>
      <c r="CB51" s="576"/>
      <c r="CC51" s="576"/>
      <c r="CD51" s="576"/>
      <c r="CE51" s="576"/>
      <c r="CF51" s="576"/>
      <c r="CG51" s="576"/>
      <c r="CH51" s="576"/>
      <c r="CI51" s="576"/>
      <c r="CJ51" s="576"/>
      <c r="CK51" s="576"/>
      <c r="CL51" s="577"/>
      <c r="CM51" s="578">
        <v>33072666</v>
      </c>
      <c r="CN51" s="579"/>
      <c r="CO51" s="579"/>
      <c r="CP51" s="579"/>
      <c r="CQ51" s="579"/>
      <c r="CR51" s="579"/>
      <c r="CS51" s="579"/>
      <c r="CT51" s="580"/>
      <c r="CU51" s="581">
        <v>6.3</v>
      </c>
      <c r="CV51" s="582"/>
      <c r="CW51" s="582"/>
      <c r="CX51" s="583"/>
      <c r="CY51" s="584">
        <v>582994</v>
      </c>
      <c r="CZ51" s="585"/>
      <c r="DA51" s="585"/>
      <c r="DB51" s="585"/>
      <c r="DC51" s="585"/>
      <c r="DD51" s="585"/>
      <c r="DE51" s="585"/>
      <c r="DF51" s="586"/>
      <c r="DG51" s="584">
        <v>498994</v>
      </c>
      <c r="DH51" s="585"/>
      <c r="DI51" s="585"/>
      <c r="DJ51" s="585"/>
      <c r="DK51" s="585"/>
      <c r="DL51" s="585"/>
      <c r="DM51" s="585"/>
      <c r="DN51" s="585"/>
      <c r="DO51" s="585"/>
      <c r="DP51" s="585"/>
      <c r="DQ51" s="586"/>
      <c r="DR51" s="581">
        <v>0.2</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321</v>
      </c>
      <c r="BZ52" s="576"/>
      <c r="CA52" s="576"/>
      <c r="CB52" s="576"/>
      <c r="CC52" s="576"/>
      <c r="CD52" s="576"/>
      <c r="CE52" s="576"/>
      <c r="CF52" s="576"/>
      <c r="CG52" s="576"/>
      <c r="CH52" s="576"/>
      <c r="CI52" s="576"/>
      <c r="CJ52" s="576"/>
      <c r="CK52" s="576"/>
      <c r="CL52" s="577"/>
      <c r="CM52" s="578" t="s">
        <v>224</v>
      </c>
      <c r="CN52" s="585"/>
      <c r="CO52" s="585"/>
      <c r="CP52" s="585"/>
      <c r="CQ52" s="585"/>
      <c r="CR52" s="585"/>
      <c r="CS52" s="585"/>
      <c r="CT52" s="586"/>
      <c r="CU52" s="581" t="s">
        <v>147</v>
      </c>
      <c r="CV52" s="582"/>
      <c r="CW52" s="582"/>
      <c r="CX52" s="583"/>
      <c r="CY52" s="584" t="s">
        <v>113</v>
      </c>
      <c r="CZ52" s="585"/>
      <c r="DA52" s="585"/>
      <c r="DB52" s="585"/>
      <c r="DC52" s="585"/>
      <c r="DD52" s="585"/>
      <c r="DE52" s="585"/>
      <c r="DF52" s="586"/>
      <c r="DG52" s="584" t="s">
        <v>203</v>
      </c>
      <c r="DH52" s="585"/>
      <c r="DI52" s="585"/>
      <c r="DJ52" s="585"/>
      <c r="DK52" s="585"/>
      <c r="DL52" s="585"/>
      <c r="DM52" s="585"/>
      <c r="DN52" s="585"/>
      <c r="DO52" s="585"/>
      <c r="DP52" s="585"/>
      <c r="DQ52" s="586"/>
      <c r="DR52" s="581" t="s">
        <v>113</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322</v>
      </c>
      <c r="BZ53" s="576"/>
      <c r="CA53" s="576"/>
      <c r="CB53" s="576"/>
      <c r="CC53" s="576"/>
      <c r="CD53" s="576"/>
      <c r="CE53" s="576"/>
      <c r="CF53" s="576"/>
      <c r="CG53" s="576"/>
      <c r="CH53" s="576"/>
      <c r="CI53" s="576"/>
      <c r="CJ53" s="576"/>
      <c r="CK53" s="576"/>
      <c r="CL53" s="577"/>
      <c r="CM53" s="578">
        <v>109886100</v>
      </c>
      <c r="CN53" s="579"/>
      <c r="CO53" s="579"/>
      <c r="CP53" s="579"/>
      <c r="CQ53" s="579"/>
      <c r="CR53" s="579"/>
      <c r="CS53" s="579"/>
      <c r="CT53" s="580"/>
      <c r="CU53" s="581">
        <v>20.8</v>
      </c>
      <c r="CV53" s="582"/>
      <c r="CW53" s="582"/>
      <c r="CX53" s="583"/>
      <c r="CY53" s="584">
        <v>10880113</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323</v>
      </c>
      <c r="BZ54" s="576"/>
      <c r="CA54" s="576"/>
      <c r="CB54" s="576"/>
      <c r="CC54" s="576"/>
      <c r="CD54" s="576"/>
      <c r="CE54" s="576"/>
      <c r="CF54" s="576"/>
      <c r="CG54" s="576"/>
      <c r="CH54" s="576"/>
      <c r="CI54" s="576"/>
      <c r="CJ54" s="576"/>
      <c r="CK54" s="576"/>
      <c r="CL54" s="577"/>
      <c r="CM54" s="578">
        <v>1964759</v>
      </c>
      <c r="CN54" s="579"/>
      <c r="CO54" s="579"/>
      <c r="CP54" s="579"/>
      <c r="CQ54" s="579"/>
      <c r="CR54" s="579"/>
      <c r="CS54" s="579"/>
      <c r="CT54" s="580"/>
      <c r="CU54" s="581">
        <v>0.4</v>
      </c>
      <c r="CV54" s="582"/>
      <c r="CW54" s="582"/>
      <c r="CX54" s="583"/>
      <c r="CY54" s="584">
        <v>1964759</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305</v>
      </c>
      <c r="BZ55" s="610"/>
      <c r="CA55" s="575" t="s">
        <v>324</v>
      </c>
      <c r="CB55" s="576"/>
      <c r="CC55" s="576"/>
      <c r="CD55" s="576"/>
      <c r="CE55" s="576"/>
      <c r="CF55" s="576"/>
      <c r="CG55" s="576"/>
      <c r="CH55" s="576"/>
      <c r="CI55" s="576"/>
      <c r="CJ55" s="576"/>
      <c r="CK55" s="576"/>
      <c r="CL55" s="577"/>
      <c r="CM55" s="578">
        <v>107079789</v>
      </c>
      <c r="CN55" s="579"/>
      <c r="CO55" s="579"/>
      <c r="CP55" s="579"/>
      <c r="CQ55" s="579"/>
      <c r="CR55" s="579"/>
      <c r="CS55" s="579"/>
      <c r="CT55" s="580"/>
      <c r="CU55" s="581">
        <v>20.3</v>
      </c>
      <c r="CV55" s="582"/>
      <c r="CW55" s="582"/>
      <c r="CX55" s="583"/>
      <c r="CY55" s="584">
        <v>10847137</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325</v>
      </c>
      <c r="CB56" s="576"/>
      <c r="CC56" s="576"/>
      <c r="CD56" s="576"/>
      <c r="CE56" s="576"/>
      <c r="CF56" s="576"/>
      <c r="CG56" s="576"/>
      <c r="CH56" s="576"/>
      <c r="CI56" s="576"/>
      <c r="CJ56" s="576"/>
      <c r="CK56" s="576"/>
      <c r="CL56" s="577"/>
      <c r="CM56" s="578">
        <v>64965734</v>
      </c>
      <c r="CN56" s="579"/>
      <c r="CO56" s="579"/>
      <c r="CP56" s="579"/>
      <c r="CQ56" s="579"/>
      <c r="CR56" s="579"/>
      <c r="CS56" s="579"/>
      <c r="CT56" s="580"/>
      <c r="CU56" s="581">
        <v>12.3</v>
      </c>
      <c r="CV56" s="582"/>
      <c r="CW56" s="582"/>
      <c r="CX56" s="583"/>
      <c r="CY56" s="584">
        <v>2331562</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326</v>
      </c>
      <c r="CB57" s="576"/>
      <c r="CC57" s="576"/>
      <c r="CD57" s="576"/>
      <c r="CE57" s="576"/>
      <c r="CF57" s="576"/>
      <c r="CG57" s="576"/>
      <c r="CH57" s="576"/>
      <c r="CI57" s="576"/>
      <c r="CJ57" s="576"/>
      <c r="CK57" s="576"/>
      <c r="CL57" s="577"/>
      <c r="CM57" s="578">
        <v>34150167</v>
      </c>
      <c r="CN57" s="579"/>
      <c r="CO57" s="579"/>
      <c r="CP57" s="579"/>
      <c r="CQ57" s="579"/>
      <c r="CR57" s="579"/>
      <c r="CS57" s="579"/>
      <c r="CT57" s="580"/>
      <c r="CU57" s="581">
        <v>6.5</v>
      </c>
      <c r="CV57" s="582"/>
      <c r="CW57" s="582"/>
      <c r="CX57" s="583"/>
      <c r="CY57" s="584">
        <v>8245670</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327</v>
      </c>
      <c r="CB58" s="576"/>
      <c r="CC58" s="576"/>
      <c r="CD58" s="576"/>
      <c r="CE58" s="576"/>
      <c r="CF58" s="576"/>
      <c r="CG58" s="576"/>
      <c r="CH58" s="576"/>
      <c r="CI58" s="576"/>
      <c r="CJ58" s="576"/>
      <c r="CK58" s="576"/>
      <c r="CL58" s="577"/>
      <c r="CM58" s="578">
        <v>2806311</v>
      </c>
      <c r="CN58" s="579"/>
      <c r="CO58" s="579"/>
      <c r="CP58" s="579"/>
      <c r="CQ58" s="579"/>
      <c r="CR58" s="579"/>
      <c r="CS58" s="579"/>
      <c r="CT58" s="580"/>
      <c r="CU58" s="581">
        <v>0.5</v>
      </c>
      <c r="CV58" s="582"/>
      <c r="CW58" s="582"/>
      <c r="CX58" s="583"/>
      <c r="CY58" s="584">
        <v>32976</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328</v>
      </c>
      <c r="CB59" s="576"/>
      <c r="CC59" s="576"/>
      <c r="CD59" s="576"/>
      <c r="CE59" s="576"/>
      <c r="CF59" s="576"/>
      <c r="CG59" s="576"/>
      <c r="CH59" s="576"/>
      <c r="CI59" s="576"/>
      <c r="CJ59" s="576"/>
      <c r="CK59" s="576"/>
      <c r="CL59" s="577"/>
      <c r="CM59" s="578" t="s">
        <v>113</v>
      </c>
      <c r="CN59" s="579"/>
      <c r="CO59" s="579"/>
      <c r="CP59" s="579"/>
      <c r="CQ59" s="579"/>
      <c r="CR59" s="579"/>
      <c r="CS59" s="579"/>
      <c r="CT59" s="580"/>
      <c r="CU59" s="581" t="s">
        <v>203</v>
      </c>
      <c r="CV59" s="582"/>
      <c r="CW59" s="582"/>
      <c r="CX59" s="583"/>
      <c r="CY59" s="584" t="s">
        <v>203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329</v>
      </c>
      <c r="BZ60" s="591"/>
      <c r="CA60" s="591"/>
      <c r="CB60" s="591"/>
      <c r="CC60" s="591"/>
      <c r="CD60" s="591"/>
      <c r="CE60" s="591"/>
      <c r="CF60" s="591"/>
      <c r="CG60" s="591"/>
      <c r="CH60" s="591"/>
      <c r="CI60" s="591"/>
      <c r="CJ60" s="591"/>
      <c r="CK60" s="591"/>
      <c r="CL60" s="592"/>
      <c r="CM60" s="593">
        <v>527264987</v>
      </c>
      <c r="CN60" s="594"/>
      <c r="CO60" s="594"/>
      <c r="CP60" s="594"/>
      <c r="CQ60" s="594"/>
      <c r="CR60" s="594"/>
      <c r="CS60" s="594"/>
      <c r="CT60" s="595"/>
      <c r="CU60" s="596">
        <v>100</v>
      </c>
      <c r="CV60" s="597"/>
      <c r="CW60" s="597"/>
      <c r="CX60" s="598"/>
      <c r="CY60" s="599">
        <v>349317511</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CW8ZFqjODxCwkr7+J7xWaN9i2NPpmTkHPKXIItgrbsnn8LHZnINZf5F83+Ou6d1SYOEnzv28oJgYnRkO4TbO8w==" saltValue="Hasmnvp747WrLD4Pj19YC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330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331</v>
      </c>
      <c r="DK2" s="1090"/>
      <c r="DL2" s="1090"/>
      <c r="DM2" s="1090"/>
      <c r="DN2" s="1090"/>
      <c r="DO2" s="1091"/>
      <c r="DP2" s="220"/>
      <c r="DQ2" s="1089" t="s">
        <v>332</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333</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334</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335</v>
      </c>
      <c r="B5" s="960"/>
      <c r="C5" s="960"/>
      <c r="D5" s="960"/>
      <c r="E5" s="960"/>
      <c r="F5" s="960"/>
      <c r="G5" s="960"/>
      <c r="H5" s="960"/>
      <c r="I5" s="960"/>
      <c r="J5" s="960"/>
      <c r="K5" s="960"/>
      <c r="L5" s="960"/>
      <c r="M5" s="960"/>
      <c r="N5" s="960"/>
      <c r="O5" s="960"/>
      <c r="P5" s="961"/>
      <c r="Q5" s="965" t="s">
        <v>336</v>
      </c>
      <c r="R5" s="966"/>
      <c r="S5" s="966"/>
      <c r="T5" s="966"/>
      <c r="U5" s="967"/>
      <c r="V5" s="965" t="s">
        <v>337</v>
      </c>
      <c r="W5" s="966"/>
      <c r="X5" s="966"/>
      <c r="Y5" s="966"/>
      <c r="Z5" s="967"/>
      <c r="AA5" s="965" t="s">
        <v>338</v>
      </c>
      <c r="AB5" s="966"/>
      <c r="AC5" s="966"/>
      <c r="AD5" s="966"/>
      <c r="AE5" s="966"/>
      <c r="AF5" s="1092" t="s">
        <v>339</v>
      </c>
      <c r="AG5" s="966"/>
      <c r="AH5" s="966"/>
      <c r="AI5" s="966"/>
      <c r="AJ5" s="981"/>
      <c r="AK5" s="966" t="s">
        <v>340</v>
      </c>
      <c r="AL5" s="966"/>
      <c r="AM5" s="966"/>
      <c r="AN5" s="966"/>
      <c r="AO5" s="967"/>
      <c r="AP5" s="965" t="s">
        <v>341</v>
      </c>
      <c r="AQ5" s="966"/>
      <c r="AR5" s="966"/>
      <c r="AS5" s="966"/>
      <c r="AT5" s="967"/>
      <c r="AU5" s="965" t="s">
        <v>342</v>
      </c>
      <c r="AV5" s="966"/>
      <c r="AW5" s="966"/>
      <c r="AX5" s="966"/>
      <c r="AY5" s="981"/>
      <c r="AZ5" s="227"/>
      <c r="BA5" s="227"/>
      <c r="BB5" s="227"/>
      <c r="BC5" s="227"/>
      <c r="BD5" s="227"/>
      <c r="BE5" s="228"/>
      <c r="BF5" s="228"/>
      <c r="BG5" s="228"/>
      <c r="BH5" s="228"/>
      <c r="BI5" s="228"/>
      <c r="BJ5" s="228"/>
      <c r="BK5" s="228"/>
      <c r="BL5" s="228"/>
      <c r="BM5" s="228"/>
      <c r="BN5" s="228"/>
      <c r="BO5" s="228"/>
      <c r="BP5" s="228"/>
      <c r="BQ5" s="959" t="s">
        <v>343</v>
      </c>
      <c r="BR5" s="960"/>
      <c r="BS5" s="960"/>
      <c r="BT5" s="960"/>
      <c r="BU5" s="960"/>
      <c r="BV5" s="960"/>
      <c r="BW5" s="960"/>
      <c r="BX5" s="960"/>
      <c r="BY5" s="960"/>
      <c r="BZ5" s="960"/>
      <c r="CA5" s="960"/>
      <c r="CB5" s="960"/>
      <c r="CC5" s="960"/>
      <c r="CD5" s="960"/>
      <c r="CE5" s="960"/>
      <c r="CF5" s="960"/>
      <c r="CG5" s="961"/>
      <c r="CH5" s="965" t="s">
        <v>344</v>
      </c>
      <c r="CI5" s="966"/>
      <c r="CJ5" s="966"/>
      <c r="CK5" s="966"/>
      <c r="CL5" s="967"/>
      <c r="CM5" s="965" t="s">
        <v>345</v>
      </c>
      <c r="CN5" s="966"/>
      <c r="CO5" s="966"/>
      <c r="CP5" s="966"/>
      <c r="CQ5" s="967"/>
      <c r="CR5" s="965" t="s">
        <v>346</v>
      </c>
      <c r="CS5" s="966"/>
      <c r="CT5" s="966"/>
      <c r="CU5" s="966"/>
      <c r="CV5" s="967"/>
      <c r="CW5" s="965" t="s">
        <v>347</v>
      </c>
      <c r="CX5" s="966"/>
      <c r="CY5" s="966"/>
      <c r="CZ5" s="966"/>
      <c r="DA5" s="967"/>
      <c r="DB5" s="965" t="s">
        <v>348</v>
      </c>
      <c r="DC5" s="966"/>
      <c r="DD5" s="966"/>
      <c r="DE5" s="966"/>
      <c r="DF5" s="967"/>
      <c r="DG5" s="1077" t="s">
        <v>349</v>
      </c>
      <c r="DH5" s="1078"/>
      <c r="DI5" s="1078"/>
      <c r="DJ5" s="1078"/>
      <c r="DK5" s="1079"/>
      <c r="DL5" s="1077" t="s">
        <v>350</v>
      </c>
      <c r="DM5" s="1078"/>
      <c r="DN5" s="1078"/>
      <c r="DO5" s="1078"/>
      <c r="DP5" s="1079"/>
      <c r="DQ5" s="965" t="s">
        <v>351</v>
      </c>
      <c r="DR5" s="966"/>
      <c r="DS5" s="966"/>
      <c r="DT5" s="966"/>
      <c r="DU5" s="967"/>
      <c r="DV5" s="965" t="s">
        <v>342</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352</v>
      </c>
      <c r="C7" s="1021"/>
      <c r="D7" s="1021"/>
      <c r="E7" s="1021"/>
      <c r="F7" s="1021"/>
      <c r="G7" s="1021"/>
      <c r="H7" s="1021"/>
      <c r="I7" s="1021"/>
      <c r="J7" s="1021"/>
      <c r="K7" s="1021"/>
      <c r="L7" s="1021"/>
      <c r="M7" s="1021"/>
      <c r="N7" s="1021"/>
      <c r="O7" s="1021"/>
      <c r="P7" s="1022"/>
      <c r="Q7" s="1083">
        <v>563794</v>
      </c>
      <c r="R7" s="1084"/>
      <c r="S7" s="1084"/>
      <c r="T7" s="1084"/>
      <c r="U7" s="1084"/>
      <c r="V7" s="1084">
        <v>556039</v>
      </c>
      <c r="W7" s="1084"/>
      <c r="X7" s="1084"/>
      <c r="Y7" s="1084"/>
      <c r="Z7" s="1084"/>
      <c r="AA7" s="1084">
        <v>7755</v>
      </c>
      <c r="AB7" s="1084"/>
      <c r="AC7" s="1084"/>
      <c r="AD7" s="1084"/>
      <c r="AE7" s="1085"/>
      <c r="AF7" s="1086">
        <v>790</v>
      </c>
      <c r="AG7" s="1087"/>
      <c r="AH7" s="1087"/>
      <c r="AI7" s="1087"/>
      <c r="AJ7" s="1088"/>
      <c r="AK7" s="1070">
        <v>313</v>
      </c>
      <c r="AL7" s="1071"/>
      <c r="AM7" s="1071"/>
      <c r="AN7" s="1071"/>
      <c r="AO7" s="1071"/>
      <c r="AP7" s="1071">
        <v>1205211</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t="s">
        <v>564</v>
      </c>
      <c r="BS7" s="1074" t="s">
        <v>559</v>
      </c>
      <c r="BT7" s="1075"/>
      <c r="BU7" s="1075"/>
      <c r="BV7" s="1075"/>
      <c r="BW7" s="1075"/>
      <c r="BX7" s="1075"/>
      <c r="BY7" s="1075"/>
      <c r="BZ7" s="1075"/>
      <c r="CA7" s="1075"/>
      <c r="CB7" s="1075"/>
      <c r="CC7" s="1075"/>
      <c r="CD7" s="1075"/>
      <c r="CE7" s="1075"/>
      <c r="CF7" s="1075"/>
      <c r="CG7" s="1076"/>
      <c r="CH7" s="1067">
        <v>-3</v>
      </c>
      <c r="CI7" s="1068"/>
      <c r="CJ7" s="1068"/>
      <c r="CK7" s="1068"/>
      <c r="CL7" s="1069"/>
      <c r="CM7" s="1067">
        <v>139</v>
      </c>
      <c r="CN7" s="1068"/>
      <c r="CO7" s="1068"/>
      <c r="CP7" s="1068"/>
      <c r="CQ7" s="1069"/>
      <c r="CR7" s="1067">
        <v>13</v>
      </c>
      <c r="CS7" s="1068"/>
      <c r="CT7" s="1068"/>
      <c r="CU7" s="1068"/>
      <c r="CV7" s="1069"/>
      <c r="CW7" s="1067">
        <v>162</v>
      </c>
      <c r="CX7" s="1068"/>
      <c r="CY7" s="1068"/>
      <c r="CZ7" s="1068"/>
      <c r="DA7" s="1069"/>
      <c r="DB7" s="1067">
        <v>4905</v>
      </c>
      <c r="DC7" s="1068"/>
      <c r="DD7" s="1068"/>
      <c r="DE7" s="1068"/>
      <c r="DF7" s="1069"/>
      <c r="DG7" s="1067" t="s">
        <v>498</v>
      </c>
      <c r="DH7" s="1068"/>
      <c r="DI7" s="1068"/>
      <c r="DJ7" s="1068"/>
      <c r="DK7" s="1069"/>
      <c r="DL7" s="1067">
        <v>3</v>
      </c>
      <c r="DM7" s="1068"/>
      <c r="DN7" s="1068"/>
      <c r="DO7" s="1068"/>
      <c r="DP7" s="1069"/>
      <c r="DQ7" s="1067">
        <v>3</v>
      </c>
      <c r="DR7" s="1068"/>
      <c r="DS7" s="1068"/>
      <c r="DT7" s="1068"/>
      <c r="DU7" s="1069"/>
      <c r="DV7" s="1094"/>
      <c r="DW7" s="1095"/>
      <c r="DX7" s="1095"/>
      <c r="DY7" s="1095"/>
      <c r="DZ7" s="1096"/>
      <c r="EA7" s="225"/>
    </row>
    <row r="8" spans="1:131" s="226" customFormat="1" ht="26.25" customHeight="1" x14ac:dyDescent="0.2">
      <c r="A8" s="232">
        <v>2</v>
      </c>
      <c r="B8" s="1010" t="s">
        <v>353</v>
      </c>
      <c r="C8" s="1011"/>
      <c r="D8" s="1011"/>
      <c r="E8" s="1011"/>
      <c r="F8" s="1011"/>
      <c r="G8" s="1011"/>
      <c r="H8" s="1011"/>
      <c r="I8" s="1011"/>
      <c r="J8" s="1011"/>
      <c r="K8" s="1011"/>
      <c r="L8" s="1011"/>
      <c r="M8" s="1011"/>
      <c r="N8" s="1011"/>
      <c r="O8" s="1011"/>
      <c r="P8" s="1012"/>
      <c r="Q8" s="1014">
        <v>6083</v>
      </c>
      <c r="R8" s="1006"/>
      <c r="S8" s="1006"/>
      <c r="T8" s="1006"/>
      <c r="U8" s="1006"/>
      <c r="V8" s="1006">
        <v>4694</v>
      </c>
      <c r="W8" s="1006"/>
      <c r="X8" s="1006"/>
      <c r="Y8" s="1006"/>
      <c r="Z8" s="1006"/>
      <c r="AA8" s="1006">
        <v>1389</v>
      </c>
      <c r="AB8" s="1006"/>
      <c r="AC8" s="1006"/>
      <c r="AD8" s="1006"/>
      <c r="AE8" s="1015"/>
      <c r="AF8" s="1062" t="s">
        <v>498</v>
      </c>
      <c r="AG8" s="1063"/>
      <c r="AH8" s="1063"/>
      <c r="AI8" s="1063"/>
      <c r="AJ8" s="1064"/>
      <c r="AK8" s="1065" t="s">
        <v>498</v>
      </c>
      <c r="AL8" s="1066"/>
      <c r="AM8" s="1066"/>
      <c r="AN8" s="1066"/>
      <c r="AO8" s="1066"/>
      <c r="AP8" s="1066" t="s">
        <v>498</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t="s">
        <v>563</v>
      </c>
      <c r="BS8" s="978" t="s">
        <v>560</v>
      </c>
      <c r="BT8" s="979"/>
      <c r="BU8" s="979"/>
      <c r="BV8" s="979"/>
      <c r="BW8" s="979"/>
      <c r="BX8" s="979"/>
      <c r="BY8" s="979"/>
      <c r="BZ8" s="979"/>
      <c r="CA8" s="979"/>
      <c r="CB8" s="979"/>
      <c r="CC8" s="979"/>
      <c r="CD8" s="979"/>
      <c r="CE8" s="979"/>
      <c r="CF8" s="979"/>
      <c r="CG8" s="980"/>
      <c r="CH8" s="953">
        <v>-64</v>
      </c>
      <c r="CI8" s="954"/>
      <c r="CJ8" s="954"/>
      <c r="CK8" s="954"/>
      <c r="CL8" s="955"/>
      <c r="CM8" s="953">
        <v>16992</v>
      </c>
      <c r="CN8" s="954"/>
      <c r="CO8" s="954"/>
      <c r="CP8" s="954"/>
      <c r="CQ8" s="955"/>
      <c r="CR8" s="953">
        <v>17112</v>
      </c>
      <c r="CS8" s="954"/>
      <c r="CT8" s="954"/>
      <c r="CU8" s="954"/>
      <c r="CV8" s="955"/>
      <c r="CW8" s="953">
        <v>351</v>
      </c>
      <c r="CX8" s="954"/>
      <c r="CY8" s="954"/>
      <c r="CZ8" s="954"/>
      <c r="DA8" s="955"/>
      <c r="DB8" s="953">
        <v>31584</v>
      </c>
      <c r="DC8" s="954"/>
      <c r="DD8" s="954"/>
      <c r="DE8" s="954"/>
      <c r="DF8" s="955"/>
      <c r="DG8" s="953" t="s">
        <v>498</v>
      </c>
      <c r="DH8" s="954"/>
      <c r="DI8" s="954"/>
      <c r="DJ8" s="954"/>
      <c r="DK8" s="955"/>
      <c r="DL8" s="953">
        <v>20808</v>
      </c>
      <c r="DM8" s="954"/>
      <c r="DN8" s="954"/>
      <c r="DO8" s="954"/>
      <c r="DP8" s="955"/>
      <c r="DQ8" s="953">
        <v>18728</v>
      </c>
      <c r="DR8" s="954"/>
      <c r="DS8" s="954"/>
      <c r="DT8" s="954"/>
      <c r="DU8" s="955"/>
      <c r="DV8" s="956"/>
      <c r="DW8" s="957"/>
      <c r="DX8" s="957"/>
      <c r="DY8" s="957"/>
      <c r="DZ8" s="958"/>
      <c r="EA8" s="225"/>
    </row>
    <row r="9" spans="1:131" s="226" customFormat="1" ht="26.25" customHeight="1" x14ac:dyDescent="0.2">
      <c r="A9" s="232">
        <v>3</v>
      </c>
      <c r="B9" s="1010" t="s">
        <v>354</v>
      </c>
      <c r="C9" s="1011"/>
      <c r="D9" s="1011"/>
      <c r="E9" s="1011"/>
      <c r="F9" s="1011"/>
      <c r="G9" s="1011"/>
      <c r="H9" s="1011"/>
      <c r="I9" s="1011"/>
      <c r="J9" s="1011"/>
      <c r="K9" s="1011"/>
      <c r="L9" s="1011"/>
      <c r="M9" s="1011"/>
      <c r="N9" s="1011"/>
      <c r="O9" s="1011"/>
      <c r="P9" s="1012"/>
      <c r="Q9" s="1014">
        <v>1</v>
      </c>
      <c r="R9" s="1006"/>
      <c r="S9" s="1006"/>
      <c r="T9" s="1006"/>
      <c r="U9" s="1006"/>
      <c r="V9" s="1006">
        <v>1</v>
      </c>
      <c r="W9" s="1006"/>
      <c r="X9" s="1006"/>
      <c r="Y9" s="1006"/>
      <c r="Z9" s="1006"/>
      <c r="AA9" s="1006" t="s">
        <v>498</v>
      </c>
      <c r="AB9" s="1006"/>
      <c r="AC9" s="1006"/>
      <c r="AD9" s="1006"/>
      <c r="AE9" s="1015"/>
      <c r="AF9" s="1062" t="s">
        <v>498</v>
      </c>
      <c r="AG9" s="1063"/>
      <c r="AH9" s="1063"/>
      <c r="AI9" s="1063"/>
      <c r="AJ9" s="1064"/>
      <c r="AK9" s="1065" t="s">
        <v>498</v>
      </c>
      <c r="AL9" s="1066"/>
      <c r="AM9" s="1066"/>
      <c r="AN9" s="1066"/>
      <c r="AO9" s="1066"/>
      <c r="AP9" s="1066" t="s">
        <v>498</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t="s">
        <v>564</v>
      </c>
      <c r="BS9" s="978" t="s">
        <v>561</v>
      </c>
      <c r="BT9" s="979"/>
      <c r="BU9" s="979"/>
      <c r="BV9" s="979"/>
      <c r="BW9" s="979"/>
      <c r="BX9" s="979"/>
      <c r="BY9" s="979"/>
      <c r="BZ9" s="979"/>
      <c r="CA9" s="979"/>
      <c r="CB9" s="979"/>
      <c r="CC9" s="979"/>
      <c r="CD9" s="979"/>
      <c r="CE9" s="979"/>
      <c r="CF9" s="979"/>
      <c r="CG9" s="980"/>
      <c r="CH9" s="953">
        <v>-48</v>
      </c>
      <c r="CI9" s="954"/>
      <c r="CJ9" s="954"/>
      <c r="CK9" s="954"/>
      <c r="CL9" s="955"/>
      <c r="CM9" s="953">
        <v>4382</v>
      </c>
      <c r="CN9" s="954"/>
      <c r="CO9" s="954"/>
      <c r="CP9" s="954"/>
      <c r="CQ9" s="955"/>
      <c r="CR9" s="953">
        <v>74</v>
      </c>
      <c r="CS9" s="954"/>
      <c r="CT9" s="954"/>
      <c r="CU9" s="954"/>
      <c r="CV9" s="955"/>
      <c r="CW9" s="953">
        <v>582</v>
      </c>
      <c r="CX9" s="954"/>
      <c r="CY9" s="954"/>
      <c r="CZ9" s="954"/>
      <c r="DA9" s="955"/>
      <c r="DB9" s="953">
        <v>10619</v>
      </c>
      <c r="DC9" s="954"/>
      <c r="DD9" s="954"/>
      <c r="DE9" s="954"/>
      <c r="DF9" s="955"/>
      <c r="DG9" s="953" t="s">
        <v>498</v>
      </c>
      <c r="DH9" s="954"/>
      <c r="DI9" s="954"/>
      <c r="DJ9" s="954"/>
      <c r="DK9" s="955"/>
      <c r="DL9" s="953">
        <v>897</v>
      </c>
      <c r="DM9" s="954"/>
      <c r="DN9" s="954"/>
      <c r="DO9" s="954"/>
      <c r="DP9" s="955"/>
      <c r="DQ9" s="953">
        <v>136</v>
      </c>
      <c r="DR9" s="954"/>
      <c r="DS9" s="954"/>
      <c r="DT9" s="954"/>
      <c r="DU9" s="955"/>
      <c r="DV9" s="956"/>
      <c r="DW9" s="957"/>
      <c r="DX9" s="957"/>
      <c r="DY9" s="957"/>
      <c r="DZ9" s="958"/>
      <c r="EA9" s="225"/>
    </row>
    <row r="10" spans="1:131" s="226" customFormat="1" ht="26.25" customHeight="1" x14ac:dyDescent="0.2">
      <c r="A10" s="232">
        <v>4</v>
      </c>
      <c r="B10" s="1010" t="s">
        <v>355</v>
      </c>
      <c r="C10" s="1011"/>
      <c r="D10" s="1011"/>
      <c r="E10" s="1011"/>
      <c r="F10" s="1011"/>
      <c r="G10" s="1011"/>
      <c r="H10" s="1011"/>
      <c r="I10" s="1011"/>
      <c r="J10" s="1011"/>
      <c r="K10" s="1011"/>
      <c r="L10" s="1011"/>
      <c r="M10" s="1011"/>
      <c r="N10" s="1011"/>
      <c r="O10" s="1011"/>
      <c r="P10" s="1012"/>
      <c r="Q10" s="1014">
        <v>134</v>
      </c>
      <c r="R10" s="1006"/>
      <c r="S10" s="1006"/>
      <c r="T10" s="1006"/>
      <c r="U10" s="1006"/>
      <c r="V10" s="1006">
        <v>109</v>
      </c>
      <c r="W10" s="1006"/>
      <c r="X10" s="1006"/>
      <c r="Y10" s="1006"/>
      <c r="Z10" s="1006"/>
      <c r="AA10" s="1006">
        <v>25</v>
      </c>
      <c r="AB10" s="1006"/>
      <c r="AC10" s="1006"/>
      <c r="AD10" s="1006"/>
      <c r="AE10" s="1015"/>
      <c r="AF10" s="1062" t="s">
        <v>498</v>
      </c>
      <c r="AG10" s="1063"/>
      <c r="AH10" s="1063"/>
      <c r="AI10" s="1063"/>
      <c r="AJ10" s="1064"/>
      <c r="AK10" s="1065">
        <v>7</v>
      </c>
      <c r="AL10" s="1066"/>
      <c r="AM10" s="1066"/>
      <c r="AN10" s="1066"/>
      <c r="AO10" s="1066"/>
      <c r="AP10" s="1066">
        <v>658</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562</v>
      </c>
      <c r="BT10" s="979"/>
      <c r="BU10" s="979"/>
      <c r="BV10" s="979"/>
      <c r="BW10" s="979"/>
      <c r="BX10" s="979"/>
      <c r="BY10" s="979"/>
      <c r="BZ10" s="979"/>
      <c r="CA10" s="979"/>
      <c r="CB10" s="979"/>
      <c r="CC10" s="979"/>
      <c r="CD10" s="979"/>
      <c r="CE10" s="979"/>
      <c r="CF10" s="979"/>
      <c r="CG10" s="980"/>
      <c r="CH10" s="953">
        <v>6</v>
      </c>
      <c r="CI10" s="954"/>
      <c r="CJ10" s="954"/>
      <c r="CK10" s="954"/>
      <c r="CL10" s="955"/>
      <c r="CM10" s="953">
        <v>2284</v>
      </c>
      <c r="CN10" s="954"/>
      <c r="CO10" s="954"/>
      <c r="CP10" s="954"/>
      <c r="CQ10" s="955"/>
      <c r="CR10" s="953">
        <v>13</v>
      </c>
      <c r="CS10" s="954"/>
      <c r="CT10" s="954"/>
      <c r="CU10" s="954"/>
      <c r="CV10" s="955"/>
      <c r="CW10" s="953">
        <v>51</v>
      </c>
      <c r="CX10" s="954"/>
      <c r="CY10" s="954"/>
      <c r="CZ10" s="954"/>
      <c r="DA10" s="955"/>
      <c r="DB10" s="953">
        <v>2569</v>
      </c>
      <c r="DC10" s="954"/>
      <c r="DD10" s="954"/>
      <c r="DE10" s="954"/>
      <c r="DF10" s="955"/>
      <c r="DG10" s="953" t="s">
        <v>498</v>
      </c>
      <c r="DH10" s="954"/>
      <c r="DI10" s="954"/>
      <c r="DJ10" s="954"/>
      <c r="DK10" s="955"/>
      <c r="DL10" s="953" t="s">
        <v>498</v>
      </c>
      <c r="DM10" s="954"/>
      <c r="DN10" s="954"/>
      <c r="DO10" s="954"/>
      <c r="DP10" s="955"/>
      <c r="DQ10" s="953" t="s">
        <v>498</v>
      </c>
      <c r="DR10" s="954"/>
      <c r="DS10" s="954"/>
      <c r="DT10" s="954"/>
      <c r="DU10" s="955"/>
      <c r="DV10" s="956"/>
      <c r="DW10" s="957"/>
      <c r="DX10" s="957"/>
      <c r="DY10" s="957"/>
      <c r="DZ10" s="958"/>
      <c r="EA10" s="225"/>
    </row>
    <row r="11" spans="1:131" s="226" customFormat="1" ht="26.25" customHeight="1" x14ac:dyDescent="0.2">
      <c r="A11" s="232">
        <v>5</v>
      </c>
      <c r="B11" s="1010" t="s">
        <v>356</v>
      </c>
      <c r="C11" s="1011"/>
      <c r="D11" s="1011"/>
      <c r="E11" s="1011"/>
      <c r="F11" s="1011"/>
      <c r="G11" s="1011"/>
      <c r="H11" s="1011"/>
      <c r="I11" s="1011"/>
      <c r="J11" s="1011"/>
      <c r="K11" s="1011"/>
      <c r="L11" s="1011"/>
      <c r="M11" s="1011"/>
      <c r="N11" s="1011"/>
      <c r="O11" s="1011"/>
      <c r="P11" s="1012"/>
      <c r="Q11" s="1014">
        <v>951</v>
      </c>
      <c r="R11" s="1006"/>
      <c r="S11" s="1006"/>
      <c r="T11" s="1006"/>
      <c r="U11" s="1006"/>
      <c r="V11" s="1006">
        <v>660</v>
      </c>
      <c r="W11" s="1006"/>
      <c r="X11" s="1006"/>
      <c r="Y11" s="1006"/>
      <c r="Z11" s="1006"/>
      <c r="AA11" s="1006">
        <v>291</v>
      </c>
      <c r="AB11" s="1006"/>
      <c r="AC11" s="1006"/>
      <c r="AD11" s="1006"/>
      <c r="AE11" s="1015"/>
      <c r="AF11" s="1062" t="s">
        <v>498</v>
      </c>
      <c r="AG11" s="1063"/>
      <c r="AH11" s="1063"/>
      <c r="AI11" s="1063"/>
      <c r="AJ11" s="1064"/>
      <c r="AK11" s="1065">
        <v>1</v>
      </c>
      <c r="AL11" s="1066"/>
      <c r="AM11" s="1066"/>
      <c r="AN11" s="1066"/>
      <c r="AO11" s="1066"/>
      <c r="AP11" s="1066">
        <v>14195</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c r="BT11" s="979"/>
      <c r="BU11" s="979"/>
      <c r="BV11" s="979"/>
      <c r="BW11" s="979"/>
      <c r="BX11" s="979"/>
      <c r="BY11" s="979"/>
      <c r="BZ11" s="979"/>
      <c r="CA11" s="979"/>
      <c r="CB11" s="979"/>
      <c r="CC11" s="979"/>
      <c r="CD11" s="979"/>
      <c r="CE11" s="979"/>
      <c r="CF11" s="979"/>
      <c r="CG11" s="980"/>
      <c r="CH11" s="953"/>
      <c r="CI11" s="954"/>
      <c r="CJ11" s="954"/>
      <c r="CK11" s="954"/>
      <c r="CL11" s="955"/>
      <c r="CM11" s="953"/>
      <c r="CN11" s="954"/>
      <c r="CO11" s="954"/>
      <c r="CP11" s="954"/>
      <c r="CQ11" s="955"/>
      <c r="CR11" s="953"/>
      <c r="CS11" s="954"/>
      <c r="CT11" s="954"/>
      <c r="CU11" s="954"/>
      <c r="CV11" s="955"/>
      <c r="CW11" s="953"/>
      <c r="CX11" s="954"/>
      <c r="CY11" s="954"/>
      <c r="CZ11" s="954"/>
      <c r="DA11" s="955"/>
      <c r="DB11" s="953"/>
      <c r="DC11" s="954"/>
      <c r="DD11" s="954"/>
      <c r="DE11" s="954"/>
      <c r="DF11" s="955"/>
      <c r="DG11" s="953"/>
      <c r="DH11" s="954"/>
      <c r="DI11" s="954"/>
      <c r="DJ11" s="954"/>
      <c r="DK11" s="955"/>
      <c r="DL11" s="953"/>
      <c r="DM11" s="954"/>
      <c r="DN11" s="954"/>
      <c r="DO11" s="954"/>
      <c r="DP11" s="955"/>
      <c r="DQ11" s="953"/>
      <c r="DR11" s="954"/>
      <c r="DS11" s="954"/>
      <c r="DT11" s="954"/>
      <c r="DU11" s="955"/>
      <c r="DV11" s="956"/>
      <c r="DW11" s="957"/>
      <c r="DX11" s="957"/>
      <c r="DY11" s="957"/>
      <c r="DZ11" s="958"/>
      <c r="EA11" s="225"/>
    </row>
    <row r="12" spans="1:131" s="226" customFormat="1" ht="26.25" customHeight="1" x14ac:dyDescent="0.2">
      <c r="A12" s="232">
        <v>6</v>
      </c>
      <c r="B12" s="1010" t="s">
        <v>357</v>
      </c>
      <c r="C12" s="1011"/>
      <c r="D12" s="1011"/>
      <c r="E12" s="1011"/>
      <c r="F12" s="1011"/>
      <c r="G12" s="1011"/>
      <c r="H12" s="1011"/>
      <c r="I12" s="1011"/>
      <c r="J12" s="1011"/>
      <c r="K12" s="1011"/>
      <c r="L12" s="1011"/>
      <c r="M12" s="1011"/>
      <c r="N12" s="1011"/>
      <c r="O12" s="1011"/>
      <c r="P12" s="1012"/>
      <c r="Q12" s="1014">
        <v>59</v>
      </c>
      <c r="R12" s="1006"/>
      <c r="S12" s="1006"/>
      <c r="T12" s="1006"/>
      <c r="U12" s="1006"/>
      <c r="V12" s="1006">
        <v>8</v>
      </c>
      <c r="W12" s="1006"/>
      <c r="X12" s="1006"/>
      <c r="Y12" s="1006"/>
      <c r="Z12" s="1006"/>
      <c r="AA12" s="1006">
        <v>51</v>
      </c>
      <c r="AB12" s="1006"/>
      <c r="AC12" s="1006"/>
      <c r="AD12" s="1006"/>
      <c r="AE12" s="1015"/>
      <c r="AF12" s="1062" t="s">
        <v>498</v>
      </c>
      <c r="AG12" s="1063"/>
      <c r="AH12" s="1063"/>
      <c r="AI12" s="1063"/>
      <c r="AJ12" s="1064"/>
      <c r="AK12" s="1065">
        <v>0</v>
      </c>
      <c r="AL12" s="1066"/>
      <c r="AM12" s="1066"/>
      <c r="AN12" s="1066"/>
      <c r="AO12" s="1066"/>
      <c r="AP12" s="1066">
        <v>70</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c r="BS12" s="978"/>
      <c r="BT12" s="979"/>
      <c r="BU12" s="979"/>
      <c r="BV12" s="979"/>
      <c r="BW12" s="979"/>
      <c r="BX12" s="979"/>
      <c r="BY12" s="979"/>
      <c r="BZ12" s="979"/>
      <c r="CA12" s="979"/>
      <c r="CB12" s="979"/>
      <c r="CC12" s="979"/>
      <c r="CD12" s="979"/>
      <c r="CE12" s="979"/>
      <c r="CF12" s="979"/>
      <c r="CG12" s="980"/>
      <c r="CH12" s="953"/>
      <c r="CI12" s="954"/>
      <c r="CJ12" s="954"/>
      <c r="CK12" s="954"/>
      <c r="CL12" s="955"/>
      <c r="CM12" s="953"/>
      <c r="CN12" s="954"/>
      <c r="CO12" s="954"/>
      <c r="CP12" s="954"/>
      <c r="CQ12" s="955"/>
      <c r="CR12" s="953"/>
      <c r="CS12" s="954"/>
      <c r="CT12" s="954"/>
      <c r="CU12" s="954"/>
      <c r="CV12" s="955"/>
      <c r="CW12" s="953"/>
      <c r="CX12" s="954"/>
      <c r="CY12" s="954"/>
      <c r="CZ12" s="954"/>
      <c r="DA12" s="955"/>
      <c r="DB12" s="953"/>
      <c r="DC12" s="954"/>
      <c r="DD12" s="954"/>
      <c r="DE12" s="954"/>
      <c r="DF12" s="955"/>
      <c r="DG12" s="953"/>
      <c r="DH12" s="954"/>
      <c r="DI12" s="954"/>
      <c r="DJ12" s="954"/>
      <c r="DK12" s="955"/>
      <c r="DL12" s="953"/>
      <c r="DM12" s="954"/>
      <c r="DN12" s="954"/>
      <c r="DO12" s="954"/>
      <c r="DP12" s="955"/>
      <c r="DQ12" s="953"/>
      <c r="DR12" s="954"/>
      <c r="DS12" s="954"/>
      <c r="DT12" s="954"/>
      <c r="DU12" s="955"/>
      <c r="DV12" s="956"/>
      <c r="DW12" s="957"/>
      <c r="DX12" s="957"/>
      <c r="DY12" s="957"/>
      <c r="DZ12" s="958"/>
      <c r="EA12" s="225"/>
    </row>
    <row r="13" spans="1:131" s="226" customFormat="1" ht="26.25" customHeight="1" x14ac:dyDescent="0.2">
      <c r="A13" s="232">
        <v>7</v>
      </c>
      <c r="B13" s="1010" t="s">
        <v>358</v>
      </c>
      <c r="C13" s="1011"/>
      <c r="D13" s="1011"/>
      <c r="E13" s="1011"/>
      <c r="F13" s="1011"/>
      <c r="G13" s="1011"/>
      <c r="H13" s="1011"/>
      <c r="I13" s="1011"/>
      <c r="J13" s="1011"/>
      <c r="K13" s="1011"/>
      <c r="L13" s="1011"/>
      <c r="M13" s="1011"/>
      <c r="N13" s="1011"/>
      <c r="O13" s="1011"/>
      <c r="P13" s="1012"/>
      <c r="Q13" s="1014">
        <v>196</v>
      </c>
      <c r="R13" s="1006"/>
      <c r="S13" s="1006"/>
      <c r="T13" s="1006"/>
      <c r="U13" s="1006"/>
      <c r="V13" s="1006">
        <v>27</v>
      </c>
      <c r="W13" s="1006"/>
      <c r="X13" s="1006"/>
      <c r="Y13" s="1006"/>
      <c r="Z13" s="1006"/>
      <c r="AA13" s="1006">
        <v>169</v>
      </c>
      <c r="AB13" s="1006"/>
      <c r="AC13" s="1006"/>
      <c r="AD13" s="1006"/>
      <c r="AE13" s="1015"/>
      <c r="AF13" s="1062" t="s">
        <v>498</v>
      </c>
      <c r="AG13" s="1063"/>
      <c r="AH13" s="1063"/>
      <c r="AI13" s="1063"/>
      <c r="AJ13" s="1064"/>
      <c r="AK13" s="1065">
        <v>0</v>
      </c>
      <c r="AL13" s="1066"/>
      <c r="AM13" s="1066"/>
      <c r="AN13" s="1066"/>
      <c r="AO13" s="1066"/>
      <c r="AP13" s="1066" t="s">
        <v>498</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c r="BT13" s="979"/>
      <c r="BU13" s="979"/>
      <c r="BV13" s="979"/>
      <c r="BW13" s="979"/>
      <c r="BX13" s="979"/>
      <c r="BY13" s="979"/>
      <c r="BZ13" s="979"/>
      <c r="CA13" s="979"/>
      <c r="CB13" s="979"/>
      <c r="CC13" s="979"/>
      <c r="CD13" s="979"/>
      <c r="CE13" s="979"/>
      <c r="CF13" s="979"/>
      <c r="CG13" s="980"/>
      <c r="CH13" s="953"/>
      <c r="CI13" s="954"/>
      <c r="CJ13" s="954"/>
      <c r="CK13" s="954"/>
      <c r="CL13" s="955"/>
      <c r="CM13" s="953"/>
      <c r="CN13" s="954"/>
      <c r="CO13" s="954"/>
      <c r="CP13" s="954"/>
      <c r="CQ13" s="955"/>
      <c r="CR13" s="953"/>
      <c r="CS13" s="954"/>
      <c r="CT13" s="954"/>
      <c r="CU13" s="954"/>
      <c r="CV13" s="955"/>
      <c r="CW13" s="953"/>
      <c r="CX13" s="954"/>
      <c r="CY13" s="954"/>
      <c r="CZ13" s="954"/>
      <c r="DA13" s="955"/>
      <c r="DB13" s="953"/>
      <c r="DC13" s="954"/>
      <c r="DD13" s="954"/>
      <c r="DE13" s="954"/>
      <c r="DF13" s="955"/>
      <c r="DG13" s="953"/>
      <c r="DH13" s="954"/>
      <c r="DI13" s="954"/>
      <c r="DJ13" s="954"/>
      <c r="DK13" s="955"/>
      <c r="DL13" s="953"/>
      <c r="DM13" s="954"/>
      <c r="DN13" s="954"/>
      <c r="DO13" s="954"/>
      <c r="DP13" s="955"/>
      <c r="DQ13" s="953"/>
      <c r="DR13" s="954"/>
      <c r="DS13" s="954"/>
      <c r="DT13" s="954"/>
      <c r="DU13" s="955"/>
      <c r="DV13" s="956"/>
      <c r="DW13" s="957"/>
      <c r="DX13" s="957"/>
      <c r="DY13" s="957"/>
      <c r="DZ13" s="958"/>
      <c r="EA13" s="225"/>
    </row>
    <row r="14" spans="1:131" s="226" customFormat="1" ht="26.25" customHeight="1" x14ac:dyDescent="0.2">
      <c r="A14" s="232">
        <v>8</v>
      </c>
      <c r="B14" s="1010" t="s">
        <v>359</v>
      </c>
      <c r="C14" s="1011"/>
      <c r="D14" s="1011"/>
      <c r="E14" s="1011"/>
      <c r="F14" s="1011"/>
      <c r="G14" s="1011"/>
      <c r="H14" s="1011"/>
      <c r="I14" s="1011"/>
      <c r="J14" s="1011"/>
      <c r="K14" s="1011"/>
      <c r="L14" s="1011"/>
      <c r="M14" s="1011"/>
      <c r="N14" s="1011"/>
      <c r="O14" s="1011"/>
      <c r="P14" s="1012"/>
      <c r="Q14" s="1014">
        <v>223</v>
      </c>
      <c r="R14" s="1006"/>
      <c r="S14" s="1006"/>
      <c r="T14" s="1006"/>
      <c r="U14" s="1006"/>
      <c r="V14" s="1006">
        <v>3</v>
      </c>
      <c r="W14" s="1006"/>
      <c r="X14" s="1006"/>
      <c r="Y14" s="1006"/>
      <c r="Z14" s="1006"/>
      <c r="AA14" s="1006">
        <v>219</v>
      </c>
      <c r="AB14" s="1006"/>
      <c r="AC14" s="1006"/>
      <c r="AD14" s="1006"/>
      <c r="AE14" s="1015"/>
      <c r="AF14" s="1062" t="s">
        <v>498</v>
      </c>
      <c r="AG14" s="1063"/>
      <c r="AH14" s="1063"/>
      <c r="AI14" s="1063"/>
      <c r="AJ14" s="1064"/>
      <c r="AK14" s="1065">
        <v>0</v>
      </c>
      <c r="AL14" s="1066"/>
      <c r="AM14" s="1066"/>
      <c r="AN14" s="1066"/>
      <c r="AO14" s="1066"/>
      <c r="AP14" s="1066" t="s">
        <v>498</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c r="BT14" s="979"/>
      <c r="BU14" s="979"/>
      <c r="BV14" s="979"/>
      <c r="BW14" s="979"/>
      <c r="BX14" s="979"/>
      <c r="BY14" s="979"/>
      <c r="BZ14" s="979"/>
      <c r="CA14" s="979"/>
      <c r="CB14" s="979"/>
      <c r="CC14" s="979"/>
      <c r="CD14" s="979"/>
      <c r="CE14" s="979"/>
      <c r="CF14" s="979"/>
      <c r="CG14" s="980"/>
      <c r="CH14" s="953"/>
      <c r="CI14" s="954"/>
      <c r="CJ14" s="954"/>
      <c r="CK14" s="954"/>
      <c r="CL14" s="955"/>
      <c r="CM14" s="953"/>
      <c r="CN14" s="954"/>
      <c r="CO14" s="954"/>
      <c r="CP14" s="954"/>
      <c r="CQ14" s="955"/>
      <c r="CR14" s="953"/>
      <c r="CS14" s="954"/>
      <c r="CT14" s="954"/>
      <c r="CU14" s="954"/>
      <c r="CV14" s="955"/>
      <c r="CW14" s="953"/>
      <c r="CX14" s="954"/>
      <c r="CY14" s="954"/>
      <c r="CZ14" s="954"/>
      <c r="DA14" s="955"/>
      <c r="DB14" s="953"/>
      <c r="DC14" s="954"/>
      <c r="DD14" s="954"/>
      <c r="DE14" s="954"/>
      <c r="DF14" s="955"/>
      <c r="DG14" s="953"/>
      <c r="DH14" s="954"/>
      <c r="DI14" s="954"/>
      <c r="DJ14" s="954"/>
      <c r="DK14" s="955"/>
      <c r="DL14" s="953"/>
      <c r="DM14" s="954"/>
      <c r="DN14" s="954"/>
      <c r="DO14" s="954"/>
      <c r="DP14" s="955"/>
      <c r="DQ14" s="953"/>
      <c r="DR14" s="954"/>
      <c r="DS14" s="954"/>
      <c r="DT14" s="954"/>
      <c r="DU14" s="955"/>
      <c r="DV14" s="956"/>
      <c r="DW14" s="957"/>
      <c r="DX14" s="957"/>
      <c r="DY14" s="957"/>
      <c r="DZ14" s="958"/>
      <c r="EA14" s="225"/>
    </row>
    <row r="15" spans="1:131" s="226" customFormat="1" ht="26.25" customHeight="1" x14ac:dyDescent="0.2">
      <c r="A15" s="232">
        <v>9</v>
      </c>
      <c r="B15" s="1010" t="s">
        <v>360</v>
      </c>
      <c r="C15" s="1011"/>
      <c r="D15" s="1011"/>
      <c r="E15" s="1011"/>
      <c r="F15" s="1011"/>
      <c r="G15" s="1011"/>
      <c r="H15" s="1011"/>
      <c r="I15" s="1011"/>
      <c r="J15" s="1011"/>
      <c r="K15" s="1011"/>
      <c r="L15" s="1011"/>
      <c r="M15" s="1011"/>
      <c r="N15" s="1011"/>
      <c r="O15" s="1011"/>
      <c r="P15" s="1012"/>
      <c r="Q15" s="1014">
        <v>1574</v>
      </c>
      <c r="R15" s="1006"/>
      <c r="S15" s="1006"/>
      <c r="T15" s="1006"/>
      <c r="U15" s="1006"/>
      <c r="V15" s="1006">
        <v>297</v>
      </c>
      <c r="W15" s="1006"/>
      <c r="X15" s="1006"/>
      <c r="Y15" s="1006"/>
      <c r="Z15" s="1006"/>
      <c r="AA15" s="1006">
        <v>1277</v>
      </c>
      <c r="AB15" s="1006"/>
      <c r="AC15" s="1006"/>
      <c r="AD15" s="1006"/>
      <c r="AE15" s="1015"/>
      <c r="AF15" s="1062" t="s">
        <v>498</v>
      </c>
      <c r="AG15" s="1063"/>
      <c r="AH15" s="1063"/>
      <c r="AI15" s="1063"/>
      <c r="AJ15" s="1064"/>
      <c r="AK15" s="1065">
        <v>17</v>
      </c>
      <c r="AL15" s="1066"/>
      <c r="AM15" s="1066"/>
      <c r="AN15" s="1066"/>
      <c r="AO15" s="1066"/>
      <c r="AP15" s="1066" t="s">
        <v>498</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c r="BT15" s="979"/>
      <c r="BU15" s="979"/>
      <c r="BV15" s="979"/>
      <c r="BW15" s="979"/>
      <c r="BX15" s="979"/>
      <c r="BY15" s="979"/>
      <c r="BZ15" s="979"/>
      <c r="CA15" s="979"/>
      <c r="CB15" s="979"/>
      <c r="CC15" s="979"/>
      <c r="CD15" s="979"/>
      <c r="CE15" s="979"/>
      <c r="CF15" s="979"/>
      <c r="CG15" s="980"/>
      <c r="CH15" s="953"/>
      <c r="CI15" s="954"/>
      <c r="CJ15" s="954"/>
      <c r="CK15" s="954"/>
      <c r="CL15" s="955"/>
      <c r="CM15" s="953"/>
      <c r="CN15" s="954"/>
      <c r="CO15" s="954"/>
      <c r="CP15" s="954"/>
      <c r="CQ15" s="955"/>
      <c r="CR15" s="953"/>
      <c r="CS15" s="954"/>
      <c r="CT15" s="954"/>
      <c r="CU15" s="954"/>
      <c r="CV15" s="955"/>
      <c r="CW15" s="953"/>
      <c r="CX15" s="954"/>
      <c r="CY15" s="954"/>
      <c r="CZ15" s="954"/>
      <c r="DA15" s="955"/>
      <c r="DB15" s="953"/>
      <c r="DC15" s="954"/>
      <c r="DD15" s="954"/>
      <c r="DE15" s="954"/>
      <c r="DF15" s="955"/>
      <c r="DG15" s="953"/>
      <c r="DH15" s="954"/>
      <c r="DI15" s="954"/>
      <c r="DJ15" s="954"/>
      <c r="DK15" s="955"/>
      <c r="DL15" s="953"/>
      <c r="DM15" s="954"/>
      <c r="DN15" s="954"/>
      <c r="DO15" s="954"/>
      <c r="DP15" s="955"/>
      <c r="DQ15" s="953"/>
      <c r="DR15" s="954"/>
      <c r="DS15" s="954"/>
      <c r="DT15" s="954"/>
      <c r="DU15" s="955"/>
      <c r="DV15" s="956"/>
      <c r="DW15" s="957"/>
      <c r="DX15" s="957"/>
      <c r="DY15" s="957"/>
      <c r="DZ15" s="958"/>
      <c r="EA15" s="225"/>
    </row>
    <row r="16" spans="1:131" s="226" customFormat="1" ht="26.25" customHeight="1" x14ac:dyDescent="0.2">
      <c r="A16" s="232">
        <v>10</v>
      </c>
      <c r="B16" s="1010" t="s">
        <v>361</v>
      </c>
      <c r="C16" s="1011"/>
      <c r="D16" s="1011"/>
      <c r="E16" s="1011"/>
      <c r="F16" s="1011"/>
      <c r="G16" s="1011"/>
      <c r="H16" s="1011"/>
      <c r="I16" s="1011"/>
      <c r="J16" s="1011"/>
      <c r="K16" s="1011"/>
      <c r="L16" s="1011"/>
      <c r="M16" s="1011"/>
      <c r="N16" s="1011"/>
      <c r="O16" s="1011"/>
      <c r="P16" s="1012"/>
      <c r="Q16" s="1014">
        <v>161748</v>
      </c>
      <c r="R16" s="1006"/>
      <c r="S16" s="1006"/>
      <c r="T16" s="1006"/>
      <c r="U16" s="1006"/>
      <c r="V16" s="1006">
        <v>161748</v>
      </c>
      <c r="W16" s="1006"/>
      <c r="X16" s="1006"/>
      <c r="Y16" s="1006"/>
      <c r="Z16" s="1006"/>
      <c r="AA16" s="1006" t="s">
        <v>498</v>
      </c>
      <c r="AB16" s="1006"/>
      <c r="AC16" s="1006"/>
      <c r="AD16" s="1006"/>
      <c r="AE16" s="1015"/>
      <c r="AF16" s="1062" t="s">
        <v>498</v>
      </c>
      <c r="AG16" s="1063"/>
      <c r="AH16" s="1063"/>
      <c r="AI16" s="1063"/>
      <c r="AJ16" s="1064"/>
      <c r="AK16" s="1065">
        <v>94975</v>
      </c>
      <c r="AL16" s="1066"/>
      <c r="AM16" s="1066"/>
      <c r="AN16" s="1066"/>
      <c r="AO16" s="1066"/>
      <c r="AP16" s="1066" t="s">
        <v>498</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c r="BT16" s="979"/>
      <c r="BU16" s="979"/>
      <c r="BV16" s="979"/>
      <c r="BW16" s="979"/>
      <c r="BX16" s="979"/>
      <c r="BY16" s="979"/>
      <c r="BZ16" s="979"/>
      <c r="CA16" s="979"/>
      <c r="CB16" s="979"/>
      <c r="CC16" s="979"/>
      <c r="CD16" s="979"/>
      <c r="CE16" s="979"/>
      <c r="CF16" s="979"/>
      <c r="CG16" s="980"/>
      <c r="CH16" s="953"/>
      <c r="CI16" s="954"/>
      <c r="CJ16" s="954"/>
      <c r="CK16" s="954"/>
      <c r="CL16" s="955"/>
      <c r="CM16" s="953"/>
      <c r="CN16" s="954"/>
      <c r="CO16" s="954"/>
      <c r="CP16" s="954"/>
      <c r="CQ16" s="955"/>
      <c r="CR16" s="953"/>
      <c r="CS16" s="954"/>
      <c r="CT16" s="954"/>
      <c r="CU16" s="954"/>
      <c r="CV16" s="955"/>
      <c r="CW16" s="953"/>
      <c r="CX16" s="954"/>
      <c r="CY16" s="954"/>
      <c r="CZ16" s="954"/>
      <c r="DA16" s="955"/>
      <c r="DB16" s="953"/>
      <c r="DC16" s="954"/>
      <c r="DD16" s="954"/>
      <c r="DE16" s="954"/>
      <c r="DF16" s="955"/>
      <c r="DG16" s="953"/>
      <c r="DH16" s="954"/>
      <c r="DI16" s="954"/>
      <c r="DJ16" s="954"/>
      <c r="DK16" s="955"/>
      <c r="DL16" s="953"/>
      <c r="DM16" s="954"/>
      <c r="DN16" s="954"/>
      <c r="DO16" s="954"/>
      <c r="DP16" s="955"/>
      <c r="DQ16" s="953"/>
      <c r="DR16" s="954"/>
      <c r="DS16" s="954"/>
      <c r="DT16" s="954"/>
      <c r="DU16" s="955"/>
      <c r="DV16" s="956"/>
      <c r="DW16" s="957"/>
      <c r="DX16" s="957"/>
      <c r="DY16" s="957"/>
      <c r="DZ16" s="958"/>
      <c r="EA16" s="225"/>
    </row>
    <row r="17" spans="1:131" s="226" customFormat="1" ht="26.25" customHeight="1" x14ac:dyDescent="0.2">
      <c r="A17" s="232">
        <v>11</v>
      </c>
      <c r="B17" s="1010"/>
      <c r="C17" s="1011"/>
      <c r="D17" s="1011"/>
      <c r="E17" s="1011"/>
      <c r="F17" s="1011"/>
      <c r="G17" s="1011"/>
      <c r="H17" s="1011"/>
      <c r="I17" s="1011"/>
      <c r="J17" s="1011"/>
      <c r="K17" s="1011"/>
      <c r="L17" s="1011"/>
      <c r="M17" s="1011"/>
      <c r="N17" s="1011"/>
      <c r="O17" s="1011"/>
      <c r="P17" s="1012"/>
      <c r="Q17" s="1014"/>
      <c r="R17" s="1006"/>
      <c r="S17" s="1006"/>
      <c r="T17" s="1006"/>
      <c r="U17" s="1006"/>
      <c r="V17" s="1006"/>
      <c r="W17" s="1006"/>
      <c r="X17" s="1006"/>
      <c r="Y17" s="1006"/>
      <c r="Z17" s="1006"/>
      <c r="AA17" s="1006"/>
      <c r="AB17" s="1006"/>
      <c r="AC17" s="1006"/>
      <c r="AD17" s="1006"/>
      <c r="AE17" s="1015"/>
      <c r="AF17" s="1062"/>
      <c r="AG17" s="1063"/>
      <c r="AH17" s="1063"/>
      <c r="AI17" s="1063"/>
      <c r="AJ17" s="1064"/>
      <c r="AK17" s="1065"/>
      <c r="AL17" s="1066"/>
      <c r="AM17" s="1066"/>
      <c r="AN17" s="1066"/>
      <c r="AO17" s="1066"/>
      <c r="AP17" s="1066"/>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c r="BT17" s="979"/>
      <c r="BU17" s="979"/>
      <c r="BV17" s="979"/>
      <c r="BW17" s="979"/>
      <c r="BX17" s="979"/>
      <c r="BY17" s="979"/>
      <c r="BZ17" s="979"/>
      <c r="CA17" s="979"/>
      <c r="CB17" s="979"/>
      <c r="CC17" s="979"/>
      <c r="CD17" s="979"/>
      <c r="CE17" s="979"/>
      <c r="CF17" s="979"/>
      <c r="CG17" s="980"/>
      <c r="CH17" s="953"/>
      <c r="CI17" s="954"/>
      <c r="CJ17" s="954"/>
      <c r="CK17" s="954"/>
      <c r="CL17" s="955"/>
      <c r="CM17" s="953"/>
      <c r="CN17" s="954"/>
      <c r="CO17" s="954"/>
      <c r="CP17" s="954"/>
      <c r="CQ17" s="955"/>
      <c r="CR17" s="953"/>
      <c r="CS17" s="954"/>
      <c r="CT17" s="954"/>
      <c r="CU17" s="954"/>
      <c r="CV17" s="955"/>
      <c r="CW17" s="953"/>
      <c r="CX17" s="954"/>
      <c r="CY17" s="954"/>
      <c r="CZ17" s="954"/>
      <c r="DA17" s="955"/>
      <c r="DB17" s="953"/>
      <c r="DC17" s="954"/>
      <c r="DD17" s="954"/>
      <c r="DE17" s="954"/>
      <c r="DF17" s="955"/>
      <c r="DG17" s="953"/>
      <c r="DH17" s="954"/>
      <c r="DI17" s="954"/>
      <c r="DJ17" s="954"/>
      <c r="DK17" s="955"/>
      <c r="DL17" s="953"/>
      <c r="DM17" s="954"/>
      <c r="DN17" s="954"/>
      <c r="DO17" s="954"/>
      <c r="DP17" s="955"/>
      <c r="DQ17" s="953"/>
      <c r="DR17" s="954"/>
      <c r="DS17" s="954"/>
      <c r="DT17" s="954"/>
      <c r="DU17" s="955"/>
      <c r="DV17" s="956"/>
      <c r="DW17" s="957"/>
      <c r="DX17" s="957"/>
      <c r="DY17" s="957"/>
      <c r="DZ17" s="958"/>
      <c r="EA17" s="225"/>
    </row>
    <row r="18" spans="1:131" s="226" customFormat="1" ht="26.25" customHeight="1" x14ac:dyDescent="0.2">
      <c r="A18" s="232">
        <v>12</v>
      </c>
      <c r="B18" s="1010"/>
      <c r="C18" s="1011"/>
      <c r="D18" s="1011"/>
      <c r="E18" s="1011"/>
      <c r="F18" s="1011"/>
      <c r="G18" s="1011"/>
      <c r="H18" s="1011"/>
      <c r="I18" s="1011"/>
      <c r="J18" s="1011"/>
      <c r="K18" s="1011"/>
      <c r="L18" s="1011"/>
      <c r="M18" s="1011"/>
      <c r="N18" s="1011"/>
      <c r="O18" s="1011"/>
      <c r="P18" s="1012"/>
      <c r="Q18" s="1014"/>
      <c r="R18" s="1006"/>
      <c r="S18" s="1006"/>
      <c r="T18" s="1006"/>
      <c r="U18" s="1006"/>
      <c r="V18" s="1006"/>
      <c r="W18" s="1006"/>
      <c r="X18" s="1006"/>
      <c r="Y18" s="1006"/>
      <c r="Z18" s="1006"/>
      <c r="AA18" s="1006"/>
      <c r="AB18" s="1006"/>
      <c r="AC18" s="1006"/>
      <c r="AD18" s="1006"/>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c r="BT18" s="979"/>
      <c r="BU18" s="979"/>
      <c r="BV18" s="979"/>
      <c r="BW18" s="979"/>
      <c r="BX18" s="979"/>
      <c r="BY18" s="979"/>
      <c r="BZ18" s="979"/>
      <c r="CA18" s="979"/>
      <c r="CB18" s="979"/>
      <c r="CC18" s="979"/>
      <c r="CD18" s="979"/>
      <c r="CE18" s="979"/>
      <c r="CF18" s="979"/>
      <c r="CG18" s="980"/>
      <c r="CH18" s="953"/>
      <c r="CI18" s="954"/>
      <c r="CJ18" s="954"/>
      <c r="CK18" s="954"/>
      <c r="CL18" s="955"/>
      <c r="CM18" s="953"/>
      <c r="CN18" s="954"/>
      <c r="CO18" s="954"/>
      <c r="CP18" s="954"/>
      <c r="CQ18" s="955"/>
      <c r="CR18" s="953"/>
      <c r="CS18" s="954"/>
      <c r="CT18" s="954"/>
      <c r="CU18" s="954"/>
      <c r="CV18" s="955"/>
      <c r="CW18" s="953"/>
      <c r="CX18" s="954"/>
      <c r="CY18" s="954"/>
      <c r="CZ18" s="954"/>
      <c r="DA18" s="955"/>
      <c r="DB18" s="953"/>
      <c r="DC18" s="954"/>
      <c r="DD18" s="954"/>
      <c r="DE18" s="954"/>
      <c r="DF18" s="955"/>
      <c r="DG18" s="953"/>
      <c r="DH18" s="954"/>
      <c r="DI18" s="954"/>
      <c r="DJ18" s="954"/>
      <c r="DK18" s="955"/>
      <c r="DL18" s="953"/>
      <c r="DM18" s="954"/>
      <c r="DN18" s="954"/>
      <c r="DO18" s="954"/>
      <c r="DP18" s="955"/>
      <c r="DQ18" s="953"/>
      <c r="DR18" s="954"/>
      <c r="DS18" s="954"/>
      <c r="DT18" s="954"/>
      <c r="DU18" s="955"/>
      <c r="DV18" s="956"/>
      <c r="DW18" s="957"/>
      <c r="DX18" s="957"/>
      <c r="DY18" s="957"/>
      <c r="DZ18" s="958"/>
      <c r="EA18" s="225"/>
    </row>
    <row r="19" spans="1:131" s="226" customFormat="1" ht="26.25" customHeight="1" x14ac:dyDescent="0.2">
      <c r="A19" s="232">
        <v>13</v>
      </c>
      <c r="B19" s="1010"/>
      <c r="C19" s="1011"/>
      <c r="D19" s="1011"/>
      <c r="E19" s="1011"/>
      <c r="F19" s="1011"/>
      <c r="G19" s="1011"/>
      <c r="H19" s="1011"/>
      <c r="I19" s="1011"/>
      <c r="J19" s="1011"/>
      <c r="K19" s="1011"/>
      <c r="L19" s="1011"/>
      <c r="M19" s="1011"/>
      <c r="N19" s="1011"/>
      <c r="O19" s="1011"/>
      <c r="P19" s="1012"/>
      <c r="Q19" s="1014"/>
      <c r="R19" s="1006"/>
      <c r="S19" s="1006"/>
      <c r="T19" s="1006"/>
      <c r="U19" s="1006"/>
      <c r="V19" s="1006"/>
      <c r="W19" s="1006"/>
      <c r="X19" s="1006"/>
      <c r="Y19" s="1006"/>
      <c r="Z19" s="1006"/>
      <c r="AA19" s="1006"/>
      <c r="AB19" s="1006"/>
      <c r="AC19" s="1006"/>
      <c r="AD19" s="1006"/>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c r="BT19" s="979"/>
      <c r="BU19" s="979"/>
      <c r="BV19" s="979"/>
      <c r="BW19" s="979"/>
      <c r="BX19" s="979"/>
      <c r="BY19" s="979"/>
      <c r="BZ19" s="979"/>
      <c r="CA19" s="979"/>
      <c r="CB19" s="979"/>
      <c r="CC19" s="979"/>
      <c r="CD19" s="979"/>
      <c r="CE19" s="979"/>
      <c r="CF19" s="979"/>
      <c r="CG19" s="980"/>
      <c r="CH19" s="953"/>
      <c r="CI19" s="954"/>
      <c r="CJ19" s="954"/>
      <c r="CK19" s="954"/>
      <c r="CL19" s="955"/>
      <c r="CM19" s="953"/>
      <c r="CN19" s="954"/>
      <c r="CO19" s="954"/>
      <c r="CP19" s="954"/>
      <c r="CQ19" s="955"/>
      <c r="CR19" s="953"/>
      <c r="CS19" s="954"/>
      <c r="CT19" s="954"/>
      <c r="CU19" s="954"/>
      <c r="CV19" s="955"/>
      <c r="CW19" s="953"/>
      <c r="CX19" s="954"/>
      <c r="CY19" s="954"/>
      <c r="CZ19" s="954"/>
      <c r="DA19" s="955"/>
      <c r="DB19" s="953"/>
      <c r="DC19" s="954"/>
      <c r="DD19" s="954"/>
      <c r="DE19" s="954"/>
      <c r="DF19" s="955"/>
      <c r="DG19" s="953"/>
      <c r="DH19" s="954"/>
      <c r="DI19" s="954"/>
      <c r="DJ19" s="954"/>
      <c r="DK19" s="955"/>
      <c r="DL19" s="953"/>
      <c r="DM19" s="954"/>
      <c r="DN19" s="954"/>
      <c r="DO19" s="954"/>
      <c r="DP19" s="955"/>
      <c r="DQ19" s="953"/>
      <c r="DR19" s="954"/>
      <c r="DS19" s="954"/>
      <c r="DT19" s="954"/>
      <c r="DU19" s="955"/>
      <c r="DV19" s="956"/>
      <c r="DW19" s="957"/>
      <c r="DX19" s="957"/>
      <c r="DY19" s="957"/>
      <c r="DZ19" s="958"/>
      <c r="EA19" s="225"/>
    </row>
    <row r="20" spans="1:131" s="226" customFormat="1" ht="26.25" customHeight="1" x14ac:dyDescent="0.2">
      <c r="A20" s="232">
        <v>14</v>
      </c>
      <c r="B20" s="1010"/>
      <c r="C20" s="1011"/>
      <c r="D20" s="1011"/>
      <c r="E20" s="1011"/>
      <c r="F20" s="1011"/>
      <c r="G20" s="1011"/>
      <c r="H20" s="1011"/>
      <c r="I20" s="1011"/>
      <c r="J20" s="1011"/>
      <c r="K20" s="1011"/>
      <c r="L20" s="1011"/>
      <c r="M20" s="1011"/>
      <c r="N20" s="1011"/>
      <c r="O20" s="1011"/>
      <c r="P20" s="1012"/>
      <c r="Q20" s="1014"/>
      <c r="R20" s="1006"/>
      <c r="S20" s="1006"/>
      <c r="T20" s="1006"/>
      <c r="U20" s="1006"/>
      <c r="V20" s="1006"/>
      <c r="W20" s="1006"/>
      <c r="X20" s="1006"/>
      <c r="Y20" s="1006"/>
      <c r="Z20" s="1006"/>
      <c r="AA20" s="1006"/>
      <c r="AB20" s="1006"/>
      <c r="AC20" s="1006"/>
      <c r="AD20" s="1006"/>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c r="BT20" s="979"/>
      <c r="BU20" s="979"/>
      <c r="BV20" s="979"/>
      <c r="BW20" s="979"/>
      <c r="BX20" s="979"/>
      <c r="BY20" s="979"/>
      <c r="BZ20" s="979"/>
      <c r="CA20" s="979"/>
      <c r="CB20" s="979"/>
      <c r="CC20" s="979"/>
      <c r="CD20" s="979"/>
      <c r="CE20" s="979"/>
      <c r="CF20" s="979"/>
      <c r="CG20" s="980"/>
      <c r="CH20" s="953"/>
      <c r="CI20" s="954"/>
      <c r="CJ20" s="954"/>
      <c r="CK20" s="954"/>
      <c r="CL20" s="955"/>
      <c r="CM20" s="953"/>
      <c r="CN20" s="954"/>
      <c r="CO20" s="954"/>
      <c r="CP20" s="954"/>
      <c r="CQ20" s="955"/>
      <c r="CR20" s="953"/>
      <c r="CS20" s="954"/>
      <c r="CT20" s="954"/>
      <c r="CU20" s="954"/>
      <c r="CV20" s="955"/>
      <c r="CW20" s="953"/>
      <c r="CX20" s="954"/>
      <c r="CY20" s="954"/>
      <c r="CZ20" s="954"/>
      <c r="DA20" s="955"/>
      <c r="DB20" s="953"/>
      <c r="DC20" s="954"/>
      <c r="DD20" s="954"/>
      <c r="DE20" s="954"/>
      <c r="DF20" s="955"/>
      <c r="DG20" s="953"/>
      <c r="DH20" s="954"/>
      <c r="DI20" s="954"/>
      <c r="DJ20" s="954"/>
      <c r="DK20" s="955"/>
      <c r="DL20" s="953"/>
      <c r="DM20" s="954"/>
      <c r="DN20" s="954"/>
      <c r="DO20" s="954"/>
      <c r="DP20" s="955"/>
      <c r="DQ20" s="953"/>
      <c r="DR20" s="954"/>
      <c r="DS20" s="954"/>
      <c r="DT20" s="954"/>
      <c r="DU20" s="955"/>
      <c r="DV20" s="956"/>
      <c r="DW20" s="957"/>
      <c r="DX20" s="957"/>
      <c r="DY20" s="957"/>
      <c r="DZ20" s="958"/>
      <c r="EA20" s="225"/>
    </row>
    <row r="21" spans="1:131" s="226" customFormat="1" ht="26.25" customHeight="1" thickBot="1" x14ac:dyDescent="0.25">
      <c r="A21" s="232">
        <v>15</v>
      </c>
      <c r="B21" s="1010"/>
      <c r="C21" s="1011"/>
      <c r="D21" s="1011"/>
      <c r="E21" s="1011"/>
      <c r="F21" s="1011"/>
      <c r="G21" s="1011"/>
      <c r="H21" s="1011"/>
      <c r="I21" s="1011"/>
      <c r="J21" s="1011"/>
      <c r="K21" s="1011"/>
      <c r="L21" s="1011"/>
      <c r="M21" s="1011"/>
      <c r="N21" s="1011"/>
      <c r="O21" s="1011"/>
      <c r="P21" s="1012"/>
      <c r="Q21" s="1014"/>
      <c r="R21" s="1006"/>
      <c r="S21" s="1006"/>
      <c r="T21" s="1006"/>
      <c r="U21" s="1006"/>
      <c r="V21" s="1006"/>
      <c r="W21" s="1006"/>
      <c r="X21" s="1006"/>
      <c r="Y21" s="1006"/>
      <c r="Z21" s="1006"/>
      <c r="AA21" s="1006"/>
      <c r="AB21" s="1006"/>
      <c r="AC21" s="1006"/>
      <c r="AD21" s="1006"/>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c r="BT21" s="979"/>
      <c r="BU21" s="979"/>
      <c r="BV21" s="979"/>
      <c r="BW21" s="979"/>
      <c r="BX21" s="979"/>
      <c r="BY21" s="979"/>
      <c r="BZ21" s="979"/>
      <c r="CA21" s="979"/>
      <c r="CB21" s="979"/>
      <c r="CC21" s="979"/>
      <c r="CD21" s="979"/>
      <c r="CE21" s="979"/>
      <c r="CF21" s="979"/>
      <c r="CG21" s="980"/>
      <c r="CH21" s="953"/>
      <c r="CI21" s="954"/>
      <c r="CJ21" s="954"/>
      <c r="CK21" s="954"/>
      <c r="CL21" s="955"/>
      <c r="CM21" s="953"/>
      <c r="CN21" s="954"/>
      <c r="CO21" s="954"/>
      <c r="CP21" s="954"/>
      <c r="CQ21" s="955"/>
      <c r="CR21" s="953"/>
      <c r="CS21" s="954"/>
      <c r="CT21" s="954"/>
      <c r="CU21" s="954"/>
      <c r="CV21" s="955"/>
      <c r="CW21" s="953"/>
      <c r="CX21" s="954"/>
      <c r="CY21" s="954"/>
      <c r="CZ21" s="954"/>
      <c r="DA21" s="955"/>
      <c r="DB21" s="953"/>
      <c r="DC21" s="954"/>
      <c r="DD21" s="954"/>
      <c r="DE21" s="954"/>
      <c r="DF21" s="955"/>
      <c r="DG21" s="953"/>
      <c r="DH21" s="954"/>
      <c r="DI21" s="954"/>
      <c r="DJ21" s="954"/>
      <c r="DK21" s="955"/>
      <c r="DL21" s="953"/>
      <c r="DM21" s="954"/>
      <c r="DN21" s="954"/>
      <c r="DO21" s="954"/>
      <c r="DP21" s="955"/>
      <c r="DQ21" s="953"/>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3" t="s">
        <v>362</v>
      </c>
      <c r="BA22" s="993"/>
      <c r="BB22" s="993"/>
      <c r="BC22" s="993"/>
      <c r="BD22" s="994"/>
      <c r="BE22" s="224"/>
      <c r="BF22" s="224"/>
      <c r="BG22" s="224"/>
      <c r="BH22" s="224"/>
      <c r="BI22" s="224"/>
      <c r="BJ22" s="224"/>
      <c r="BK22" s="224"/>
      <c r="BL22" s="224"/>
      <c r="BM22" s="224"/>
      <c r="BN22" s="224"/>
      <c r="BO22" s="224"/>
      <c r="BP22" s="224"/>
      <c r="BQ22" s="233">
        <v>16</v>
      </c>
      <c r="BR22" s="234"/>
      <c r="BS22" s="978"/>
      <c r="BT22" s="979"/>
      <c r="BU22" s="979"/>
      <c r="BV22" s="979"/>
      <c r="BW22" s="979"/>
      <c r="BX22" s="979"/>
      <c r="BY22" s="979"/>
      <c r="BZ22" s="979"/>
      <c r="CA22" s="979"/>
      <c r="CB22" s="979"/>
      <c r="CC22" s="979"/>
      <c r="CD22" s="979"/>
      <c r="CE22" s="979"/>
      <c r="CF22" s="979"/>
      <c r="CG22" s="980"/>
      <c r="CH22" s="953"/>
      <c r="CI22" s="954"/>
      <c r="CJ22" s="954"/>
      <c r="CK22" s="954"/>
      <c r="CL22" s="955"/>
      <c r="CM22" s="953"/>
      <c r="CN22" s="954"/>
      <c r="CO22" s="954"/>
      <c r="CP22" s="954"/>
      <c r="CQ22" s="955"/>
      <c r="CR22" s="953"/>
      <c r="CS22" s="954"/>
      <c r="CT22" s="954"/>
      <c r="CU22" s="954"/>
      <c r="CV22" s="955"/>
      <c r="CW22" s="953"/>
      <c r="CX22" s="954"/>
      <c r="CY22" s="954"/>
      <c r="CZ22" s="954"/>
      <c r="DA22" s="955"/>
      <c r="DB22" s="953"/>
      <c r="DC22" s="954"/>
      <c r="DD22" s="954"/>
      <c r="DE22" s="954"/>
      <c r="DF22" s="955"/>
      <c r="DG22" s="953"/>
      <c r="DH22" s="954"/>
      <c r="DI22" s="954"/>
      <c r="DJ22" s="954"/>
      <c r="DK22" s="955"/>
      <c r="DL22" s="953"/>
      <c r="DM22" s="954"/>
      <c r="DN22" s="954"/>
      <c r="DO22" s="954"/>
      <c r="DP22" s="955"/>
      <c r="DQ22" s="953"/>
      <c r="DR22" s="954"/>
      <c r="DS22" s="954"/>
      <c r="DT22" s="954"/>
      <c r="DU22" s="955"/>
      <c r="DV22" s="956"/>
      <c r="DW22" s="957"/>
      <c r="DX22" s="957"/>
      <c r="DY22" s="957"/>
      <c r="DZ22" s="958"/>
      <c r="EA22" s="225"/>
    </row>
    <row r="23" spans="1:131" s="226" customFormat="1" ht="26.25" customHeight="1" thickBot="1" x14ac:dyDescent="0.25">
      <c r="A23" s="235" t="s">
        <v>363</v>
      </c>
      <c r="B23" s="908" t="s">
        <v>364</v>
      </c>
      <c r="C23" s="909"/>
      <c r="D23" s="909"/>
      <c r="E23" s="909"/>
      <c r="F23" s="909"/>
      <c r="G23" s="909"/>
      <c r="H23" s="909"/>
      <c r="I23" s="909"/>
      <c r="J23" s="909"/>
      <c r="K23" s="909"/>
      <c r="L23" s="909"/>
      <c r="M23" s="909"/>
      <c r="N23" s="909"/>
      <c r="O23" s="909"/>
      <c r="P23" s="910"/>
      <c r="Q23" s="1038">
        <v>734763</v>
      </c>
      <c r="R23" s="1039"/>
      <c r="S23" s="1039"/>
      <c r="T23" s="1039"/>
      <c r="U23" s="1039"/>
      <c r="V23" s="1039">
        <v>723586</v>
      </c>
      <c r="W23" s="1039"/>
      <c r="X23" s="1039"/>
      <c r="Y23" s="1039"/>
      <c r="Z23" s="1039"/>
      <c r="AA23" s="1039">
        <v>11177</v>
      </c>
      <c r="AB23" s="1039"/>
      <c r="AC23" s="1039"/>
      <c r="AD23" s="1039"/>
      <c r="AE23" s="1040"/>
      <c r="AF23" s="1041">
        <v>790</v>
      </c>
      <c r="AG23" s="1039"/>
      <c r="AH23" s="1039"/>
      <c r="AI23" s="1039"/>
      <c r="AJ23" s="1042"/>
      <c r="AK23" s="1043"/>
      <c r="AL23" s="1044"/>
      <c r="AM23" s="1044"/>
      <c r="AN23" s="1044"/>
      <c r="AO23" s="1044"/>
      <c r="AP23" s="1039">
        <v>1220134</v>
      </c>
      <c r="AQ23" s="1039"/>
      <c r="AR23" s="1039"/>
      <c r="AS23" s="1039"/>
      <c r="AT23" s="1039"/>
      <c r="AU23" s="1045"/>
      <c r="AV23" s="1045"/>
      <c r="AW23" s="1045"/>
      <c r="AX23" s="1045"/>
      <c r="AY23" s="1046"/>
      <c r="AZ23" s="1035" t="s">
        <v>365</v>
      </c>
      <c r="BA23" s="1036"/>
      <c r="BB23" s="1036"/>
      <c r="BC23" s="1036"/>
      <c r="BD23" s="1037"/>
      <c r="BE23" s="224"/>
      <c r="BF23" s="224"/>
      <c r="BG23" s="224"/>
      <c r="BH23" s="224"/>
      <c r="BI23" s="224"/>
      <c r="BJ23" s="224"/>
      <c r="BK23" s="224"/>
      <c r="BL23" s="224"/>
      <c r="BM23" s="224"/>
      <c r="BN23" s="224"/>
      <c r="BO23" s="224"/>
      <c r="BP23" s="224"/>
      <c r="BQ23" s="233">
        <v>17</v>
      </c>
      <c r="BR23" s="234"/>
      <c r="BS23" s="978"/>
      <c r="BT23" s="979"/>
      <c r="BU23" s="979"/>
      <c r="BV23" s="979"/>
      <c r="BW23" s="979"/>
      <c r="BX23" s="979"/>
      <c r="BY23" s="979"/>
      <c r="BZ23" s="979"/>
      <c r="CA23" s="979"/>
      <c r="CB23" s="979"/>
      <c r="CC23" s="979"/>
      <c r="CD23" s="979"/>
      <c r="CE23" s="979"/>
      <c r="CF23" s="979"/>
      <c r="CG23" s="980"/>
      <c r="CH23" s="953"/>
      <c r="CI23" s="954"/>
      <c r="CJ23" s="954"/>
      <c r="CK23" s="954"/>
      <c r="CL23" s="955"/>
      <c r="CM23" s="953"/>
      <c r="CN23" s="954"/>
      <c r="CO23" s="954"/>
      <c r="CP23" s="954"/>
      <c r="CQ23" s="955"/>
      <c r="CR23" s="953"/>
      <c r="CS23" s="954"/>
      <c r="CT23" s="954"/>
      <c r="CU23" s="954"/>
      <c r="CV23" s="955"/>
      <c r="CW23" s="953"/>
      <c r="CX23" s="954"/>
      <c r="CY23" s="954"/>
      <c r="CZ23" s="954"/>
      <c r="DA23" s="955"/>
      <c r="DB23" s="953"/>
      <c r="DC23" s="954"/>
      <c r="DD23" s="954"/>
      <c r="DE23" s="954"/>
      <c r="DF23" s="955"/>
      <c r="DG23" s="953"/>
      <c r="DH23" s="954"/>
      <c r="DI23" s="954"/>
      <c r="DJ23" s="954"/>
      <c r="DK23" s="955"/>
      <c r="DL23" s="953"/>
      <c r="DM23" s="954"/>
      <c r="DN23" s="954"/>
      <c r="DO23" s="954"/>
      <c r="DP23" s="955"/>
      <c r="DQ23" s="953"/>
      <c r="DR23" s="954"/>
      <c r="DS23" s="954"/>
      <c r="DT23" s="954"/>
      <c r="DU23" s="955"/>
      <c r="DV23" s="956"/>
      <c r="DW23" s="957"/>
      <c r="DX23" s="957"/>
      <c r="DY23" s="957"/>
      <c r="DZ23" s="958"/>
      <c r="EA23" s="225"/>
    </row>
    <row r="24" spans="1:131" s="226" customFormat="1" ht="26.25" customHeight="1" x14ac:dyDescent="0.2">
      <c r="A24" s="1034" t="s">
        <v>366</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c r="BS24" s="978"/>
      <c r="BT24" s="979"/>
      <c r="BU24" s="979"/>
      <c r="BV24" s="979"/>
      <c r="BW24" s="979"/>
      <c r="BX24" s="979"/>
      <c r="BY24" s="979"/>
      <c r="BZ24" s="979"/>
      <c r="CA24" s="979"/>
      <c r="CB24" s="979"/>
      <c r="CC24" s="979"/>
      <c r="CD24" s="979"/>
      <c r="CE24" s="979"/>
      <c r="CF24" s="979"/>
      <c r="CG24" s="980"/>
      <c r="CH24" s="953"/>
      <c r="CI24" s="954"/>
      <c r="CJ24" s="954"/>
      <c r="CK24" s="954"/>
      <c r="CL24" s="955"/>
      <c r="CM24" s="953"/>
      <c r="CN24" s="954"/>
      <c r="CO24" s="954"/>
      <c r="CP24" s="954"/>
      <c r="CQ24" s="955"/>
      <c r="CR24" s="953"/>
      <c r="CS24" s="954"/>
      <c r="CT24" s="954"/>
      <c r="CU24" s="954"/>
      <c r="CV24" s="955"/>
      <c r="CW24" s="953"/>
      <c r="CX24" s="954"/>
      <c r="CY24" s="954"/>
      <c r="CZ24" s="954"/>
      <c r="DA24" s="955"/>
      <c r="DB24" s="953"/>
      <c r="DC24" s="954"/>
      <c r="DD24" s="954"/>
      <c r="DE24" s="954"/>
      <c r="DF24" s="955"/>
      <c r="DG24" s="953"/>
      <c r="DH24" s="954"/>
      <c r="DI24" s="954"/>
      <c r="DJ24" s="954"/>
      <c r="DK24" s="955"/>
      <c r="DL24" s="953"/>
      <c r="DM24" s="954"/>
      <c r="DN24" s="954"/>
      <c r="DO24" s="954"/>
      <c r="DP24" s="955"/>
      <c r="DQ24" s="953"/>
      <c r="DR24" s="954"/>
      <c r="DS24" s="954"/>
      <c r="DT24" s="954"/>
      <c r="DU24" s="955"/>
      <c r="DV24" s="956"/>
      <c r="DW24" s="957"/>
      <c r="DX24" s="957"/>
      <c r="DY24" s="957"/>
      <c r="DZ24" s="958"/>
      <c r="EA24" s="225"/>
    </row>
    <row r="25" spans="1:131" s="218" customFormat="1" ht="26.25" customHeight="1" thickBot="1" x14ac:dyDescent="0.25">
      <c r="A25" s="1033" t="s">
        <v>367</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c r="BT25" s="979"/>
      <c r="BU25" s="979"/>
      <c r="BV25" s="979"/>
      <c r="BW25" s="979"/>
      <c r="BX25" s="979"/>
      <c r="BY25" s="979"/>
      <c r="BZ25" s="979"/>
      <c r="CA25" s="979"/>
      <c r="CB25" s="979"/>
      <c r="CC25" s="979"/>
      <c r="CD25" s="979"/>
      <c r="CE25" s="979"/>
      <c r="CF25" s="979"/>
      <c r="CG25" s="980"/>
      <c r="CH25" s="953"/>
      <c r="CI25" s="954"/>
      <c r="CJ25" s="954"/>
      <c r="CK25" s="954"/>
      <c r="CL25" s="955"/>
      <c r="CM25" s="953"/>
      <c r="CN25" s="954"/>
      <c r="CO25" s="954"/>
      <c r="CP25" s="954"/>
      <c r="CQ25" s="955"/>
      <c r="CR25" s="953"/>
      <c r="CS25" s="954"/>
      <c r="CT25" s="954"/>
      <c r="CU25" s="954"/>
      <c r="CV25" s="955"/>
      <c r="CW25" s="953"/>
      <c r="CX25" s="954"/>
      <c r="CY25" s="954"/>
      <c r="CZ25" s="954"/>
      <c r="DA25" s="955"/>
      <c r="DB25" s="953"/>
      <c r="DC25" s="954"/>
      <c r="DD25" s="954"/>
      <c r="DE25" s="954"/>
      <c r="DF25" s="955"/>
      <c r="DG25" s="953"/>
      <c r="DH25" s="954"/>
      <c r="DI25" s="954"/>
      <c r="DJ25" s="954"/>
      <c r="DK25" s="955"/>
      <c r="DL25" s="953"/>
      <c r="DM25" s="954"/>
      <c r="DN25" s="954"/>
      <c r="DO25" s="954"/>
      <c r="DP25" s="955"/>
      <c r="DQ25" s="953"/>
      <c r="DR25" s="954"/>
      <c r="DS25" s="954"/>
      <c r="DT25" s="954"/>
      <c r="DU25" s="955"/>
      <c r="DV25" s="956"/>
      <c r="DW25" s="957"/>
      <c r="DX25" s="957"/>
      <c r="DY25" s="957"/>
      <c r="DZ25" s="958"/>
      <c r="EA25" s="217"/>
    </row>
    <row r="26" spans="1:131" s="218" customFormat="1" ht="26.25" customHeight="1" x14ac:dyDescent="0.2">
      <c r="A26" s="959" t="s">
        <v>335</v>
      </c>
      <c r="B26" s="960"/>
      <c r="C26" s="960"/>
      <c r="D26" s="960"/>
      <c r="E26" s="960"/>
      <c r="F26" s="960"/>
      <c r="G26" s="960"/>
      <c r="H26" s="960"/>
      <c r="I26" s="960"/>
      <c r="J26" s="960"/>
      <c r="K26" s="960"/>
      <c r="L26" s="960"/>
      <c r="M26" s="960"/>
      <c r="N26" s="960"/>
      <c r="O26" s="960"/>
      <c r="P26" s="961"/>
      <c r="Q26" s="965" t="s">
        <v>368</v>
      </c>
      <c r="R26" s="966"/>
      <c r="S26" s="966"/>
      <c r="T26" s="966"/>
      <c r="U26" s="967"/>
      <c r="V26" s="965" t="s">
        <v>369</v>
      </c>
      <c r="W26" s="966"/>
      <c r="X26" s="966"/>
      <c r="Y26" s="966"/>
      <c r="Z26" s="967"/>
      <c r="AA26" s="965" t="s">
        <v>370</v>
      </c>
      <c r="AB26" s="966"/>
      <c r="AC26" s="966"/>
      <c r="AD26" s="966"/>
      <c r="AE26" s="966"/>
      <c r="AF26" s="1029" t="s">
        <v>371</v>
      </c>
      <c r="AG26" s="972"/>
      <c r="AH26" s="972"/>
      <c r="AI26" s="972"/>
      <c r="AJ26" s="1030"/>
      <c r="AK26" s="966" t="s">
        <v>372</v>
      </c>
      <c r="AL26" s="966"/>
      <c r="AM26" s="966"/>
      <c r="AN26" s="966"/>
      <c r="AO26" s="967"/>
      <c r="AP26" s="965" t="s">
        <v>373</v>
      </c>
      <c r="AQ26" s="966"/>
      <c r="AR26" s="966"/>
      <c r="AS26" s="966"/>
      <c r="AT26" s="967"/>
      <c r="AU26" s="965" t="s">
        <v>374</v>
      </c>
      <c r="AV26" s="966"/>
      <c r="AW26" s="966"/>
      <c r="AX26" s="966"/>
      <c r="AY26" s="967"/>
      <c r="AZ26" s="965" t="s">
        <v>375</v>
      </c>
      <c r="BA26" s="966"/>
      <c r="BB26" s="966"/>
      <c r="BC26" s="966"/>
      <c r="BD26" s="967"/>
      <c r="BE26" s="965" t="s">
        <v>342</v>
      </c>
      <c r="BF26" s="966"/>
      <c r="BG26" s="966"/>
      <c r="BH26" s="966"/>
      <c r="BI26" s="981"/>
      <c r="BJ26" s="223"/>
      <c r="BK26" s="223"/>
      <c r="BL26" s="223"/>
      <c r="BM26" s="223"/>
      <c r="BN26" s="223"/>
      <c r="BO26" s="236"/>
      <c r="BP26" s="236"/>
      <c r="BQ26" s="233">
        <v>20</v>
      </c>
      <c r="BR26" s="234"/>
      <c r="BS26" s="978"/>
      <c r="BT26" s="979"/>
      <c r="BU26" s="979"/>
      <c r="BV26" s="979"/>
      <c r="BW26" s="979"/>
      <c r="BX26" s="979"/>
      <c r="BY26" s="979"/>
      <c r="BZ26" s="979"/>
      <c r="CA26" s="979"/>
      <c r="CB26" s="979"/>
      <c r="CC26" s="979"/>
      <c r="CD26" s="979"/>
      <c r="CE26" s="979"/>
      <c r="CF26" s="979"/>
      <c r="CG26" s="980"/>
      <c r="CH26" s="953"/>
      <c r="CI26" s="954"/>
      <c r="CJ26" s="954"/>
      <c r="CK26" s="954"/>
      <c r="CL26" s="955"/>
      <c r="CM26" s="953"/>
      <c r="CN26" s="954"/>
      <c r="CO26" s="954"/>
      <c r="CP26" s="954"/>
      <c r="CQ26" s="955"/>
      <c r="CR26" s="953"/>
      <c r="CS26" s="954"/>
      <c r="CT26" s="954"/>
      <c r="CU26" s="954"/>
      <c r="CV26" s="955"/>
      <c r="CW26" s="953"/>
      <c r="CX26" s="954"/>
      <c r="CY26" s="954"/>
      <c r="CZ26" s="954"/>
      <c r="DA26" s="955"/>
      <c r="DB26" s="953"/>
      <c r="DC26" s="954"/>
      <c r="DD26" s="954"/>
      <c r="DE26" s="954"/>
      <c r="DF26" s="955"/>
      <c r="DG26" s="953"/>
      <c r="DH26" s="954"/>
      <c r="DI26" s="954"/>
      <c r="DJ26" s="954"/>
      <c r="DK26" s="955"/>
      <c r="DL26" s="953"/>
      <c r="DM26" s="954"/>
      <c r="DN26" s="954"/>
      <c r="DO26" s="954"/>
      <c r="DP26" s="955"/>
      <c r="DQ26" s="953"/>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c r="BT27" s="979"/>
      <c r="BU27" s="979"/>
      <c r="BV27" s="979"/>
      <c r="BW27" s="979"/>
      <c r="BX27" s="979"/>
      <c r="BY27" s="979"/>
      <c r="BZ27" s="979"/>
      <c r="CA27" s="979"/>
      <c r="CB27" s="979"/>
      <c r="CC27" s="979"/>
      <c r="CD27" s="979"/>
      <c r="CE27" s="979"/>
      <c r="CF27" s="979"/>
      <c r="CG27" s="980"/>
      <c r="CH27" s="953"/>
      <c r="CI27" s="954"/>
      <c r="CJ27" s="954"/>
      <c r="CK27" s="954"/>
      <c r="CL27" s="955"/>
      <c r="CM27" s="953"/>
      <c r="CN27" s="954"/>
      <c r="CO27" s="954"/>
      <c r="CP27" s="954"/>
      <c r="CQ27" s="955"/>
      <c r="CR27" s="953"/>
      <c r="CS27" s="954"/>
      <c r="CT27" s="954"/>
      <c r="CU27" s="954"/>
      <c r="CV27" s="955"/>
      <c r="CW27" s="953"/>
      <c r="CX27" s="954"/>
      <c r="CY27" s="954"/>
      <c r="CZ27" s="954"/>
      <c r="DA27" s="955"/>
      <c r="DB27" s="953"/>
      <c r="DC27" s="954"/>
      <c r="DD27" s="954"/>
      <c r="DE27" s="954"/>
      <c r="DF27" s="955"/>
      <c r="DG27" s="953"/>
      <c r="DH27" s="954"/>
      <c r="DI27" s="954"/>
      <c r="DJ27" s="954"/>
      <c r="DK27" s="955"/>
      <c r="DL27" s="953"/>
      <c r="DM27" s="954"/>
      <c r="DN27" s="954"/>
      <c r="DO27" s="954"/>
      <c r="DP27" s="955"/>
      <c r="DQ27" s="953"/>
      <c r="DR27" s="954"/>
      <c r="DS27" s="954"/>
      <c r="DT27" s="954"/>
      <c r="DU27" s="955"/>
      <c r="DV27" s="956"/>
      <c r="DW27" s="957"/>
      <c r="DX27" s="957"/>
      <c r="DY27" s="957"/>
      <c r="DZ27" s="958"/>
      <c r="EA27" s="217"/>
    </row>
    <row r="28" spans="1:131" s="218" customFormat="1" ht="26.25" customHeight="1" thickTop="1" x14ac:dyDescent="0.2">
      <c r="A28" s="237">
        <v>1</v>
      </c>
      <c r="B28" s="1020" t="s">
        <v>376</v>
      </c>
      <c r="C28" s="1021"/>
      <c r="D28" s="1021"/>
      <c r="E28" s="1021"/>
      <c r="F28" s="1021"/>
      <c r="G28" s="1021"/>
      <c r="H28" s="1021"/>
      <c r="I28" s="1021"/>
      <c r="J28" s="1021"/>
      <c r="K28" s="1021"/>
      <c r="L28" s="1021"/>
      <c r="M28" s="1021"/>
      <c r="N28" s="1021"/>
      <c r="O28" s="1021"/>
      <c r="P28" s="1022"/>
      <c r="Q28" s="1023">
        <v>16314</v>
      </c>
      <c r="R28" s="1024"/>
      <c r="S28" s="1024"/>
      <c r="T28" s="1024"/>
      <c r="U28" s="1024"/>
      <c r="V28" s="1024">
        <v>16245</v>
      </c>
      <c r="W28" s="1024"/>
      <c r="X28" s="1024"/>
      <c r="Y28" s="1024"/>
      <c r="Z28" s="1024"/>
      <c r="AA28" s="1024">
        <v>68</v>
      </c>
      <c r="AB28" s="1024"/>
      <c r="AC28" s="1024"/>
      <c r="AD28" s="1024"/>
      <c r="AE28" s="1025"/>
      <c r="AF28" s="1026">
        <v>1</v>
      </c>
      <c r="AG28" s="1024"/>
      <c r="AH28" s="1024"/>
      <c r="AI28" s="1024"/>
      <c r="AJ28" s="1027"/>
      <c r="AK28" s="1028" t="s">
        <v>498</v>
      </c>
      <c r="AL28" s="1016"/>
      <c r="AM28" s="1016"/>
      <c r="AN28" s="1016"/>
      <c r="AO28" s="1016"/>
      <c r="AP28" s="1016">
        <v>155</v>
      </c>
      <c r="AQ28" s="1016"/>
      <c r="AR28" s="1016"/>
      <c r="AS28" s="1016"/>
      <c r="AT28" s="1016"/>
      <c r="AU28" s="1016" t="s">
        <v>498</v>
      </c>
      <c r="AV28" s="1016"/>
      <c r="AW28" s="1016"/>
      <c r="AX28" s="1016"/>
      <c r="AY28" s="1016"/>
      <c r="AZ28" s="1017" t="s">
        <v>498</v>
      </c>
      <c r="BA28" s="1017"/>
      <c r="BB28" s="1017"/>
      <c r="BC28" s="1017"/>
      <c r="BD28" s="1017"/>
      <c r="BE28" s="1018"/>
      <c r="BF28" s="1018"/>
      <c r="BG28" s="1018"/>
      <c r="BH28" s="1018"/>
      <c r="BI28" s="1019"/>
      <c r="BJ28" s="223"/>
      <c r="BK28" s="223"/>
      <c r="BL28" s="223"/>
      <c r="BM28" s="223"/>
      <c r="BN28" s="223"/>
      <c r="BO28" s="236"/>
      <c r="BP28" s="236"/>
      <c r="BQ28" s="233">
        <v>22</v>
      </c>
      <c r="BR28" s="234"/>
      <c r="BS28" s="978"/>
      <c r="BT28" s="979"/>
      <c r="BU28" s="979"/>
      <c r="BV28" s="979"/>
      <c r="BW28" s="979"/>
      <c r="BX28" s="979"/>
      <c r="BY28" s="979"/>
      <c r="BZ28" s="979"/>
      <c r="CA28" s="979"/>
      <c r="CB28" s="979"/>
      <c r="CC28" s="979"/>
      <c r="CD28" s="979"/>
      <c r="CE28" s="979"/>
      <c r="CF28" s="979"/>
      <c r="CG28" s="980"/>
      <c r="CH28" s="953"/>
      <c r="CI28" s="954"/>
      <c r="CJ28" s="954"/>
      <c r="CK28" s="954"/>
      <c r="CL28" s="955"/>
      <c r="CM28" s="953"/>
      <c r="CN28" s="954"/>
      <c r="CO28" s="954"/>
      <c r="CP28" s="954"/>
      <c r="CQ28" s="955"/>
      <c r="CR28" s="953"/>
      <c r="CS28" s="954"/>
      <c r="CT28" s="954"/>
      <c r="CU28" s="954"/>
      <c r="CV28" s="955"/>
      <c r="CW28" s="953"/>
      <c r="CX28" s="954"/>
      <c r="CY28" s="954"/>
      <c r="CZ28" s="954"/>
      <c r="DA28" s="955"/>
      <c r="DB28" s="953"/>
      <c r="DC28" s="954"/>
      <c r="DD28" s="954"/>
      <c r="DE28" s="954"/>
      <c r="DF28" s="955"/>
      <c r="DG28" s="953"/>
      <c r="DH28" s="954"/>
      <c r="DI28" s="954"/>
      <c r="DJ28" s="954"/>
      <c r="DK28" s="955"/>
      <c r="DL28" s="953"/>
      <c r="DM28" s="954"/>
      <c r="DN28" s="954"/>
      <c r="DO28" s="954"/>
      <c r="DP28" s="955"/>
      <c r="DQ28" s="953"/>
      <c r="DR28" s="954"/>
      <c r="DS28" s="954"/>
      <c r="DT28" s="954"/>
      <c r="DU28" s="955"/>
      <c r="DV28" s="956"/>
      <c r="DW28" s="957"/>
      <c r="DX28" s="957"/>
      <c r="DY28" s="957"/>
      <c r="DZ28" s="958"/>
      <c r="EA28" s="217"/>
    </row>
    <row r="29" spans="1:131" s="218" customFormat="1" ht="26.25" customHeight="1" x14ac:dyDescent="0.2">
      <c r="A29" s="237">
        <v>2</v>
      </c>
      <c r="B29" s="1010" t="s">
        <v>377</v>
      </c>
      <c r="C29" s="1011"/>
      <c r="D29" s="1011"/>
      <c r="E29" s="1011"/>
      <c r="F29" s="1011"/>
      <c r="G29" s="1011"/>
      <c r="H29" s="1011"/>
      <c r="I29" s="1011"/>
      <c r="J29" s="1011"/>
      <c r="K29" s="1011"/>
      <c r="L29" s="1011"/>
      <c r="M29" s="1011"/>
      <c r="N29" s="1011"/>
      <c r="O29" s="1011"/>
      <c r="P29" s="1012"/>
      <c r="Q29" s="1014">
        <v>16617</v>
      </c>
      <c r="R29" s="1006"/>
      <c r="S29" s="1006"/>
      <c r="T29" s="1006"/>
      <c r="U29" s="1006"/>
      <c r="V29" s="1006">
        <v>3401</v>
      </c>
      <c r="W29" s="1006"/>
      <c r="X29" s="1006"/>
      <c r="Y29" s="1006"/>
      <c r="Z29" s="1006"/>
      <c r="AA29" s="1006">
        <v>13216</v>
      </c>
      <c r="AB29" s="1006"/>
      <c r="AC29" s="1006"/>
      <c r="AD29" s="1006"/>
      <c r="AE29" s="1015"/>
      <c r="AF29" s="1005">
        <v>13216</v>
      </c>
      <c r="AG29" s="1006"/>
      <c r="AH29" s="1006"/>
      <c r="AI29" s="1006"/>
      <c r="AJ29" s="1007"/>
      <c r="AK29" s="944">
        <v>1885</v>
      </c>
      <c r="AL29" s="935"/>
      <c r="AM29" s="935"/>
      <c r="AN29" s="935"/>
      <c r="AO29" s="935"/>
      <c r="AP29" s="935">
        <v>43579</v>
      </c>
      <c r="AQ29" s="935"/>
      <c r="AR29" s="935"/>
      <c r="AS29" s="935"/>
      <c r="AT29" s="935"/>
      <c r="AU29" s="935">
        <v>22182</v>
      </c>
      <c r="AV29" s="935"/>
      <c r="AW29" s="935"/>
      <c r="AX29" s="935"/>
      <c r="AY29" s="935"/>
      <c r="AZ29" s="1013" t="s">
        <v>498</v>
      </c>
      <c r="BA29" s="1013"/>
      <c r="BB29" s="1013"/>
      <c r="BC29" s="1013"/>
      <c r="BD29" s="1013"/>
      <c r="BE29" s="1008" t="s">
        <v>557</v>
      </c>
      <c r="BF29" s="1008"/>
      <c r="BG29" s="1008"/>
      <c r="BH29" s="1008"/>
      <c r="BI29" s="1009"/>
      <c r="BJ29" s="223"/>
      <c r="BK29" s="223"/>
      <c r="BL29" s="223"/>
      <c r="BM29" s="223"/>
      <c r="BN29" s="223"/>
      <c r="BO29" s="236"/>
      <c r="BP29" s="236"/>
      <c r="BQ29" s="233">
        <v>23</v>
      </c>
      <c r="BR29" s="234"/>
      <c r="BS29" s="978"/>
      <c r="BT29" s="979"/>
      <c r="BU29" s="979"/>
      <c r="BV29" s="979"/>
      <c r="BW29" s="979"/>
      <c r="BX29" s="979"/>
      <c r="BY29" s="979"/>
      <c r="BZ29" s="979"/>
      <c r="CA29" s="979"/>
      <c r="CB29" s="979"/>
      <c r="CC29" s="979"/>
      <c r="CD29" s="979"/>
      <c r="CE29" s="979"/>
      <c r="CF29" s="979"/>
      <c r="CG29" s="980"/>
      <c r="CH29" s="953"/>
      <c r="CI29" s="954"/>
      <c r="CJ29" s="954"/>
      <c r="CK29" s="954"/>
      <c r="CL29" s="955"/>
      <c r="CM29" s="953"/>
      <c r="CN29" s="954"/>
      <c r="CO29" s="954"/>
      <c r="CP29" s="954"/>
      <c r="CQ29" s="955"/>
      <c r="CR29" s="953"/>
      <c r="CS29" s="954"/>
      <c r="CT29" s="954"/>
      <c r="CU29" s="954"/>
      <c r="CV29" s="955"/>
      <c r="CW29" s="953"/>
      <c r="CX29" s="954"/>
      <c r="CY29" s="954"/>
      <c r="CZ29" s="954"/>
      <c r="DA29" s="955"/>
      <c r="DB29" s="953"/>
      <c r="DC29" s="954"/>
      <c r="DD29" s="954"/>
      <c r="DE29" s="954"/>
      <c r="DF29" s="955"/>
      <c r="DG29" s="953"/>
      <c r="DH29" s="954"/>
      <c r="DI29" s="954"/>
      <c r="DJ29" s="954"/>
      <c r="DK29" s="955"/>
      <c r="DL29" s="953"/>
      <c r="DM29" s="954"/>
      <c r="DN29" s="954"/>
      <c r="DO29" s="954"/>
      <c r="DP29" s="955"/>
      <c r="DQ29" s="953"/>
      <c r="DR29" s="954"/>
      <c r="DS29" s="954"/>
      <c r="DT29" s="954"/>
      <c r="DU29" s="955"/>
      <c r="DV29" s="956"/>
      <c r="DW29" s="957"/>
      <c r="DX29" s="957"/>
      <c r="DY29" s="957"/>
      <c r="DZ29" s="958"/>
      <c r="EA29" s="217"/>
    </row>
    <row r="30" spans="1:131" s="218" customFormat="1" ht="26.25" customHeight="1" x14ac:dyDescent="0.2">
      <c r="A30" s="237">
        <v>3</v>
      </c>
      <c r="B30" s="1010" t="s">
        <v>378</v>
      </c>
      <c r="C30" s="1011"/>
      <c r="D30" s="1011"/>
      <c r="E30" s="1011"/>
      <c r="F30" s="1011"/>
      <c r="G30" s="1011"/>
      <c r="H30" s="1011"/>
      <c r="I30" s="1011"/>
      <c r="J30" s="1011"/>
      <c r="K30" s="1011"/>
      <c r="L30" s="1011"/>
      <c r="M30" s="1011"/>
      <c r="N30" s="1011"/>
      <c r="O30" s="1011"/>
      <c r="P30" s="1012"/>
      <c r="Q30" s="1014">
        <v>4992</v>
      </c>
      <c r="R30" s="1006"/>
      <c r="S30" s="1006"/>
      <c r="T30" s="1006"/>
      <c r="U30" s="1006"/>
      <c r="V30" s="1006">
        <v>902</v>
      </c>
      <c r="W30" s="1006"/>
      <c r="X30" s="1006"/>
      <c r="Y30" s="1006"/>
      <c r="Z30" s="1006"/>
      <c r="AA30" s="1006">
        <v>4090</v>
      </c>
      <c r="AB30" s="1006"/>
      <c r="AC30" s="1006"/>
      <c r="AD30" s="1006"/>
      <c r="AE30" s="1015"/>
      <c r="AF30" s="1005">
        <v>4090</v>
      </c>
      <c r="AG30" s="1006"/>
      <c r="AH30" s="1006"/>
      <c r="AI30" s="1006"/>
      <c r="AJ30" s="1007"/>
      <c r="AK30" s="944">
        <v>1022</v>
      </c>
      <c r="AL30" s="935"/>
      <c r="AM30" s="935"/>
      <c r="AN30" s="935"/>
      <c r="AO30" s="935"/>
      <c r="AP30" s="935">
        <v>1995</v>
      </c>
      <c r="AQ30" s="935"/>
      <c r="AR30" s="935"/>
      <c r="AS30" s="935"/>
      <c r="AT30" s="935"/>
      <c r="AU30" s="935">
        <v>1382</v>
      </c>
      <c r="AV30" s="935"/>
      <c r="AW30" s="935"/>
      <c r="AX30" s="935"/>
      <c r="AY30" s="935"/>
      <c r="AZ30" s="1013" t="s">
        <v>498</v>
      </c>
      <c r="BA30" s="1013"/>
      <c r="BB30" s="1013"/>
      <c r="BC30" s="1013"/>
      <c r="BD30" s="1013"/>
      <c r="BE30" s="1008" t="s">
        <v>557</v>
      </c>
      <c r="BF30" s="1008"/>
      <c r="BG30" s="1008"/>
      <c r="BH30" s="1008"/>
      <c r="BI30" s="1009"/>
      <c r="BJ30" s="223"/>
      <c r="BK30" s="223"/>
      <c r="BL30" s="223"/>
      <c r="BM30" s="223"/>
      <c r="BN30" s="223"/>
      <c r="BO30" s="236"/>
      <c r="BP30" s="236"/>
      <c r="BQ30" s="233">
        <v>24</v>
      </c>
      <c r="BR30" s="234"/>
      <c r="BS30" s="978"/>
      <c r="BT30" s="979"/>
      <c r="BU30" s="979"/>
      <c r="BV30" s="979"/>
      <c r="BW30" s="979"/>
      <c r="BX30" s="979"/>
      <c r="BY30" s="979"/>
      <c r="BZ30" s="979"/>
      <c r="CA30" s="979"/>
      <c r="CB30" s="979"/>
      <c r="CC30" s="979"/>
      <c r="CD30" s="979"/>
      <c r="CE30" s="979"/>
      <c r="CF30" s="979"/>
      <c r="CG30" s="980"/>
      <c r="CH30" s="953"/>
      <c r="CI30" s="954"/>
      <c r="CJ30" s="954"/>
      <c r="CK30" s="954"/>
      <c r="CL30" s="955"/>
      <c r="CM30" s="953"/>
      <c r="CN30" s="954"/>
      <c r="CO30" s="954"/>
      <c r="CP30" s="954"/>
      <c r="CQ30" s="955"/>
      <c r="CR30" s="953"/>
      <c r="CS30" s="954"/>
      <c r="CT30" s="954"/>
      <c r="CU30" s="954"/>
      <c r="CV30" s="955"/>
      <c r="CW30" s="953"/>
      <c r="CX30" s="954"/>
      <c r="CY30" s="954"/>
      <c r="CZ30" s="954"/>
      <c r="DA30" s="955"/>
      <c r="DB30" s="953"/>
      <c r="DC30" s="954"/>
      <c r="DD30" s="954"/>
      <c r="DE30" s="954"/>
      <c r="DF30" s="955"/>
      <c r="DG30" s="953"/>
      <c r="DH30" s="954"/>
      <c r="DI30" s="954"/>
      <c r="DJ30" s="954"/>
      <c r="DK30" s="955"/>
      <c r="DL30" s="953"/>
      <c r="DM30" s="954"/>
      <c r="DN30" s="954"/>
      <c r="DO30" s="954"/>
      <c r="DP30" s="955"/>
      <c r="DQ30" s="953"/>
      <c r="DR30" s="954"/>
      <c r="DS30" s="954"/>
      <c r="DT30" s="954"/>
      <c r="DU30" s="955"/>
      <c r="DV30" s="956"/>
      <c r="DW30" s="957"/>
      <c r="DX30" s="957"/>
      <c r="DY30" s="957"/>
      <c r="DZ30" s="958"/>
      <c r="EA30" s="217"/>
    </row>
    <row r="31" spans="1:131" s="218" customFormat="1" ht="26.25" customHeight="1" x14ac:dyDescent="0.2">
      <c r="A31" s="237">
        <v>4</v>
      </c>
      <c r="B31" s="1010" t="s">
        <v>379</v>
      </c>
      <c r="C31" s="1011"/>
      <c r="D31" s="1011"/>
      <c r="E31" s="1011"/>
      <c r="F31" s="1011"/>
      <c r="G31" s="1011"/>
      <c r="H31" s="1011"/>
      <c r="I31" s="1011"/>
      <c r="J31" s="1011"/>
      <c r="K31" s="1011"/>
      <c r="L31" s="1011"/>
      <c r="M31" s="1011"/>
      <c r="N31" s="1011"/>
      <c r="O31" s="1011"/>
      <c r="P31" s="1012"/>
      <c r="Q31" s="1014">
        <v>9550</v>
      </c>
      <c r="R31" s="1006"/>
      <c r="S31" s="1006"/>
      <c r="T31" s="1006"/>
      <c r="U31" s="1006"/>
      <c r="V31" s="1006">
        <v>1082</v>
      </c>
      <c r="W31" s="1006"/>
      <c r="X31" s="1006"/>
      <c r="Y31" s="1006"/>
      <c r="Z31" s="1006"/>
      <c r="AA31" s="1006">
        <v>8468</v>
      </c>
      <c r="AB31" s="1006"/>
      <c r="AC31" s="1006"/>
      <c r="AD31" s="1006"/>
      <c r="AE31" s="1015"/>
      <c r="AF31" s="1005">
        <v>8468</v>
      </c>
      <c r="AG31" s="1006"/>
      <c r="AH31" s="1006"/>
      <c r="AI31" s="1006"/>
      <c r="AJ31" s="1007"/>
      <c r="AK31" s="944">
        <v>25</v>
      </c>
      <c r="AL31" s="935"/>
      <c r="AM31" s="935"/>
      <c r="AN31" s="935"/>
      <c r="AO31" s="935"/>
      <c r="AP31" s="935">
        <v>28103</v>
      </c>
      <c r="AQ31" s="935"/>
      <c r="AR31" s="935"/>
      <c r="AS31" s="935"/>
      <c r="AT31" s="935"/>
      <c r="AU31" s="935">
        <v>28</v>
      </c>
      <c r="AV31" s="935"/>
      <c r="AW31" s="935"/>
      <c r="AX31" s="935"/>
      <c r="AY31" s="935"/>
      <c r="AZ31" s="1013" t="s">
        <v>498</v>
      </c>
      <c r="BA31" s="1013"/>
      <c r="BB31" s="1013"/>
      <c r="BC31" s="1013"/>
      <c r="BD31" s="1013"/>
      <c r="BE31" s="1008" t="s">
        <v>557</v>
      </c>
      <c r="BF31" s="1008"/>
      <c r="BG31" s="1008"/>
      <c r="BH31" s="1008"/>
      <c r="BI31" s="1009"/>
      <c r="BJ31" s="223"/>
      <c r="BK31" s="223"/>
      <c r="BL31" s="223"/>
      <c r="BM31" s="223"/>
      <c r="BN31" s="223"/>
      <c r="BO31" s="236"/>
      <c r="BP31" s="236"/>
      <c r="BQ31" s="233">
        <v>25</v>
      </c>
      <c r="BR31" s="234"/>
      <c r="BS31" s="978"/>
      <c r="BT31" s="979"/>
      <c r="BU31" s="979"/>
      <c r="BV31" s="979"/>
      <c r="BW31" s="979"/>
      <c r="BX31" s="979"/>
      <c r="BY31" s="979"/>
      <c r="BZ31" s="979"/>
      <c r="CA31" s="979"/>
      <c r="CB31" s="979"/>
      <c r="CC31" s="979"/>
      <c r="CD31" s="979"/>
      <c r="CE31" s="979"/>
      <c r="CF31" s="979"/>
      <c r="CG31" s="980"/>
      <c r="CH31" s="953"/>
      <c r="CI31" s="954"/>
      <c r="CJ31" s="954"/>
      <c r="CK31" s="954"/>
      <c r="CL31" s="955"/>
      <c r="CM31" s="953"/>
      <c r="CN31" s="954"/>
      <c r="CO31" s="954"/>
      <c r="CP31" s="954"/>
      <c r="CQ31" s="955"/>
      <c r="CR31" s="953"/>
      <c r="CS31" s="954"/>
      <c r="CT31" s="954"/>
      <c r="CU31" s="954"/>
      <c r="CV31" s="955"/>
      <c r="CW31" s="953"/>
      <c r="CX31" s="954"/>
      <c r="CY31" s="954"/>
      <c r="CZ31" s="954"/>
      <c r="DA31" s="955"/>
      <c r="DB31" s="953"/>
      <c r="DC31" s="954"/>
      <c r="DD31" s="954"/>
      <c r="DE31" s="954"/>
      <c r="DF31" s="955"/>
      <c r="DG31" s="953"/>
      <c r="DH31" s="954"/>
      <c r="DI31" s="954"/>
      <c r="DJ31" s="954"/>
      <c r="DK31" s="955"/>
      <c r="DL31" s="953"/>
      <c r="DM31" s="954"/>
      <c r="DN31" s="954"/>
      <c r="DO31" s="954"/>
      <c r="DP31" s="955"/>
      <c r="DQ31" s="953"/>
      <c r="DR31" s="954"/>
      <c r="DS31" s="954"/>
      <c r="DT31" s="954"/>
      <c r="DU31" s="955"/>
      <c r="DV31" s="956"/>
      <c r="DW31" s="957"/>
      <c r="DX31" s="957"/>
      <c r="DY31" s="957"/>
      <c r="DZ31" s="958"/>
      <c r="EA31" s="217"/>
    </row>
    <row r="32" spans="1:131" s="218" customFormat="1" ht="26.25" customHeight="1" x14ac:dyDescent="0.2">
      <c r="A32" s="237">
        <v>5</v>
      </c>
      <c r="B32" s="1010" t="s">
        <v>380</v>
      </c>
      <c r="C32" s="1011"/>
      <c r="D32" s="1011"/>
      <c r="E32" s="1011"/>
      <c r="F32" s="1011"/>
      <c r="G32" s="1011"/>
      <c r="H32" s="1011"/>
      <c r="I32" s="1011"/>
      <c r="J32" s="1011"/>
      <c r="K32" s="1011"/>
      <c r="L32" s="1011"/>
      <c r="M32" s="1011"/>
      <c r="N32" s="1011"/>
      <c r="O32" s="1011"/>
      <c r="P32" s="1012"/>
      <c r="Q32" s="1014">
        <v>3484</v>
      </c>
      <c r="R32" s="1006"/>
      <c r="S32" s="1006"/>
      <c r="T32" s="1006"/>
      <c r="U32" s="1006"/>
      <c r="V32" s="1006">
        <v>10</v>
      </c>
      <c r="W32" s="1006"/>
      <c r="X32" s="1006"/>
      <c r="Y32" s="1006"/>
      <c r="Z32" s="1006"/>
      <c r="AA32" s="1006">
        <v>3474</v>
      </c>
      <c r="AB32" s="1006"/>
      <c r="AC32" s="1006"/>
      <c r="AD32" s="1006"/>
      <c r="AE32" s="1015"/>
      <c r="AF32" s="1005">
        <v>2821</v>
      </c>
      <c r="AG32" s="1006"/>
      <c r="AH32" s="1006"/>
      <c r="AI32" s="1006"/>
      <c r="AJ32" s="1007"/>
      <c r="AK32" s="944" t="s">
        <v>498</v>
      </c>
      <c r="AL32" s="935"/>
      <c r="AM32" s="935"/>
      <c r="AN32" s="935"/>
      <c r="AO32" s="935"/>
      <c r="AP32" s="935" t="s">
        <v>498</v>
      </c>
      <c r="AQ32" s="935"/>
      <c r="AR32" s="935"/>
      <c r="AS32" s="935"/>
      <c r="AT32" s="935"/>
      <c r="AU32" s="935" t="s">
        <v>498</v>
      </c>
      <c r="AV32" s="935"/>
      <c r="AW32" s="935"/>
      <c r="AX32" s="935"/>
      <c r="AY32" s="935"/>
      <c r="AZ32" s="1013" t="s">
        <v>498</v>
      </c>
      <c r="BA32" s="1013"/>
      <c r="BB32" s="1013"/>
      <c r="BC32" s="1013"/>
      <c r="BD32" s="1013"/>
      <c r="BE32" s="1008" t="s">
        <v>557</v>
      </c>
      <c r="BF32" s="1008"/>
      <c r="BG32" s="1008"/>
      <c r="BH32" s="1008"/>
      <c r="BI32" s="1009"/>
      <c r="BJ32" s="223"/>
      <c r="BK32" s="223"/>
      <c r="BL32" s="223"/>
      <c r="BM32" s="223"/>
      <c r="BN32" s="223"/>
      <c r="BO32" s="236"/>
      <c r="BP32" s="236"/>
      <c r="BQ32" s="233">
        <v>26</v>
      </c>
      <c r="BR32" s="234"/>
      <c r="BS32" s="978"/>
      <c r="BT32" s="979"/>
      <c r="BU32" s="979"/>
      <c r="BV32" s="979"/>
      <c r="BW32" s="979"/>
      <c r="BX32" s="979"/>
      <c r="BY32" s="979"/>
      <c r="BZ32" s="979"/>
      <c r="CA32" s="979"/>
      <c r="CB32" s="979"/>
      <c r="CC32" s="979"/>
      <c r="CD32" s="979"/>
      <c r="CE32" s="979"/>
      <c r="CF32" s="979"/>
      <c r="CG32" s="980"/>
      <c r="CH32" s="953"/>
      <c r="CI32" s="954"/>
      <c r="CJ32" s="954"/>
      <c r="CK32" s="954"/>
      <c r="CL32" s="955"/>
      <c r="CM32" s="953"/>
      <c r="CN32" s="954"/>
      <c r="CO32" s="954"/>
      <c r="CP32" s="954"/>
      <c r="CQ32" s="955"/>
      <c r="CR32" s="953"/>
      <c r="CS32" s="954"/>
      <c r="CT32" s="954"/>
      <c r="CU32" s="954"/>
      <c r="CV32" s="955"/>
      <c r="CW32" s="953"/>
      <c r="CX32" s="954"/>
      <c r="CY32" s="954"/>
      <c r="CZ32" s="954"/>
      <c r="DA32" s="955"/>
      <c r="DB32" s="953"/>
      <c r="DC32" s="954"/>
      <c r="DD32" s="954"/>
      <c r="DE32" s="954"/>
      <c r="DF32" s="955"/>
      <c r="DG32" s="953"/>
      <c r="DH32" s="954"/>
      <c r="DI32" s="954"/>
      <c r="DJ32" s="954"/>
      <c r="DK32" s="955"/>
      <c r="DL32" s="953"/>
      <c r="DM32" s="954"/>
      <c r="DN32" s="954"/>
      <c r="DO32" s="954"/>
      <c r="DP32" s="955"/>
      <c r="DQ32" s="953"/>
      <c r="DR32" s="954"/>
      <c r="DS32" s="954"/>
      <c r="DT32" s="954"/>
      <c r="DU32" s="955"/>
      <c r="DV32" s="956"/>
      <c r="DW32" s="957"/>
      <c r="DX32" s="957"/>
      <c r="DY32" s="957"/>
      <c r="DZ32" s="958"/>
      <c r="EA32" s="217"/>
    </row>
    <row r="33" spans="1:131" s="218" customFormat="1" ht="26.25" customHeight="1" x14ac:dyDescent="0.2">
      <c r="A33" s="237">
        <v>6</v>
      </c>
      <c r="B33" s="1010" t="s">
        <v>381</v>
      </c>
      <c r="C33" s="1011"/>
      <c r="D33" s="1011"/>
      <c r="E33" s="1011"/>
      <c r="F33" s="1011"/>
      <c r="G33" s="1011"/>
      <c r="H33" s="1011"/>
      <c r="I33" s="1011"/>
      <c r="J33" s="1011"/>
      <c r="K33" s="1011"/>
      <c r="L33" s="1011"/>
      <c r="M33" s="1011"/>
      <c r="N33" s="1011"/>
      <c r="O33" s="1011"/>
      <c r="P33" s="1012"/>
      <c r="Q33" s="1014">
        <v>2067</v>
      </c>
      <c r="R33" s="1006"/>
      <c r="S33" s="1006"/>
      <c r="T33" s="1006"/>
      <c r="U33" s="1006"/>
      <c r="V33" s="1006">
        <v>2035</v>
      </c>
      <c r="W33" s="1006"/>
      <c r="X33" s="1006"/>
      <c r="Y33" s="1006"/>
      <c r="Z33" s="1006"/>
      <c r="AA33" s="1006">
        <v>31</v>
      </c>
      <c r="AB33" s="1006"/>
      <c r="AC33" s="1006"/>
      <c r="AD33" s="1006"/>
      <c r="AE33" s="1015"/>
      <c r="AF33" s="1005">
        <v>31</v>
      </c>
      <c r="AG33" s="1006"/>
      <c r="AH33" s="1006"/>
      <c r="AI33" s="1006"/>
      <c r="AJ33" s="1007"/>
      <c r="AK33" s="944">
        <v>184</v>
      </c>
      <c r="AL33" s="935"/>
      <c r="AM33" s="935"/>
      <c r="AN33" s="935"/>
      <c r="AO33" s="935"/>
      <c r="AP33" s="935">
        <v>9238</v>
      </c>
      <c r="AQ33" s="935"/>
      <c r="AR33" s="935"/>
      <c r="AS33" s="935"/>
      <c r="AT33" s="935"/>
      <c r="AU33" s="935">
        <v>2698</v>
      </c>
      <c r="AV33" s="935"/>
      <c r="AW33" s="935"/>
      <c r="AX33" s="935"/>
      <c r="AY33" s="935"/>
      <c r="AZ33" s="1013" t="s">
        <v>498</v>
      </c>
      <c r="BA33" s="1013"/>
      <c r="BB33" s="1013"/>
      <c r="BC33" s="1013"/>
      <c r="BD33" s="1013"/>
      <c r="BE33" s="1008" t="s">
        <v>558</v>
      </c>
      <c r="BF33" s="1008"/>
      <c r="BG33" s="1008"/>
      <c r="BH33" s="1008"/>
      <c r="BI33" s="1009"/>
      <c r="BJ33" s="223"/>
      <c r="BK33" s="223"/>
      <c r="BL33" s="223"/>
      <c r="BM33" s="223"/>
      <c r="BN33" s="223"/>
      <c r="BO33" s="236"/>
      <c r="BP33" s="236"/>
      <c r="BQ33" s="233">
        <v>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2">
      <c r="A34" s="237">
        <v>7</v>
      </c>
      <c r="B34" s="1010" t="s">
        <v>382</v>
      </c>
      <c r="C34" s="1011"/>
      <c r="D34" s="1011"/>
      <c r="E34" s="1011"/>
      <c r="F34" s="1011"/>
      <c r="G34" s="1011"/>
      <c r="H34" s="1011"/>
      <c r="I34" s="1011"/>
      <c r="J34" s="1011"/>
      <c r="K34" s="1011"/>
      <c r="L34" s="1011"/>
      <c r="M34" s="1011"/>
      <c r="N34" s="1011"/>
      <c r="O34" s="1011"/>
      <c r="P34" s="1012"/>
      <c r="Q34" s="1014">
        <v>3049</v>
      </c>
      <c r="R34" s="1006"/>
      <c r="S34" s="1006"/>
      <c r="T34" s="1006"/>
      <c r="U34" s="1006"/>
      <c r="V34" s="1006">
        <v>3038</v>
      </c>
      <c r="W34" s="1006"/>
      <c r="X34" s="1006"/>
      <c r="Y34" s="1006"/>
      <c r="Z34" s="1006"/>
      <c r="AA34" s="1006">
        <v>11</v>
      </c>
      <c r="AB34" s="1006"/>
      <c r="AC34" s="1006"/>
      <c r="AD34" s="1006"/>
      <c r="AE34" s="1015"/>
      <c r="AF34" s="1005">
        <v>11</v>
      </c>
      <c r="AG34" s="1006"/>
      <c r="AH34" s="1006"/>
      <c r="AI34" s="1006"/>
      <c r="AJ34" s="1007"/>
      <c r="AK34" s="944">
        <v>336</v>
      </c>
      <c r="AL34" s="935"/>
      <c r="AM34" s="935"/>
      <c r="AN34" s="935"/>
      <c r="AO34" s="935"/>
      <c r="AP34" s="935">
        <v>7588</v>
      </c>
      <c r="AQ34" s="935"/>
      <c r="AR34" s="935"/>
      <c r="AS34" s="935"/>
      <c r="AT34" s="935"/>
      <c r="AU34" s="935">
        <v>2535</v>
      </c>
      <c r="AV34" s="935"/>
      <c r="AW34" s="935"/>
      <c r="AX34" s="935"/>
      <c r="AY34" s="935"/>
      <c r="AZ34" s="1013" t="s">
        <v>498</v>
      </c>
      <c r="BA34" s="1013"/>
      <c r="BB34" s="1013"/>
      <c r="BC34" s="1013"/>
      <c r="BD34" s="1013"/>
      <c r="BE34" s="1008" t="s">
        <v>558</v>
      </c>
      <c r="BF34" s="1008"/>
      <c r="BG34" s="1008"/>
      <c r="BH34" s="1008"/>
      <c r="BI34" s="1009"/>
      <c r="BJ34" s="223"/>
      <c r="BK34" s="223"/>
      <c r="BL34" s="223"/>
      <c r="BM34" s="223"/>
      <c r="BN34" s="223"/>
      <c r="BO34" s="236"/>
      <c r="BP34" s="236"/>
      <c r="BQ34" s="233">
        <v>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2">
      <c r="A35" s="237">
        <v>8</v>
      </c>
      <c r="B35" s="1010"/>
      <c r="C35" s="1011"/>
      <c r="D35" s="1011"/>
      <c r="E35" s="1011"/>
      <c r="F35" s="1011"/>
      <c r="G35" s="1011"/>
      <c r="H35" s="1011"/>
      <c r="I35" s="1011"/>
      <c r="J35" s="1011"/>
      <c r="K35" s="1011"/>
      <c r="L35" s="1011"/>
      <c r="M35" s="1011"/>
      <c r="N35" s="1011"/>
      <c r="O35" s="1011"/>
      <c r="P35" s="1012"/>
      <c r="Q35" s="1014"/>
      <c r="R35" s="1006"/>
      <c r="S35" s="1006"/>
      <c r="T35" s="1006"/>
      <c r="U35" s="1006"/>
      <c r="V35" s="1006"/>
      <c r="W35" s="1006"/>
      <c r="X35" s="1006"/>
      <c r="Y35" s="1006"/>
      <c r="Z35" s="1006"/>
      <c r="AA35" s="1006"/>
      <c r="AB35" s="1006"/>
      <c r="AC35" s="1006"/>
      <c r="AD35" s="1006"/>
      <c r="AE35" s="1015"/>
      <c r="AF35" s="1005"/>
      <c r="AG35" s="1006"/>
      <c r="AH35" s="1006"/>
      <c r="AI35" s="1006"/>
      <c r="AJ35" s="1007"/>
      <c r="AK35" s="944"/>
      <c r="AL35" s="935"/>
      <c r="AM35" s="935"/>
      <c r="AN35" s="935"/>
      <c r="AO35" s="935"/>
      <c r="AP35" s="935"/>
      <c r="AQ35" s="935"/>
      <c r="AR35" s="935"/>
      <c r="AS35" s="935"/>
      <c r="AT35" s="935"/>
      <c r="AU35" s="935"/>
      <c r="AV35" s="935"/>
      <c r="AW35" s="935"/>
      <c r="AX35" s="935"/>
      <c r="AY35" s="935"/>
      <c r="AZ35" s="1013"/>
      <c r="BA35" s="1013"/>
      <c r="BB35" s="1013"/>
      <c r="BC35" s="1013"/>
      <c r="BD35" s="1013"/>
      <c r="BE35" s="1008"/>
      <c r="BF35" s="1008"/>
      <c r="BG35" s="1008"/>
      <c r="BH35" s="1008"/>
      <c r="BI35" s="1009"/>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9</v>
      </c>
      <c r="B36" s="1010"/>
      <c r="C36" s="1011"/>
      <c r="D36" s="1011"/>
      <c r="E36" s="1011"/>
      <c r="F36" s="1011"/>
      <c r="G36" s="1011"/>
      <c r="H36" s="1011"/>
      <c r="I36" s="1011"/>
      <c r="J36" s="1011"/>
      <c r="K36" s="1011"/>
      <c r="L36" s="1011"/>
      <c r="M36" s="1011"/>
      <c r="N36" s="1011"/>
      <c r="O36" s="1011"/>
      <c r="P36" s="1012"/>
      <c r="Q36" s="1014"/>
      <c r="R36" s="1006"/>
      <c r="S36" s="1006"/>
      <c r="T36" s="1006"/>
      <c r="U36" s="1006"/>
      <c r="V36" s="1006"/>
      <c r="W36" s="1006"/>
      <c r="X36" s="1006"/>
      <c r="Y36" s="1006"/>
      <c r="Z36" s="1006"/>
      <c r="AA36" s="1006"/>
      <c r="AB36" s="1006"/>
      <c r="AC36" s="1006"/>
      <c r="AD36" s="1006"/>
      <c r="AE36" s="1015"/>
      <c r="AF36" s="1005"/>
      <c r="AG36" s="1006"/>
      <c r="AH36" s="1006"/>
      <c r="AI36" s="1006"/>
      <c r="AJ36" s="1007"/>
      <c r="AK36" s="944"/>
      <c r="AL36" s="935"/>
      <c r="AM36" s="935"/>
      <c r="AN36" s="935"/>
      <c r="AO36" s="935"/>
      <c r="AP36" s="935"/>
      <c r="AQ36" s="935"/>
      <c r="AR36" s="935"/>
      <c r="AS36" s="935"/>
      <c r="AT36" s="935"/>
      <c r="AU36" s="935"/>
      <c r="AV36" s="935"/>
      <c r="AW36" s="935"/>
      <c r="AX36" s="935"/>
      <c r="AY36" s="935"/>
      <c r="AZ36" s="1013"/>
      <c r="BA36" s="1013"/>
      <c r="BB36" s="1013"/>
      <c r="BC36" s="1013"/>
      <c r="BD36" s="1013"/>
      <c r="BE36" s="1008"/>
      <c r="BF36" s="1008"/>
      <c r="BG36" s="1008"/>
      <c r="BH36" s="1008"/>
      <c r="BI36" s="1009"/>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10</v>
      </c>
      <c r="B37" s="1010"/>
      <c r="C37" s="1011"/>
      <c r="D37" s="1011"/>
      <c r="E37" s="1011"/>
      <c r="F37" s="1011"/>
      <c r="G37" s="1011"/>
      <c r="H37" s="1011"/>
      <c r="I37" s="1011"/>
      <c r="J37" s="1011"/>
      <c r="K37" s="1011"/>
      <c r="L37" s="1011"/>
      <c r="M37" s="1011"/>
      <c r="N37" s="1011"/>
      <c r="O37" s="1011"/>
      <c r="P37" s="1012"/>
      <c r="Q37" s="1014"/>
      <c r="R37" s="1006"/>
      <c r="S37" s="1006"/>
      <c r="T37" s="1006"/>
      <c r="U37" s="1006"/>
      <c r="V37" s="1006"/>
      <c r="W37" s="1006"/>
      <c r="X37" s="1006"/>
      <c r="Y37" s="1006"/>
      <c r="Z37" s="1006"/>
      <c r="AA37" s="1006"/>
      <c r="AB37" s="1006"/>
      <c r="AC37" s="1006"/>
      <c r="AD37" s="1006"/>
      <c r="AE37" s="1015"/>
      <c r="AF37" s="1005"/>
      <c r="AG37" s="1006"/>
      <c r="AH37" s="1006"/>
      <c r="AI37" s="1006"/>
      <c r="AJ37" s="1007"/>
      <c r="AK37" s="944"/>
      <c r="AL37" s="935"/>
      <c r="AM37" s="935"/>
      <c r="AN37" s="935"/>
      <c r="AO37" s="935"/>
      <c r="AP37" s="935"/>
      <c r="AQ37" s="935"/>
      <c r="AR37" s="935"/>
      <c r="AS37" s="935"/>
      <c r="AT37" s="935"/>
      <c r="AU37" s="935"/>
      <c r="AV37" s="935"/>
      <c r="AW37" s="935"/>
      <c r="AX37" s="935"/>
      <c r="AY37" s="935"/>
      <c r="AZ37" s="1013"/>
      <c r="BA37" s="1013"/>
      <c r="BB37" s="1013"/>
      <c r="BC37" s="1013"/>
      <c r="BD37" s="1013"/>
      <c r="BE37" s="1008"/>
      <c r="BF37" s="1008"/>
      <c r="BG37" s="1008"/>
      <c r="BH37" s="1008"/>
      <c r="BI37" s="1009"/>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10"/>
      <c r="C38" s="1011"/>
      <c r="D38" s="1011"/>
      <c r="E38" s="1011"/>
      <c r="F38" s="1011"/>
      <c r="G38" s="1011"/>
      <c r="H38" s="1011"/>
      <c r="I38" s="1011"/>
      <c r="J38" s="1011"/>
      <c r="K38" s="1011"/>
      <c r="L38" s="1011"/>
      <c r="M38" s="1011"/>
      <c r="N38" s="1011"/>
      <c r="O38" s="1011"/>
      <c r="P38" s="1012"/>
      <c r="Q38" s="1014"/>
      <c r="R38" s="1006"/>
      <c r="S38" s="1006"/>
      <c r="T38" s="1006"/>
      <c r="U38" s="1006"/>
      <c r="V38" s="1006"/>
      <c r="W38" s="1006"/>
      <c r="X38" s="1006"/>
      <c r="Y38" s="1006"/>
      <c r="Z38" s="1006"/>
      <c r="AA38" s="1006"/>
      <c r="AB38" s="1006"/>
      <c r="AC38" s="1006"/>
      <c r="AD38" s="1006"/>
      <c r="AE38" s="1015"/>
      <c r="AF38" s="1005"/>
      <c r="AG38" s="1006"/>
      <c r="AH38" s="1006"/>
      <c r="AI38" s="1006"/>
      <c r="AJ38" s="1007"/>
      <c r="AK38" s="944"/>
      <c r="AL38" s="935"/>
      <c r="AM38" s="935"/>
      <c r="AN38" s="935"/>
      <c r="AO38" s="935"/>
      <c r="AP38" s="935"/>
      <c r="AQ38" s="935"/>
      <c r="AR38" s="935"/>
      <c r="AS38" s="935"/>
      <c r="AT38" s="935"/>
      <c r="AU38" s="935"/>
      <c r="AV38" s="935"/>
      <c r="AW38" s="935"/>
      <c r="AX38" s="935"/>
      <c r="AY38" s="935"/>
      <c r="AZ38" s="1013"/>
      <c r="BA38" s="1013"/>
      <c r="BB38" s="1013"/>
      <c r="BC38" s="1013"/>
      <c r="BD38" s="1013"/>
      <c r="BE38" s="1008"/>
      <c r="BF38" s="1008"/>
      <c r="BG38" s="1008"/>
      <c r="BH38" s="1008"/>
      <c r="BI38" s="1009"/>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10"/>
      <c r="C39" s="1011"/>
      <c r="D39" s="1011"/>
      <c r="E39" s="1011"/>
      <c r="F39" s="1011"/>
      <c r="G39" s="1011"/>
      <c r="H39" s="1011"/>
      <c r="I39" s="1011"/>
      <c r="J39" s="1011"/>
      <c r="K39" s="1011"/>
      <c r="L39" s="1011"/>
      <c r="M39" s="1011"/>
      <c r="N39" s="1011"/>
      <c r="O39" s="1011"/>
      <c r="P39" s="1012"/>
      <c r="Q39" s="1014"/>
      <c r="R39" s="1006"/>
      <c r="S39" s="1006"/>
      <c r="T39" s="1006"/>
      <c r="U39" s="1006"/>
      <c r="V39" s="1006"/>
      <c r="W39" s="1006"/>
      <c r="X39" s="1006"/>
      <c r="Y39" s="1006"/>
      <c r="Z39" s="1006"/>
      <c r="AA39" s="1006"/>
      <c r="AB39" s="1006"/>
      <c r="AC39" s="1006"/>
      <c r="AD39" s="1006"/>
      <c r="AE39" s="1015"/>
      <c r="AF39" s="1005"/>
      <c r="AG39" s="1006"/>
      <c r="AH39" s="1006"/>
      <c r="AI39" s="1006"/>
      <c r="AJ39" s="1007"/>
      <c r="AK39" s="944"/>
      <c r="AL39" s="935"/>
      <c r="AM39" s="935"/>
      <c r="AN39" s="935"/>
      <c r="AO39" s="935"/>
      <c r="AP39" s="935"/>
      <c r="AQ39" s="935"/>
      <c r="AR39" s="935"/>
      <c r="AS39" s="935"/>
      <c r="AT39" s="935"/>
      <c r="AU39" s="935"/>
      <c r="AV39" s="935"/>
      <c r="AW39" s="935"/>
      <c r="AX39" s="935"/>
      <c r="AY39" s="935"/>
      <c r="AZ39" s="1013"/>
      <c r="BA39" s="1013"/>
      <c r="BB39" s="1013"/>
      <c r="BC39" s="1013"/>
      <c r="BD39" s="1013"/>
      <c r="BE39" s="1008"/>
      <c r="BF39" s="1008"/>
      <c r="BG39" s="1008"/>
      <c r="BH39" s="1008"/>
      <c r="BI39" s="1009"/>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10"/>
      <c r="C40" s="1011"/>
      <c r="D40" s="1011"/>
      <c r="E40" s="1011"/>
      <c r="F40" s="1011"/>
      <c r="G40" s="1011"/>
      <c r="H40" s="1011"/>
      <c r="I40" s="1011"/>
      <c r="J40" s="1011"/>
      <c r="K40" s="1011"/>
      <c r="L40" s="1011"/>
      <c r="M40" s="1011"/>
      <c r="N40" s="1011"/>
      <c r="O40" s="1011"/>
      <c r="P40" s="1012"/>
      <c r="Q40" s="1014"/>
      <c r="R40" s="1006"/>
      <c r="S40" s="1006"/>
      <c r="T40" s="1006"/>
      <c r="U40" s="1006"/>
      <c r="V40" s="1006"/>
      <c r="W40" s="1006"/>
      <c r="X40" s="1006"/>
      <c r="Y40" s="1006"/>
      <c r="Z40" s="1006"/>
      <c r="AA40" s="1006"/>
      <c r="AB40" s="1006"/>
      <c r="AC40" s="1006"/>
      <c r="AD40" s="1006"/>
      <c r="AE40" s="1015"/>
      <c r="AF40" s="1005"/>
      <c r="AG40" s="1006"/>
      <c r="AH40" s="1006"/>
      <c r="AI40" s="1006"/>
      <c r="AJ40" s="1007"/>
      <c r="AK40" s="944"/>
      <c r="AL40" s="935"/>
      <c r="AM40" s="935"/>
      <c r="AN40" s="935"/>
      <c r="AO40" s="935"/>
      <c r="AP40" s="935"/>
      <c r="AQ40" s="935"/>
      <c r="AR40" s="935"/>
      <c r="AS40" s="935"/>
      <c r="AT40" s="935"/>
      <c r="AU40" s="935"/>
      <c r="AV40" s="935"/>
      <c r="AW40" s="935"/>
      <c r="AX40" s="935"/>
      <c r="AY40" s="935"/>
      <c r="AZ40" s="1013"/>
      <c r="BA40" s="1013"/>
      <c r="BB40" s="1013"/>
      <c r="BC40" s="1013"/>
      <c r="BD40" s="1013"/>
      <c r="BE40" s="1008"/>
      <c r="BF40" s="1008"/>
      <c r="BG40" s="1008"/>
      <c r="BH40" s="1008"/>
      <c r="BI40" s="1009"/>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10"/>
      <c r="C41" s="1011"/>
      <c r="D41" s="1011"/>
      <c r="E41" s="1011"/>
      <c r="F41" s="1011"/>
      <c r="G41" s="1011"/>
      <c r="H41" s="1011"/>
      <c r="I41" s="1011"/>
      <c r="J41" s="1011"/>
      <c r="K41" s="1011"/>
      <c r="L41" s="1011"/>
      <c r="M41" s="1011"/>
      <c r="N41" s="1011"/>
      <c r="O41" s="1011"/>
      <c r="P41" s="1012"/>
      <c r="Q41" s="1014"/>
      <c r="R41" s="1006"/>
      <c r="S41" s="1006"/>
      <c r="T41" s="1006"/>
      <c r="U41" s="1006"/>
      <c r="V41" s="1006"/>
      <c r="W41" s="1006"/>
      <c r="X41" s="1006"/>
      <c r="Y41" s="1006"/>
      <c r="Z41" s="1006"/>
      <c r="AA41" s="1006"/>
      <c r="AB41" s="1006"/>
      <c r="AC41" s="1006"/>
      <c r="AD41" s="1006"/>
      <c r="AE41" s="1015"/>
      <c r="AF41" s="1005"/>
      <c r="AG41" s="1006"/>
      <c r="AH41" s="1006"/>
      <c r="AI41" s="1006"/>
      <c r="AJ41" s="1007"/>
      <c r="AK41" s="944"/>
      <c r="AL41" s="935"/>
      <c r="AM41" s="935"/>
      <c r="AN41" s="935"/>
      <c r="AO41" s="935"/>
      <c r="AP41" s="935"/>
      <c r="AQ41" s="935"/>
      <c r="AR41" s="935"/>
      <c r="AS41" s="935"/>
      <c r="AT41" s="935"/>
      <c r="AU41" s="935"/>
      <c r="AV41" s="935"/>
      <c r="AW41" s="935"/>
      <c r="AX41" s="935"/>
      <c r="AY41" s="935"/>
      <c r="AZ41" s="1013"/>
      <c r="BA41" s="1013"/>
      <c r="BB41" s="1013"/>
      <c r="BC41" s="1013"/>
      <c r="BD41" s="1013"/>
      <c r="BE41" s="1008"/>
      <c r="BF41" s="1008"/>
      <c r="BG41" s="1008"/>
      <c r="BH41" s="1008"/>
      <c r="BI41" s="1009"/>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10"/>
      <c r="C42" s="1011"/>
      <c r="D42" s="1011"/>
      <c r="E42" s="1011"/>
      <c r="F42" s="1011"/>
      <c r="G42" s="1011"/>
      <c r="H42" s="1011"/>
      <c r="I42" s="1011"/>
      <c r="J42" s="1011"/>
      <c r="K42" s="1011"/>
      <c r="L42" s="1011"/>
      <c r="M42" s="1011"/>
      <c r="N42" s="1011"/>
      <c r="O42" s="1011"/>
      <c r="P42" s="1012"/>
      <c r="Q42" s="1014"/>
      <c r="R42" s="1006"/>
      <c r="S42" s="1006"/>
      <c r="T42" s="1006"/>
      <c r="U42" s="1006"/>
      <c r="V42" s="1006"/>
      <c r="W42" s="1006"/>
      <c r="X42" s="1006"/>
      <c r="Y42" s="1006"/>
      <c r="Z42" s="1006"/>
      <c r="AA42" s="1006"/>
      <c r="AB42" s="1006"/>
      <c r="AC42" s="1006"/>
      <c r="AD42" s="1006"/>
      <c r="AE42" s="1015"/>
      <c r="AF42" s="1005"/>
      <c r="AG42" s="1006"/>
      <c r="AH42" s="1006"/>
      <c r="AI42" s="1006"/>
      <c r="AJ42" s="1007"/>
      <c r="AK42" s="944"/>
      <c r="AL42" s="935"/>
      <c r="AM42" s="935"/>
      <c r="AN42" s="935"/>
      <c r="AO42" s="935"/>
      <c r="AP42" s="935"/>
      <c r="AQ42" s="935"/>
      <c r="AR42" s="935"/>
      <c r="AS42" s="935"/>
      <c r="AT42" s="935"/>
      <c r="AU42" s="935"/>
      <c r="AV42" s="935"/>
      <c r="AW42" s="935"/>
      <c r="AX42" s="935"/>
      <c r="AY42" s="935"/>
      <c r="AZ42" s="1013"/>
      <c r="BA42" s="1013"/>
      <c r="BB42" s="1013"/>
      <c r="BC42" s="1013"/>
      <c r="BD42" s="1013"/>
      <c r="BE42" s="1008"/>
      <c r="BF42" s="1008"/>
      <c r="BG42" s="1008"/>
      <c r="BH42" s="1008"/>
      <c r="BI42" s="1009"/>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10"/>
      <c r="C43" s="1011"/>
      <c r="D43" s="1011"/>
      <c r="E43" s="1011"/>
      <c r="F43" s="1011"/>
      <c r="G43" s="1011"/>
      <c r="H43" s="1011"/>
      <c r="I43" s="1011"/>
      <c r="J43" s="1011"/>
      <c r="K43" s="1011"/>
      <c r="L43" s="1011"/>
      <c r="M43" s="1011"/>
      <c r="N43" s="1011"/>
      <c r="O43" s="1011"/>
      <c r="P43" s="1012"/>
      <c r="Q43" s="1014"/>
      <c r="R43" s="1006"/>
      <c r="S43" s="1006"/>
      <c r="T43" s="1006"/>
      <c r="U43" s="1006"/>
      <c r="V43" s="1006"/>
      <c r="W43" s="1006"/>
      <c r="X43" s="1006"/>
      <c r="Y43" s="1006"/>
      <c r="Z43" s="1006"/>
      <c r="AA43" s="1006"/>
      <c r="AB43" s="1006"/>
      <c r="AC43" s="1006"/>
      <c r="AD43" s="1006"/>
      <c r="AE43" s="1015"/>
      <c r="AF43" s="1005"/>
      <c r="AG43" s="1006"/>
      <c r="AH43" s="1006"/>
      <c r="AI43" s="1006"/>
      <c r="AJ43" s="1007"/>
      <c r="AK43" s="944"/>
      <c r="AL43" s="935"/>
      <c r="AM43" s="935"/>
      <c r="AN43" s="935"/>
      <c r="AO43" s="935"/>
      <c r="AP43" s="935"/>
      <c r="AQ43" s="935"/>
      <c r="AR43" s="935"/>
      <c r="AS43" s="935"/>
      <c r="AT43" s="935"/>
      <c r="AU43" s="935"/>
      <c r="AV43" s="935"/>
      <c r="AW43" s="935"/>
      <c r="AX43" s="935"/>
      <c r="AY43" s="935"/>
      <c r="AZ43" s="1013"/>
      <c r="BA43" s="1013"/>
      <c r="BB43" s="1013"/>
      <c r="BC43" s="1013"/>
      <c r="BD43" s="1013"/>
      <c r="BE43" s="1008"/>
      <c r="BF43" s="1008"/>
      <c r="BG43" s="1008"/>
      <c r="BH43" s="1008"/>
      <c r="BI43" s="1009"/>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10"/>
      <c r="C44" s="1011"/>
      <c r="D44" s="1011"/>
      <c r="E44" s="1011"/>
      <c r="F44" s="1011"/>
      <c r="G44" s="1011"/>
      <c r="H44" s="1011"/>
      <c r="I44" s="1011"/>
      <c r="J44" s="1011"/>
      <c r="K44" s="1011"/>
      <c r="L44" s="1011"/>
      <c r="M44" s="1011"/>
      <c r="N44" s="1011"/>
      <c r="O44" s="1011"/>
      <c r="P44" s="1012"/>
      <c r="Q44" s="1014"/>
      <c r="R44" s="1006"/>
      <c r="S44" s="1006"/>
      <c r="T44" s="1006"/>
      <c r="U44" s="1006"/>
      <c r="V44" s="1006"/>
      <c r="W44" s="1006"/>
      <c r="X44" s="1006"/>
      <c r="Y44" s="1006"/>
      <c r="Z44" s="1006"/>
      <c r="AA44" s="1006"/>
      <c r="AB44" s="1006"/>
      <c r="AC44" s="1006"/>
      <c r="AD44" s="1006"/>
      <c r="AE44" s="1015"/>
      <c r="AF44" s="1005"/>
      <c r="AG44" s="1006"/>
      <c r="AH44" s="1006"/>
      <c r="AI44" s="1006"/>
      <c r="AJ44" s="1007"/>
      <c r="AK44" s="944"/>
      <c r="AL44" s="935"/>
      <c r="AM44" s="935"/>
      <c r="AN44" s="935"/>
      <c r="AO44" s="935"/>
      <c r="AP44" s="935"/>
      <c r="AQ44" s="935"/>
      <c r="AR44" s="935"/>
      <c r="AS44" s="935"/>
      <c r="AT44" s="935"/>
      <c r="AU44" s="935"/>
      <c r="AV44" s="935"/>
      <c r="AW44" s="935"/>
      <c r="AX44" s="935"/>
      <c r="AY44" s="935"/>
      <c r="AZ44" s="1013"/>
      <c r="BA44" s="1013"/>
      <c r="BB44" s="1013"/>
      <c r="BC44" s="1013"/>
      <c r="BD44" s="1013"/>
      <c r="BE44" s="1008"/>
      <c r="BF44" s="1008"/>
      <c r="BG44" s="1008"/>
      <c r="BH44" s="1008"/>
      <c r="BI44" s="1009"/>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10"/>
      <c r="C45" s="1011"/>
      <c r="D45" s="1011"/>
      <c r="E45" s="1011"/>
      <c r="F45" s="1011"/>
      <c r="G45" s="1011"/>
      <c r="H45" s="1011"/>
      <c r="I45" s="1011"/>
      <c r="J45" s="1011"/>
      <c r="K45" s="1011"/>
      <c r="L45" s="1011"/>
      <c r="M45" s="1011"/>
      <c r="N45" s="1011"/>
      <c r="O45" s="1011"/>
      <c r="P45" s="1012"/>
      <c r="Q45" s="1014"/>
      <c r="R45" s="1006"/>
      <c r="S45" s="1006"/>
      <c r="T45" s="1006"/>
      <c r="U45" s="1006"/>
      <c r="V45" s="1006"/>
      <c r="W45" s="1006"/>
      <c r="X45" s="1006"/>
      <c r="Y45" s="1006"/>
      <c r="Z45" s="1006"/>
      <c r="AA45" s="1006"/>
      <c r="AB45" s="1006"/>
      <c r="AC45" s="1006"/>
      <c r="AD45" s="1006"/>
      <c r="AE45" s="1015"/>
      <c r="AF45" s="1005"/>
      <c r="AG45" s="1006"/>
      <c r="AH45" s="1006"/>
      <c r="AI45" s="1006"/>
      <c r="AJ45" s="1007"/>
      <c r="AK45" s="944"/>
      <c r="AL45" s="935"/>
      <c r="AM45" s="935"/>
      <c r="AN45" s="935"/>
      <c r="AO45" s="935"/>
      <c r="AP45" s="935"/>
      <c r="AQ45" s="935"/>
      <c r="AR45" s="935"/>
      <c r="AS45" s="935"/>
      <c r="AT45" s="935"/>
      <c r="AU45" s="935"/>
      <c r="AV45" s="935"/>
      <c r="AW45" s="935"/>
      <c r="AX45" s="935"/>
      <c r="AY45" s="935"/>
      <c r="AZ45" s="1013"/>
      <c r="BA45" s="1013"/>
      <c r="BB45" s="1013"/>
      <c r="BC45" s="1013"/>
      <c r="BD45" s="1013"/>
      <c r="BE45" s="1008"/>
      <c r="BF45" s="1008"/>
      <c r="BG45" s="1008"/>
      <c r="BH45" s="1008"/>
      <c r="BI45" s="1009"/>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10"/>
      <c r="C46" s="1011"/>
      <c r="D46" s="1011"/>
      <c r="E46" s="1011"/>
      <c r="F46" s="1011"/>
      <c r="G46" s="1011"/>
      <c r="H46" s="1011"/>
      <c r="I46" s="1011"/>
      <c r="J46" s="1011"/>
      <c r="K46" s="1011"/>
      <c r="L46" s="1011"/>
      <c r="M46" s="1011"/>
      <c r="N46" s="1011"/>
      <c r="O46" s="1011"/>
      <c r="P46" s="1012"/>
      <c r="Q46" s="1014"/>
      <c r="R46" s="1006"/>
      <c r="S46" s="1006"/>
      <c r="T46" s="1006"/>
      <c r="U46" s="1006"/>
      <c r="V46" s="1006"/>
      <c r="W46" s="1006"/>
      <c r="X46" s="1006"/>
      <c r="Y46" s="1006"/>
      <c r="Z46" s="1006"/>
      <c r="AA46" s="1006"/>
      <c r="AB46" s="1006"/>
      <c r="AC46" s="1006"/>
      <c r="AD46" s="1006"/>
      <c r="AE46" s="1015"/>
      <c r="AF46" s="1005"/>
      <c r="AG46" s="1006"/>
      <c r="AH46" s="1006"/>
      <c r="AI46" s="1006"/>
      <c r="AJ46" s="1007"/>
      <c r="AK46" s="944"/>
      <c r="AL46" s="935"/>
      <c r="AM46" s="935"/>
      <c r="AN46" s="935"/>
      <c r="AO46" s="935"/>
      <c r="AP46" s="935"/>
      <c r="AQ46" s="935"/>
      <c r="AR46" s="935"/>
      <c r="AS46" s="935"/>
      <c r="AT46" s="935"/>
      <c r="AU46" s="935"/>
      <c r="AV46" s="935"/>
      <c r="AW46" s="935"/>
      <c r="AX46" s="935"/>
      <c r="AY46" s="935"/>
      <c r="AZ46" s="1013"/>
      <c r="BA46" s="1013"/>
      <c r="BB46" s="1013"/>
      <c r="BC46" s="1013"/>
      <c r="BD46" s="1013"/>
      <c r="BE46" s="1008"/>
      <c r="BF46" s="1008"/>
      <c r="BG46" s="1008"/>
      <c r="BH46" s="1008"/>
      <c r="BI46" s="1009"/>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10"/>
      <c r="C47" s="1011"/>
      <c r="D47" s="1011"/>
      <c r="E47" s="1011"/>
      <c r="F47" s="1011"/>
      <c r="G47" s="1011"/>
      <c r="H47" s="1011"/>
      <c r="I47" s="1011"/>
      <c r="J47" s="1011"/>
      <c r="K47" s="1011"/>
      <c r="L47" s="1011"/>
      <c r="M47" s="1011"/>
      <c r="N47" s="1011"/>
      <c r="O47" s="1011"/>
      <c r="P47" s="1012"/>
      <c r="Q47" s="1014"/>
      <c r="R47" s="1006"/>
      <c r="S47" s="1006"/>
      <c r="T47" s="1006"/>
      <c r="U47" s="1006"/>
      <c r="V47" s="1006"/>
      <c r="W47" s="1006"/>
      <c r="X47" s="1006"/>
      <c r="Y47" s="1006"/>
      <c r="Z47" s="1006"/>
      <c r="AA47" s="1006"/>
      <c r="AB47" s="1006"/>
      <c r="AC47" s="1006"/>
      <c r="AD47" s="1006"/>
      <c r="AE47" s="1015"/>
      <c r="AF47" s="1005"/>
      <c r="AG47" s="1006"/>
      <c r="AH47" s="1006"/>
      <c r="AI47" s="1006"/>
      <c r="AJ47" s="1007"/>
      <c r="AK47" s="944"/>
      <c r="AL47" s="935"/>
      <c r="AM47" s="935"/>
      <c r="AN47" s="935"/>
      <c r="AO47" s="935"/>
      <c r="AP47" s="935"/>
      <c r="AQ47" s="935"/>
      <c r="AR47" s="935"/>
      <c r="AS47" s="935"/>
      <c r="AT47" s="935"/>
      <c r="AU47" s="935"/>
      <c r="AV47" s="935"/>
      <c r="AW47" s="935"/>
      <c r="AX47" s="935"/>
      <c r="AY47" s="935"/>
      <c r="AZ47" s="1013"/>
      <c r="BA47" s="1013"/>
      <c r="BB47" s="1013"/>
      <c r="BC47" s="1013"/>
      <c r="BD47" s="1013"/>
      <c r="BE47" s="1008"/>
      <c r="BF47" s="1008"/>
      <c r="BG47" s="1008"/>
      <c r="BH47" s="1008"/>
      <c r="BI47" s="1009"/>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10"/>
      <c r="C48" s="1011"/>
      <c r="D48" s="1011"/>
      <c r="E48" s="1011"/>
      <c r="F48" s="1011"/>
      <c r="G48" s="1011"/>
      <c r="H48" s="1011"/>
      <c r="I48" s="1011"/>
      <c r="J48" s="1011"/>
      <c r="K48" s="1011"/>
      <c r="L48" s="1011"/>
      <c r="M48" s="1011"/>
      <c r="N48" s="1011"/>
      <c r="O48" s="1011"/>
      <c r="P48" s="1012"/>
      <c r="Q48" s="1014"/>
      <c r="R48" s="1006"/>
      <c r="S48" s="1006"/>
      <c r="T48" s="1006"/>
      <c r="U48" s="1006"/>
      <c r="V48" s="1006"/>
      <c r="W48" s="1006"/>
      <c r="X48" s="1006"/>
      <c r="Y48" s="1006"/>
      <c r="Z48" s="1006"/>
      <c r="AA48" s="1006"/>
      <c r="AB48" s="1006"/>
      <c r="AC48" s="1006"/>
      <c r="AD48" s="1006"/>
      <c r="AE48" s="1015"/>
      <c r="AF48" s="1005"/>
      <c r="AG48" s="1006"/>
      <c r="AH48" s="1006"/>
      <c r="AI48" s="1006"/>
      <c r="AJ48" s="1007"/>
      <c r="AK48" s="944"/>
      <c r="AL48" s="935"/>
      <c r="AM48" s="935"/>
      <c r="AN48" s="935"/>
      <c r="AO48" s="935"/>
      <c r="AP48" s="935"/>
      <c r="AQ48" s="935"/>
      <c r="AR48" s="935"/>
      <c r="AS48" s="935"/>
      <c r="AT48" s="935"/>
      <c r="AU48" s="935"/>
      <c r="AV48" s="935"/>
      <c r="AW48" s="935"/>
      <c r="AX48" s="935"/>
      <c r="AY48" s="935"/>
      <c r="AZ48" s="1013"/>
      <c r="BA48" s="1013"/>
      <c r="BB48" s="1013"/>
      <c r="BC48" s="1013"/>
      <c r="BD48" s="1013"/>
      <c r="BE48" s="1008"/>
      <c r="BF48" s="1008"/>
      <c r="BG48" s="1008"/>
      <c r="BH48" s="1008"/>
      <c r="BI48" s="1009"/>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10"/>
      <c r="C49" s="1011"/>
      <c r="D49" s="1011"/>
      <c r="E49" s="1011"/>
      <c r="F49" s="1011"/>
      <c r="G49" s="1011"/>
      <c r="H49" s="1011"/>
      <c r="I49" s="1011"/>
      <c r="J49" s="1011"/>
      <c r="K49" s="1011"/>
      <c r="L49" s="1011"/>
      <c r="M49" s="1011"/>
      <c r="N49" s="1011"/>
      <c r="O49" s="1011"/>
      <c r="P49" s="1012"/>
      <c r="Q49" s="1014"/>
      <c r="R49" s="1006"/>
      <c r="S49" s="1006"/>
      <c r="T49" s="1006"/>
      <c r="U49" s="1006"/>
      <c r="V49" s="1006"/>
      <c r="W49" s="1006"/>
      <c r="X49" s="1006"/>
      <c r="Y49" s="1006"/>
      <c r="Z49" s="1006"/>
      <c r="AA49" s="1006"/>
      <c r="AB49" s="1006"/>
      <c r="AC49" s="1006"/>
      <c r="AD49" s="1006"/>
      <c r="AE49" s="1015"/>
      <c r="AF49" s="1005"/>
      <c r="AG49" s="1006"/>
      <c r="AH49" s="1006"/>
      <c r="AI49" s="1006"/>
      <c r="AJ49" s="1007"/>
      <c r="AK49" s="944"/>
      <c r="AL49" s="935"/>
      <c r="AM49" s="935"/>
      <c r="AN49" s="935"/>
      <c r="AO49" s="935"/>
      <c r="AP49" s="935"/>
      <c r="AQ49" s="935"/>
      <c r="AR49" s="935"/>
      <c r="AS49" s="935"/>
      <c r="AT49" s="935"/>
      <c r="AU49" s="935"/>
      <c r="AV49" s="935"/>
      <c r="AW49" s="935"/>
      <c r="AX49" s="935"/>
      <c r="AY49" s="935"/>
      <c r="AZ49" s="1013"/>
      <c r="BA49" s="1013"/>
      <c r="BB49" s="1013"/>
      <c r="BC49" s="1013"/>
      <c r="BD49" s="1013"/>
      <c r="BE49" s="1008"/>
      <c r="BF49" s="1008"/>
      <c r="BG49" s="1008"/>
      <c r="BH49" s="1008"/>
      <c r="BI49" s="1009"/>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10"/>
      <c r="C50" s="1011"/>
      <c r="D50" s="1011"/>
      <c r="E50" s="1011"/>
      <c r="F50" s="1011"/>
      <c r="G50" s="1011"/>
      <c r="H50" s="1011"/>
      <c r="I50" s="1011"/>
      <c r="J50" s="1011"/>
      <c r="K50" s="1011"/>
      <c r="L50" s="1011"/>
      <c r="M50" s="1011"/>
      <c r="N50" s="1011"/>
      <c r="O50" s="1011"/>
      <c r="P50" s="1012"/>
      <c r="Q50" s="998"/>
      <c r="R50" s="999"/>
      <c r="S50" s="999"/>
      <c r="T50" s="999"/>
      <c r="U50" s="999"/>
      <c r="V50" s="999"/>
      <c r="W50" s="999"/>
      <c r="X50" s="999"/>
      <c r="Y50" s="999"/>
      <c r="Z50" s="999"/>
      <c r="AA50" s="999"/>
      <c r="AB50" s="999"/>
      <c r="AC50" s="999"/>
      <c r="AD50" s="999"/>
      <c r="AE50" s="1000"/>
      <c r="AF50" s="1005"/>
      <c r="AG50" s="1006"/>
      <c r="AH50" s="1006"/>
      <c r="AI50" s="1006"/>
      <c r="AJ50" s="1007"/>
      <c r="AK50" s="1003"/>
      <c r="AL50" s="999"/>
      <c r="AM50" s="999"/>
      <c r="AN50" s="999"/>
      <c r="AO50" s="999"/>
      <c r="AP50" s="999"/>
      <c r="AQ50" s="999"/>
      <c r="AR50" s="999"/>
      <c r="AS50" s="999"/>
      <c r="AT50" s="999"/>
      <c r="AU50" s="999"/>
      <c r="AV50" s="999"/>
      <c r="AW50" s="999"/>
      <c r="AX50" s="999"/>
      <c r="AY50" s="999"/>
      <c r="AZ50" s="1004"/>
      <c r="BA50" s="1004"/>
      <c r="BB50" s="1004"/>
      <c r="BC50" s="1004"/>
      <c r="BD50" s="1004"/>
      <c r="BE50" s="1008"/>
      <c r="BF50" s="1008"/>
      <c r="BG50" s="1008"/>
      <c r="BH50" s="1008"/>
      <c r="BI50" s="1009"/>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10"/>
      <c r="C51" s="1011"/>
      <c r="D51" s="1011"/>
      <c r="E51" s="1011"/>
      <c r="F51" s="1011"/>
      <c r="G51" s="1011"/>
      <c r="H51" s="1011"/>
      <c r="I51" s="1011"/>
      <c r="J51" s="1011"/>
      <c r="K51" s="1011"/>
      <c r="L51" s="1011"/>
      <c r="M51" s="1011"/>
      <c r="N51" s="1011"/>
      <c r="O51" s="1011"/>
      <c r="P51" s="1012"/>
      <c r="Q51" s="998"/>
      <c r="R51" s="999"/>
      <c r="S51" s="999"/>
      <c r="T51" s="999"/>
      <c r="U51" s="999"/>
      <c r="V51" s="999"/>
      <c r="W51" s="999"/>
      <c r="X51" s="999"/>
      <c r="Y51" s="999"/>
      <c r="Z51" s="999"/>
      <c r="AA51" s="999"/>
      <c r="AB51" s="999"/>
      <c r="AC51" s="999"/>
      <c r="AD51" s="999"/>
      <c r="AE51" s="1000"/>
      <c r="AF51" s="1005"/>
      <c r="AG51" s="1006"/>
      <c r="AH51" s="1006"/>
      <c r="AI51" s="1006"/>
      <c r="AJ51" s="1007"/>
      <c r="AK51" s="1003"/>
      <c r="AL51" s="999"/>
      <c r="AM51" s="999"/>
      <c r="AN51" s="999"/>
      <c r="AO51" s="999"/>
      <c r="AP51" s="999"/>
      <c r="AQ51" s="999"/>
      <c r="AR51" s="999"/>
      <c r="AS51" s="999"/>
      <c r="AT51" s="999"/>
      <c r="AU51" s="999"/>
      <c r="AV51" s="999"/>
      <c r="AW51" s="999"/>
      <c r="AX51" s="999"/>
      <c r="AY51" s="999"/>
      <c r="AZ51" s="1004"/>
      <c r="BA51" s="1004"/>
      <c r="BB51" s="1004"/>
      <c r="BC51" s="1004"/>
      <c r="BD51" s="1004"/>
      <c r="BE51" s="1008"/>
      <c r="BF51" s="1008"/>
      <c r="BG51" s="1008"/>
      <c r="BH51" s="1008"/>
      <c r="BI51" s="1009"/>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10"/>
      <c r="C52" s="1011"/>
      <c r="D52" s="1011"/>
      <c r="E52" s="1011"/>
      <c r="F52" s="1011"/>
      <c r="G52" s="1011"/>
      <c r="H52" s="1011"/>
      <c r="I52" s="1011"/>
      <c r="J52" s="1011"/>
      <c r="K52" s="1011"/>
      <c r="L52" s="1011"/>
      <c r="M52" s="1011"/>
      <c r="N52" s="1011"/>
      <c r="O52" s="1011"/>
      <c r="P52" s="1012"/>
      <c r="Q52" s="998"/>
      <c r="R52" s="999"/>
      <c r="S52" s="999"/>
      <c r="T52" s="999"/>
      <c r="U52" s="999"/>
      <c r="V52" s="999"/>
      <c r="W52" s="999"/>
      <c r="X52" s="999"/>
      <c r="Y52" s="999"/>
      <c r="Z52" s="999"/>
      <c r="AA52" s="999"/>
      <c r="AB52" s="999"/>
      <c r="AC52" s="999"/>
      <c r="AD52" s="999"/>
      <c r="AE52" s="1000"/>
      <c r="AF52" s="1005"/>
      <c r="AG52" s="1006"/>
      <c r="AH52" s="1006"/>
      <c r="AI52" s="1006"/>
      <c r="AJ52" s="1007"/>
      <c r="AK52" s="1003"/>
      <c r="AL52" s="999"/>
      <c r="AM52" s="999"/>
      <c r="AN52" s="999"/>
      <c r="AO52" s="999"/>
      <c r="AP52" s="999"/>
      <c r="AQ52" s="999"/>
      <c r="AR52" s="999"/>
      <c r="AS52" s="999"/>
      <c r="AT52" s="999"/>
      <c r="AU52" s="999"/>
      <c r="AV52" s="999"/>
      <c r="AW52" s="999"/>
      <c r="AX52" s="999"/>
      <c r="AY52" s="999"/>
      <c r="AZ52" s="1004"/>
      <c r="BA52" s="1004"/>
      <c r="BB52" s="1004"/>
      <c r="BC52" s="1004"/>
      <c r="BD52" s="1004"/>
      <c r="BE52" s="1008"/>
      <c r="BF52" s="1008"/>
      <c r="BG52" s="1008"/>
      <c r="BH52" s="1008"/>
      <c r="BI52" s="1009"/>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10"/>
      <c r="C53" s="1011"/>
      <c r="D53" s="1011"/>
      <c r="E53" s="1011"/>
      <c r="F53" s="1011"/>
      <c r="G53" s="1011"/>
      <c r="H53" s="1011"/>
      <c r="I53" s="1011"/>
      <c r="J53" s="1011"/>
      <c r="K53" s="1011"/>
      <c r="L53" s="1011"/>
      <c r="M53" s="1011"/>
      <c r="N53" s="1011"/>
      <c r="O53" s="1011"/>
      <c r="P53" s="1012"/>
      <c r="Q53" s="998"/>
      <c r="R53" s="999"/>
      <c r="S53" s="999"/>
      <c r="T53" s="999"/>
      <c r="U53" s="999"/>
      <c r="V53" s="999"/>
      <c r="W53" s="999"/>
      <c r="X53" s="999"/>
      <c r="Y53" s="999"/>
      <c r="Z53" s="999"/>
      <c r="AA53" s="999"/>
      <c r="AB53" s="999"/>
      <c r="AC53" s="999"/>
      <c r="AD53" s="999"/>
      <c r="AE53" s="1000"/>
      <c r="AF53" s="1005"/>
      <c r="AG53" s="1006"/>
      <c r="AH53" s="1006"/>
      <c r="AI53" s="1006"/>
      <c r="AJ53" s="1007"/>
      <c r="AK53" s="1003"/>
      <c r="AL53" s="999"/>
      <c r="AM53" s="999"/>
      <c r="AN53" s="999"/>
      <c r="AO53" s="999"/>
      <c r="AP53" s="999"/>
      <c r="AQ53" s="999"/>
      <c r="AR53" s="999"/>
      <c r="AS53" s="999"/>
      <c r="AT53" s="999"/>
      <c r="AU53" s="999"/>
      <c r="AV53" s="999"/>
      <c r="AW53" s="999"/>
      <c r="AX53" s="999"/>
      <c r="AY53" s="999"/>
      <c r="AZ53" s="1004"/>
      <c r="BA53" s="1004"/>
      <c r="BB53" s="1004"/>
      <c r="BC53" s="1004"/>
      <c r="BD53" s="1004"/>
      <c r="BE53" s="1008"/>
      <c r="BF53" s="1008"/>
      <c r="BG53" s="1008"/>
      <c r="BH53" s="1008"/>
      <c r="BI53" s="1009"/>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10"/>
      <c r="C54" s="1011"/>
      <c r="D54" s="1011"/>
      <c r="E54" s="1011"/>
      <c r="F54" s="1011"/>
      <c r="G54" s="1011"/>
      <c r="H54" s="1011"/>
      <c r="I54" s="1011"/>
      <c r="J54" s="1011"/>
      <c r="K54" s="1011"/>
      <c r="L54" s="1011"/>
      <c r="M54" s="1011"/>
      <c r="N54" s="1011"/>
      <c r="O54" s="1011"/>
      <c r="P54" s="1012"/>
      <c r="Q54" s="998"/>
      <c r="R54" s="999"/>
      <c r="S54" s="999"/>
      <c r="T54" s="999"/>
      <c r="U54" s="999"/>
      <c r="V54" s="999"/>
      <c r="W54" s="999"/>
      <c r="X54" s="999"/>
      <c r="Y54" s="999"/>
      <c r="Z54" s="999"/>
      <c r="AA54" s="999"/>
      <c r="AB54" s="999"/>
      <c r="AC54" s="999"/>
      <c r="AD54" s="999"/>
      <c r="AE54" s="1000"/>
      <c r="AF54" s="1005"/>
      <c r="AG54" s="1006"/>
      <c r="AH54" s="1006"/>
      <c r="AI54" s="1006"/>
      <c r="AJ54" s="1007"/>
      <c r="AK54" s="1003"/>
      <c r="AL54" s="999"/>
      <c r="AM54" s="999"/>
      <c r="AN54" s="999"/>
      <c r="AO54" s="999"/>
      <c r="AP54" s="999"/>
      <c r="AQ54" s="999"/>
      <c r="AR54" s="999"/>
      <c r="AS54" s="999"/>
      <c r="AT54" s="999"/>
      <c r="AU54" s="999"/>
      <c r="AV54" s="999"/>
      <c r="AW54" s="999"/>
      <c r="AX54" s="999"/>
      <c r="AY54" s="999"/>
      <c r="AZ54" s="1004"/>
      <c r="BA54" s="1004"/>
      <c r="BB54" s="1004"/>
      <c r="BC54" s="1004"/>
      <c r="BD54" s="1004"/>
      <c r="BE54" s="1008"/>
      <c r="BF54" s="1008"/>
      <c r="BG54" s="1008"/>
      <c r="BH54" s="1008"/>
      <c r="BI54" s="1009"/>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10"/>
      <c r="C55" s="1011"/>
      <c r="D55" s="1011"/>
      <c r="E55" s="1011"/>
      <c r="F55" s="1011"/>
      <c r="G55" s="1011"/>
      <c r="H55" s="1011"/>
      <c r="I55" s="1011"/>
      <c r="J55" s="1011"/>
      <c r="K55" s="1011"/>
      <c r="L55" s="1011"/>
      <c r="M55" s="1011"/>
      <c r="N55" s="1011"/>
      <c r="O55" s="1011"/>
      <c r="P55" s="1012"/>
      <c r="Q55" s="998"/>
      <c r="R55" s="999"/>
      <c r="S55" s="999"/>
      <c r="T55" s="999"/>
      <c r="U55" s="999"/>
      <c r="V55" s="999"/>
      <c r="W55" s="999"/>
      <c r="X55" s="999"/>
      <c r="Y55" s="999"/>
      <c r="Z55" s="999"/>
      <c r="AA55" s="999"/>
      <c r="AB55" s="999"/>
      <c r="AC55" s="999"/>
      <c r="AD55" s="999"/>
      <c r="AE55" s="1000"/>
      <c r="AF55" s="1005"/>
      <c r="AG55" s="1006"/>
      <c r="AH55" s="1006"/>
      <c r="AI55" s="1006"/>
      <c r="AJ55" s="1007"/>
      <c r="AK55" s="1003"/>
      <c r="AL55" s="999"/>
      <c r="AM55" s="999"/>
      <c r="AN55" s="999"/>
      <c r="AO55" s="999"/>
      <c r="AP55" s="999"/>
      <c r="AQ55" s="999"/>
      <c r="AR55" s="999"/>
      <c r="AS55" s="999"/>
      <c r="AT55" s="999"/>
      <c r="AU55" s="999"/>
      <c r="AV55" s="999"/>
      <c r="AW55" s="999"/>
      <c r="AX55" s="999"/>
      <c r="AY55" s="999"/>
      <c r="AZ55" s="1004"/>
      <c r="BA55" s="1004"/>
      <c r="BB55" s="1004"/>
      <c r="BC55" s="1004"/>
      <c r="BD55" s="1004"/>
      <c r="BE55" s="1008"/>
      <c r="BF55" s="1008"/>
      <c r="BG55" s="1008"/>
      <c r="BH55" s="1008"/>
      <c r="BI55" s="1009"/>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10"/>
      <c r="C56" s="1011"/>
      <c r="D56" s="1011"/>
      <c r="E56" s="1011"/>
      <c r="F56" s="1011"/>
      <c r="G56" s="1011"/>
      <c r="H56" s="1011"/>
      <c r="I56" s="1011"/>
      <c r="J56" s="1011"/>
      <c r="K56" s="1011"/>
      <c r="L56" s="1011"/>
      <c r="M56" s="1011"/>
      <c r="N56" s="1011"/>
      <c r="O56" s="1011"/>
      <c r="P56" s="1012"/>
      <c r="Q56" s="998"/>
      <c r="R56" s="999"/>
      <c r="S56" s="999"/>
      <c r="T56" s="999"/>
      <c r="U56" s="999"/>
      <c r="V56" s="999"/>
      <c r="W56" s="999"/>
      <c r="X56" s="999"/>
      <c r="Y56" s="999"/>
      <c r="Z56" s="999"/>
      <c r="AA56" s="999"/>
      <c r="AB56" s="999"/>
      <c r="AC56" s="999"/>
      <c r="AD56" s="999"/>
      <c r="AE56" s="1000"/>
      <c r="AF56" s="1005"/>
      <c r="AG56" s="1006"/>
      <c r="AH56" s="1006"/>
      <c r="AI56" s="1006"/>
      <c r="AJ56" s="1007"/>
      <c r="AK56" s="1003"/>
      <c r="AL56" s="999"/>
      <c r="AM56" s="999"/>
      <c r="AN56" s="999"/>
      <c r="AO56" s="999"/>
      <c r="AP56" s="999"/>
      <c r="AQ56" s="999"/>
      <c r="AR56" s="999"/>
      <c r="AS56" s="999"/>
      <c r="AT56" s="999"/>
      <c r="AU56" s="999"/>
      <c r="AV56" s="999"/>
      <c r="AW56" s="999"/>
      <c r="AX56" s="999"/>
      <c r="AY56" s="999"/>
      <c r="AZ56" s="1004"/>
      <c r="BA56" s="1004"/>
      <c r="BB56" s="1004"/>
      <c r="BC56" s="1004"/>
      <c r="BD56" s="1004"/>
      <c r="BE56" s="1008"/>
      <c r="BF56" s="1008"/>
      <c r="BG56" s="1008"/>
      <c r="BH56" s="1008"/>
      <c r="BI56" s="1009"/>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10"/>
      <c r="C57" s="1011"/>
      <c r="D57" s="1011"/>
      <c r="E57" s="1011"/>
      <c r="F57" s="1011"/>
      <c r="G57" s="1011"/>
      <c r="H57" s="1011"/>
      <c r="I57" s="1011"/>
      <c r="J57" s="1011"/>
      <c r="K57" s="1011"/>
      <c r="L57" s="1011"/>
      <c r="M57" s="1011"/>
      <c r="N57" s="1011"/>
      <c r="O57" s="1011"/>
      <c r="P57" s="1012"/>
      <c r="Q57" s="998"/>
      <c r="R57" s="999"/>
      <c r="S57" s="999"/>
      <c r="T57" s="999"/>
      <c r="U57" s="999"/>
      <c r="V57" s="999"/>
      <c r="W57" s="999"/>
      <c r="X57" s="999"/>
      <c r="Y57" s="999"/>
      <c r="Z57" s="999"/>
      <c r="AA57" s="999"/>
      <c r="AB57" s="999"/>
      <c r="AC57" s="999"/>
      <c r="AD57" s="999"/>
      <c r="AE57" s="1000"/>
      <c r="AF57" s="1005"/>
      <c r="AG57" s="1006"/>
      <c r="AH57" s="1006"/>
      <c r="AI57" s="1006"/>
      <c r="AJ57" s="1007"/>
      <c r="AK57" s="1003"/>
      <c r="AL57" s="999"/>
      <c r="AM57" s="999"/>
      <c r="AN57" s="999"/>
      <c r="AO57" s="999"/>
      <c r="AP57" s="999"/>
      <c r="AQ57" s="999"/>
      <c r="AR57" s="999"/>
      <c r="AS57" s="999"/>
      <c r="AT57" s="999"/>
      <c r="AU57" s="999"/>
      <c r="AV57" s="999"/>
      <c r="AW57" s="999"/>
      <c r="AX57" s="999"/>
      <c r="AY57" s="999"/>
      <c r="AZ57" s="1004"/>
      <c r="BA57" s="1004"/>
      <c r="BB57" s="1004"/>
      <c r="BC57" s="1004"/>
      <c r="BD57" s="1004"/>
      <c r="BE57" s="1008"/>
      <c r="BF57" s="1008"/>
      <c r="BG57" s="1008"/>
      <c r="BH57" s="1008"/>
      <c r="BI57" s="1009"/>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10"/>
      <c r="C58" s="1011"/>
      <c r="D58" s="1011"/>
      <c r="E58" s="1011"/>
      <c r="F58" s="1011"/>
      <c r="G58" s="1011"/>
      <c r="H58" s="1011"/>
      <c r="I58" s="1011"/>
      <c r="J58" s="1011"/>
      <c r="K58" s="1011"/>
      <c r="L58" s="1011"/>
      <c r="M58" s="1011"/>
      <c r="N58" s="1011"/>
      <c r="O58" s="1011"/>
      <c r="P58" s="1012"/>
      <c r="Q58" s="998"/>
      <c r="R58" s="999"/>
      <c r="S58" s="999"/>
      <c r="T58" s="999"/>
      <c r="U58" s="999"/>
      <c r="V58" s="999"/>
      <c r="W58" s="999"/>
      <c r="X58" s="999"/>
      <c r="Y58" s="999"/>
      <c r="Z58" s="999"/>
      <c r="AA58" s="999"/>
      <c r="AB58" s="999"/>
      <c r="AC58" s="999"/>
      <c r="AD58" s="999"/>
      <c r="AE58" s="1000"/>
      <c r="AF58" s="1005"/>
      <c r="AG58" s="1006"/>
      <c r="AH58" s="1006"/>
      <c r="AI58" s="1006"/>
      <c r="AJ58" s="1007"/>
      <c r="AK58" s="1003"/>
      <c r="AL58" s="999"/>
      <c r="AM58" s="999"/>
      <c r="AN58" s="999"/>
      <c r="AO58" s="999"/>
      <c r="AP58" s="999"/>
      <c r="AQ58" s="999"/>
      <c r="AR58" s="999"/>
      <c r="AS58" s="999"/>
      <c r="AT58" s="999"/>
      <c r="AU58" s="999"/>
      <c r="AV58" s="999"/>
      <c r="AW58" s="999"/>
      <c r="AX58" s="999"/>
      <c r="AY58" s="999"/>
      <c r="AZ58" s="1004"/>
      <c r="BA58" s="1004"/>
      <c r="BB58" s="1004"/>
      <c r="BC58" s="1004"/>
      <c r="BD58" s="1004"/>
      <c r="BE58" s="1008"/>
      <c r="BF58" s="1008"/>
      <c r="BG58" s="1008"/>
      <c r="BH58" s="1008"/>
      <c r="BI58" s="1009"/>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10"/>
      <c r="C59" s="1011"/>
      <c r="D59" s="1011"/>
      <c r="E59" s="1011"/>
      <c r="F59" s="1011"/>
      <c r="G59" s="1011"/>
      <c r="H59" s="1011"/>
      <c r="I59" s="1011"/>
      <c r="J59" s="1011"/>
      <c r="K59" s="1011"/>
      <c r="L59" s="1011"/>
      <c r="M59" s="1011"/>
      <c r="N59" s="1011"/>
      <c r="O59" s="1011"/>
      <c r="P59" s="1012"/>
      <c r="Q59" s="998"/>
      <c r="R59" s="999"/>
      <c r="S59" s="999"/>
      <c r="T59" s="999"/>
      <c r="U59" s="999"/>
      <c r="V59" s="999"/>
      <c r="W59" s="999"/>
      <c r="X59" s="999"/>
      <c r="Y59" s="999"/>
      <c r="Z59" s="999"/>
      <c r="AA59" s="999"/>
      <c r="AB59" s="999"/>
      <c r="AC59" s="999"/>
      <c r="AD59" s="999"/>
      <c r="AE59" s="1000"/>
      <c r="AF59" s="1005"/>
      <c r="AG59" s="1006"/>
      <c r="AH59" s="1006"/>
      <c r="AI59" s="1006"/>
      <c r="AJ59" s="1007"/>
      <c r="AK59" s="1003"/>
      <c r="AL59" s="999"/>
      <c r="AM59" s="999"/>
      <c r="AN59" s="999"/>
      <c r="AO59" s="999"/>
      <c r="AP59" s="999"/>
      <c r="AQ59" s="999"/>
      <c r="AR59" s="999"/>
      <c r="AS59" s="999"/>
      <c r="AT59" s="999"/>
      <c r="AU59" s="999"/>
      <c r="AV59" s="999"/>
      <c r="AW59" s="999"/>
      <c r="AX59" s="999"/>
      <c r="AY59" s="999"/>
      <c r="AZ59" s="1004"/>
      <c r="BA59" s="1004"/>
      <c r="BB59" s="1004"/>
      <c r="BC59" s="1004"/>
      <c r="BD59" s="1004"/>
      <c r="BE59" s="1008"/>
      <c r="BF59" s="1008"/>
      <c r="BG59" s="1008"/>
      <c r="BH59" s="1008"/>
      <c r="BI59" s="1009"/>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10"/>
      <c r="C60" s="1011"/>
      <c r="D60" s="1011"/>
      <c r="E60" s="1011"/>
      <c r="F60" s="1011"/>
      <c r="G60" s="1011"/>
      <c r="H60" s="1011"/>
      <c r="I60" s="1011"/>
      <c r="J60" s="1011"/>
      <c r="K60" s="1011"/>
      <c r="L60" s="1011"/>
      <c r="M60" s="1011"/>
      <c r="N60" s="1011"/>
      <c r="O60" s="1011"/>
      <c r="P60" s="1012"/>
      <c r="Q60" s="998"/>
      <c r="R60" s="999"/>
      <c r="S60" s="999"/>
      <c r="T60" s="999"/>
      <c r="U60" s="999"/>
      <c r="V60" s="999"/>
      <c r="W60" s="999"/>
      <c r="X60" s="999"/>
      <c r="Y60" s="999"/>
      <c r="Z60" s="999"/>
      <c r="AA60" s="999"/>
      <c r="AB60" s="999"/>
      <c r="AC60" s="999"/>
      <c r="AD60" s="999"/>
      <c r="AE60" s="1000"/>
      <c r="AF60" s="1005"/>
      <c r="AG60" s="1006"/>
      <c r="AH60" s="1006"/>
      <c r="AI60" s="1006"/>
      <c r="AJ60" s="1007"/>
      <c r="AK60" s="1003"/>
      <c r="AL60" s="999"/>
      <c r="AM60" s="999"/>
      <c r="AN60" s="999"/>
      <c r="AO60" s="999"/>
      <c r="AP60" s="999"/>
      <c r="AQ60" s="999"/>
      <c r="AR60" s="999"/>
      <c r="AS60" s="999"/>
      <c r="AT60" s="999"/>
      <c r="AU60" s="999"/>
      <c r="AV60" s="999"/>
      <c r="AW60" s="999"/>
      <c r="AX60" s="999"/>
      <c r="AY60" s="999"/>
      <c r="AZ60" s="1004"/>
      <c r="BA60" s="1004"/>
      <c r="BB60" s="1004"/>
      <c r="BC60" s="1004"/>
      <c r="BD60" s="1004"/>
      <c r="BE60" s="1008"/>
      <c r="BF60" s="1008"/>
      <c r="BG60" s="1008"/>
      <c r="BH60" s="1008"/>
      <c r="BI60" s="1009"/>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10"/>
      <c r="C61" s="1011"/>
      <c r="D61" s="1011"/>
      <c r="E61" s="1011"/>
      <c r="F61" s="1011"/>
      <c r="G61" s="1011"/>
      <c r="H61" s="1011"/>
      <c r="I61" s="1011"/>
      <c r="J61" s="1011"/>
      <c r="K61" s="1011"/>
      <c r="L61" s="1011"/>
      <c r="M61" s="1011"/>
      <c r="N61" s="1011"/>
      <c r="O61" s="1011"/>
      <c r="P61" s="1012"/>
      <c r="Q61" s="998"/>
      <c r="R61" s="999"/>
      <c r="S61" s="999"/>
      <c r="T61" s="999"/>
      <c r="U61" s="999"/>
      <c r="V61" s="999"/>
      <c r="W61" s="999"/>
      <c r="X61" s="999"/>
      <c r="Y61" s="999"/>
      <c r="Z61" s="999"/>
      <c r="AA61" s="999"/>
      <c r="AB61" s="999"/>
      <c r="AC61" s="999"/>
      <c r="AD61" s="999"/>
      <c r="AE61" s="1000"/>
      <c r="AF61" s="1005"/>
      <c r="AG61" s="1006"/>
      <c r="AH61" s="1006"/>
      <c r="AI61" s="1006"/>
      <c r="AJ61" s="1007"/>
      <c r="AK61" s="1003"/>
      <c r="AL61" s="999"/>
      <c r="AM61" s="999"/>
      <c r="AN61" s="999"/>
      <c r="AO61" s="999"/>
      <c r="AP61" s="999"/>
      <c r="AQ61" s="999"/>
      <c r="AR61" s="999"/>
      <c r="AS61" s="999"/>
      <c r="AT61" s="999"/>
      <c r="AU61" s="999"/>
      <c r="AV61" s="999"/>
      <c r="AW61" s="999"/>
      <c r="AX61" s="999"/>
      <c r="AY61" s="999"/>
      <c r="AZ61" s="1004"/>
      <c r="BA61" s="1004"/>
      <c r="BB61" s="1004"/>
      <c r="BC61" s="1004"/>
      <c r="BD61" s="1004"/>
      <c r="BE61" s="1008"/>
      <c r="BF61" s="1008"/>
      <c r="BG61" s="1008"/>
      <c r="BH61" s="1008"/>
      <c r="BI61" s="1009"/>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999"/>
      <c r="AH62" s="999"/>
      <c r="AI62" s="999"/>
      <c r="AJ62" s="1002"/>
      <c r="AK62" s="1003"/>
      <c r="AL62" s="999"/>
      <c r="AM62" s="999"/>
      <c r="AN62" s="999"/>
      <c r="AO62" s="999"/>
      <c r="AP62" s="999"/>
      <c r="AQ62" s="999"/>
      <c r="AR62" s="999"/>
      <c r="AS62" s="999"/>
      <c r="AT62" s="999"/>
      <c r="AU62" s="999"/>
      <c r="AV62" s="999"/>
      <c r="AW62" s="999"/>
      <c r="AX62" s="999"/>
      <c r="AY62" s="999"/>
      <c r="AZ62" s="1004"/>
      <c r="BA62" s="1004"/>
      <c r="BB62" s="1004"/>
      <c r="BC62" s="1004"/>
      <c r="BD62" s="1004"/>
      <c r="BE62" s="990"/>
      <c r="BF62" s="990"/>
      <c r="BG62" s="990"/>
      <c r="BH62" s="990"/>
      <c r="BI62" s="991"/>
      <c r="BJ62" s="992" t="s">
        <v>383</v>
      </c>
      <c r="BK62" s="993"/>
      <c r="BL62" s="993"/>
      <c r="BM62" s="993"/>
      <c r="BN62" s="994"/>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363</v>
      </c>
      <c r="B63" s="908" t="s">
        <v>384</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86"/>
      <c r="AF63" s="987">
        <v>28639</v>
      </c>
      <c r="AG63" s="923"/>
      <c r="AH63" s="923"/>
      <c r="AI63" s="923"/>
      <c r="AJ63" s="988"/>
      <c r="AK63" s="989"/>
      <c r="AL63" s="927"/>
      <c r="AM63" s="927"/>
      <c r="AN63" s="927"/>
      <c r="AO63" s="927"/>
      <c r="AP63" s="923">
        <v>90658</v>
      </c>
      <c r="AQ63" s="923"/>
      <c r="AR63" s="923"/>
      <c r="AS63" s="923"/>
      <c r="AT63" s="923"/>
      <c r="AU63" s="923">
        <v>28824</v>
      </c>
      <c r="AV63" s="923"/>
      <c r="AW63" s="923"/>
      <c r="AX63" s="923"/>
      <c r="AY63" s="923"/>
      <c r="AZ63" s="983"/>
      <c r="BA63" s="983"/>
      <c r="BB63" s="983"/>
      <c r="BC63" s="983"/>
      <c r="BD63" s="983"/>
      <c r="BE63" s="924"/>
      <c r="BF63" s="924"/>
      <c r="BG63" s="924"/>
      <c r="BH63" s="924"/>
      <c r="BI63" s="925"/>
      <c r="BJ63" s="984" t="s">
        <v>365</v>
      </c>
      <c r="BK63" s="915"/>
      <c r="BL63" s="915"/>
      <c r="BM63" s="915"/>
      <c r="BN63" s="985"/>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386</v>
      </c>
      <c r="B66" s="960"/>
      <c r="C66" s="960"/>
      <c r="D66" s="960"/>
      <c r="E66" s="960"/>
      <c r="F66" s="960"/>
      <c r="G66" s="960"/>
      <c r="H66" s="960"/>
      <c r="I66" s="960"/>
      <c r="J66" s="960"/>
      <c r="K66" s="960"/>
      <c r="L66" s="960"/>
      <c r="M66" s="960"/>
      <c r="N66" s="960"/>
      <c r="O66" s="960"/>
      <c r="P66" s="961"/>
      <c r="Q66" s="965" t="s">
        <v>387</v>
      </c>
      <c r="R66" s="966"/>
      <c r="S66" s="966"/>
      <c r="T66" s="966"/>
      <c r="U66" s="967"/>
      <c r="V66" s="965" t="s">
        <v>388</v>
      </c>
      <c r="W66" s="966"/>
      <c r="X66" s="966"/>
      <c r="Y66" s="966"/>
      <c r="Z66" s="967"/>
      <c r="AA66" s="965" t="s">
        <v>389</v>
      </c>
      <c r="AB66" s="966"/>
      <c r="AC66" s="966"/>
      <c r="AD66" s="966"/>
      <c r="AE66" s="967"/>
      <c r="AF66" s="971" t="s">
        <v>390</v>
      </c>
      <c r="AG66" s="972"/>
      <c r="AH66" s="972"/>
      <c r="AI66" s="972"/>
      <c r="AJ66" s="973"/>
      <c r="AK66" s="965" t="s">
        <v>391</v>
      </c>
      <c r="AL66" s="960"/>
      <c r="AM66" s="960"/>
      <c r="AN66" s="960"/>
      <c r="AO66" s="961"/>
      <c r="AP66" s="965" t="s">
        <v>392</v>
      </c>
      <c r="AQ66" s="966"/>
      <c r="AR66" s="966"/>
      <c r="AS66" s="966"/>
      <c r="AT66" s="967"/>
      <c r="AU66" s="965" t="s">
        <v>393</v>
      </c>
      <c r="AV66" s="966"/>
      <c r="AW66" s="966"/>
      <c r="AX66" s="966"/>
      <c r="AY66" s="967"/>
      <c r="AZ66" s="965" t="s">
        <v>342</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363</v>
      </c>
      <c r="B88" s="908" t="s">
        <v>394</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363</v>
      </c>
      <c r="BR102" s="908" t="s">
        <v>395</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v>18867</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396</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397</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400</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402</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403</v>
      </c>
      <c r="AB109" s="858"/>
      <c r="AC109" s="858"/>
      <c r="AD109" s="858"/>
      <c r="AE109" s="859"/>
      <c r="AF109" s="860" t="s">
        <v>296</v>
      </c>
      <c r="AG109" s="858"/>
      <c r="AH109" s="858"/>
      <c r="AI109" s="858"/>
      <c r="AJ109" s="859"/>
      <c r="AK109" s="860" t="s">
        <v>295</v>
      </c>
      <c r="AL109" s="858"/>
      <c r="AM109" s="858"/>
      <c r="AN109" s="858"/>
      <c r="AO109" s="859"/>
      <c r="AP109" s="860" t="s">
        <v>404</v>
      </c>
      <c r="AQ109" s="858"/>
      <c r="AR109" s="858"/>
      <c r="AS109" s="858"/>
      <c r="AT109" s="889"/>
      <c r="AU109" s="857" t="s">
        <v>402</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403</v>
      </c>
      <c r="BR109" s="858"/>
      <c r="BS109" s="858"/>
      <c r="BT109" s="858"/>
      <c r="BU109" s="859"/>
      <c r="BV109" s="860" t="s">
        <v>296</v>
      </c>
      <c r="BW109" s="858"/>
      <c r="BX109" s="858"/>
      <c r="BY109" s="858"/>
      <c r="BZ109" s="859"/>
      <c r="CA109" s="860" t="s">
        <v>295</v>
      </c>
      <c r="CB109" s="858"/>
      <c r="CC109" s="858"/>
      <c r="CD109" s="858"/>
      <c r="CE109" s="859"/>
      <c r="CF109" s="896" t="s">
        <v>404</v>
      </c>
      <c r="CG109" s="896"/>
      <c r="CH109" s="896"/>
      <c r="CI109" s="896"/>
      <c r="CJ109" s="896"/>
      <c r="CK109" s="860" t="s">
        <v>405</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403</v>
      </c>
      <c r="DH109" s="858"/>
      <c r="DI109" s="858"/>
      <c r="DJ109" s="858"/>
      <c r="DK109" s="859"/>
      <c r="DL109" s="860" t="s">
        <v>296</v>
      </c>
      <c r="DM109" s="858"/>
      <c r="DN109" s="858"/>
      <c r="DO109" s="858"/>
      <c r="DP109" s="859"/>
      <c r="DQ109" s="860" t="s">
        <v>295</v>
      </c>
      <c r="DR109" s="858"/>
      <c r="DS109" s="858"/>
      <c r="DT109" s="858"/>
      <c r="DU109" s="859"/>
      <c r="DV109" s="860" t="s">
        <v>404</v>
      </c>
      <c r="DW109" s="858"/>
      <c r="DX109" s="858"/>
      <c r="DY109" s="858"/>
      <c r="DZ109" s="889"/>
    </row>
    <row r="110" spans="1:131" s="217" customFormat="1" ht="26.25" customHeight="1" x14ac:dyDescent="0.2">
      <c r="A110" s="758" t="s">
        <v>406</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93239160</v>
      </c>
      <c r="AB110" s="851"/>
      <c r="AC110" s="851"/>
      <c r="AD110" s="851"/>
      <c r="AE110" s="852"/>
      <c r="AF110" s="853">
        <v>117882830</v>
      </c>
      <c r="AG110" s="851"/>
      <c r="AH110" s="851"/>
      <c r="AI110" s="851"/>
      <c r="AJ110" s="852"/>
      <c r="AK110" s="853">
        <v>92185087</v>
      </c>
      <c r="AL110" s="851"/>
      <c r="AM110" s="851"/>
      <c r="AN110" s="851"/>
      <c r="AO110" s="852"/>
      <c r="AP110" s="854">
        <v>37.200000000000003</v>
      </c>
      <c r="AQ110" s="855"/>
      <c r="AR110" s="855"/>
      <c r="AS110" s="855"/>
      <c r="AT110" s="856"/>
      <c r="AU110" s="890" t="s">
        <v>65</v>
      </c>
      <c r="AV110" s="891"/>
      <c r="AW110" s="891"/>
      <c r="AX110" s="891"/>
      <c r="AY110" s="891"/>
      <c r="AZ110" s="813" t="s">
        <v>407</v>
      </c>
      <c r="BA110" s="759"/>
      <c r="BB110" s="759"/>
      <c r="BC110" s="759"/>
      <c r="BD110" s="759"/>
      <c r="BE110" s="759"/>
      <c r="BF110" s="759"/>
      <c r="BG110" s="759"/>
      <c r="BH110" s="759"/>
      <c r="BI110" s="759"/>
      <c r="BJ110" s="759"/>
      <c r="BK110" s="759"/>
      <c r="BL110" s="759"/>
      <c r="BM110" s="759"/>
      <c r="BN110" s="759"/>
      <c r="BO110" s="759"/>
      <c r="BP110" s="760"/>
      <c r="BQ110" s="814">
        <v>1257470255</v>
      </c>
      <c r="BR110" s="796"/>
      <c r="BS110" s="796"/>
      <c r="BT110" s="796"/>
      <c r="BU110" s="796"/>
      <c r="BV110" s="796">
        <v>1218827816</v>
      </c>
      <c r="BW110" s="796"/>
      <c r="BX110" s="796"/>
      <c r="BY110" s="796"/>
      <c r="BZ110" s="796"/>
      <c r="CA110" s="796">
        <v>1220134390</v>
      </c>
      <c r="CB110" s="796"/>
      <c r="CC110" s="796"/>
      <c r="CD110" s="796"/>
      <c r="CE110" s="796"/>
      <c r="CF110" s="823">
        <v>492.2</v>
      </c>
      <c r="CG110" s="824"/>
      <c r="CH110" s="824"/>
      <c r="CI110" s="824"/>
      <c r="CJ110" s="824"/>
      <c r="CK110" s="886" t="s">
        <v>408</v>
      </c>
      <c r="CL110" s="770"/>
      <c r="CM110" s="847" t="s">
        <v>409</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410</v>
      </c>
      <c r="DH110" s="796"/>
      <c r="DI110" s="796"/>
      <c r="DJ110" s="796"/>
      <c r="DK110" s="796"/>
      <c r="DL110" s="796" t="s">
        <v>411</v>
      </c>
      <c r="DM110" s="796"/>
      <c r="DN110" s="796"/>
      <c r="DO110" s="796"/>
      <c r="DP110" s="796"/>
      <c r="DQ110" s="796" t="s">
        <v>411</v>
      </c>
      <c r="DR110" s="796"/>
      <c r="DS110" s="796"/>
      <c r="DT110" s="796"/>
      <c r="DU110" s="796"/>
      <c r="DV110" s="797" t="s">
        <v>411</v>
      </c>
      <c r="DW110" s="797"/>
      <c r="DX110" s="797"/>
      <c r="DY110" s="797"/>
      <c r="DZ110" s="798"/>
    </row>
    <row r="111" spans="1:131" s="217" customFormat="1" ht="26.25" customHeight="1" x14ac:dyDescent="0.2">
      <c r="A111" s="725" t="s">
        <v>412</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v>3300</v>
      </c>
      <c r="AB111" s="880"/>
      <c r="AC111" s="880"/>
      <c r="AD111" s="880"/>
      <c r="AE111" s="881"/>
      <c r="AF111" s="882" t="s">
        <v>410</v>
      </c>
      <c r="AG111" s="880"/>
      <c r="AH111" s="880"/>
      <c r="AI111" s="880"/>
      <c r="AJ111" s="881"/>
      <c r="AK111" s="882" t="s">
        <v>411</v>
      </c>
      <c r="AL111" s="880"/>
      <c r="AM111" s="880"/>
      <c r="AN111" s="880"/>
      <c r="AO111" s="881"/>
      <c r="AP111" s="883" t="s">
        <v>410</v>
      </c>
      <c r="AQ111" s="884"/>
      <c r="AR111" s="884"/>
      <c r="AS111" s="884"/>
      <c r="AT111" s="885"/>
      <c r="AU111" s="892"/>
      <c r="AV111" s="893"/>
      <c r="AW111" s="893"/>
      <c r="AX111" s="893"/>
      <c r="AY111" s="893"/>
      <c r="AZ111" s="766" t="s">
        <v>413</v>
      </c>
      <c r="BA111" s="701"/>
      <c r="BB111" s="701"/>
      <c r="BC111" s="701"/>
      <c r="BD111" s="701"/>
      <c r="BE111" s="701"/>
      <c r="BF111" s="701"/>
      <c r="BG111" s="701"/>
      <c r="BH111" s="701"/>
      <c r="BI111" s="701"/>
      <c r="BJ111" s="701"/>
      <c r="BK111" s="701"/>
      <c r="BL111" s="701"/>
      <c r="BM111" s="701"/>
      <c r="BN111" s="701"/>
      <c r="BO111" s="701"/>
      <c r="BP111" s="702"/>
      <c r="BQ111" s="767">
        <v>1000638</v>
      </c>
      <c r="BR111" s="768"/>
      <c r="BS111" s="768"/>
      <c r="BT111" s="768"/>
      <c r="BU111" s="768"/>
      <c r="BV111" s="768">
        <v>592589</v>
      </c>
      <c r="BW111" s="768"/>
      <c r="BX111" s="768"/>
      <c r="BY111" s="768"/>
      <c r="BZ111" s="768"/>
      <c r="CA111" s="768">
        <v>263023</v>
      </c>
      <c r="CB111" s="768"/>
      <c r="CC111" s="768"/>
      <c r="CD111" s="768"/>
      <c r="CE111" s="768"/>
      <c r="CF111" s="832">
        <v>0.1</v>
      </c>
      <c r="CG111" s="833"/>
      <c r="CH111" s="833"/>
      <c r="CI111" s="833"/>
      <c r="CJ111" s="833"/>
      <c r="CK111" s="887"/>
      <c r="CL111" s="772"/>
      <c r="CM111" s="775" t="s">
        <v>414</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415</v>
      </c>
      <c r="DH111" s="768"/>
      <c r="DI111" s="768"/>
      <c r="DJ111" s="768"/>
      <c r="DK111" s="768"/>
      <c r="DL111" s="768" t="s">
        <v>416</v>
      </c>
      <c r="DM111" s="768"/>
      <c r="DN111" s="768"/>
      <c r="DO111" s="768"/>
      <c r="DP111" s="768"/>
      <c r="DQ111" s="768" t="s">
        <v>415</v>
      </c>
      <c r="DR111" s="768"/>
      <c r="DS111" s="768"/>
      <c r="DT111" s="768"/>
      <c r="DU111" s="768"/>
      <c r="DV111" s="745" t="s">
        <v>415</v>
      </c>
      <c r="DW111" s="745"/>
      <c r="DX111" s="745"/>
      <c r="DY111" s="745"/>
      <c r="DZ111" s="746"/>
    </row>
    <row r="112" spans="1:131" s="217" customFormat="1" ht="26.25" customHeight="1" x14ac:dyDescent="0.2">
      <c r="A112" s="872" t="s">
        <v>417</v>
      </c>
      <c r="B112" s="873"/>
      <c r="C112" s="701" t="s">
        <v>418</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400000</v>
      </c>
      <c r="AB112" s="731"/>
      <c r="AC112" s="731"/>
      <c r="AD112" s="731"/>
      <c r="AE112" s="732"/>
      <c r="AF112" s="733">
        <v>333333</v>
      </c>
      <c r="AG112" s="731"/>
      <c r="AH112" s="731"/>
      <c r="AI112" s="731"/>
      <c r="AJ112" s="732"/>
      <c r="AK112" s="733">
        <v>433333</v>
      </c>
      <c r="AL112" s="731"/>
      <c r="AM112" s="731"/>
      <c r="AN112" s="731"/>
      <c r="AO112" s="732"/>
      <c r="AP112" s="778">
        <v>0.2</v>
      </c>
      <c r="AQ112" s="779"/>
      <c r="AR112" s="779"/>
      <c r="AS112" s="779"/>
      <c r="AT112" s="780"/>
      <c r="AU112" s="892"/>
      <c r="AV112" s="893"/>
      <c r="AW112" s="893"/>
      <c r="AX112" s="893"/>
      <c r="AY112" s="893"/>
      <c r="AZ112" s="766" t="s">
        <v>419</v>
      </c>
      <c r="BA112" s="701"/>
      <c r="BB112" s="701"/>
      <c r="BC112" s="701"/>
      <c r="BD112" s="701"/>
      <c r="BE112" s="701"/>
      <c r="BF112" s="701"/>
      <c r="BG112" s="701"/>
      <c r="BH112" s="701"/>
      <c r="BI112" s="701"/>
      <c r="BJ112" s="701"/>
      <c r="BK112" s="701"/>
      <c r="BL112" s="701"/>
      <c r="BM112" s="701"/>
      <c r="BN112" s="701"/>
      <c r="BO112" s="701"/>
      <c r="BP112" s="702"/>
      <c r="BQ112" s="767">
        <v>11644654</v>
      </c>
      <c r="BR112" s="768"/>
      <c r="BS112" s="768"/>
      <c r="BT112" s="768"/>
      <c r="BU112" s="768"/>
      <c r="BV112" s="768">
        <v>19759622</v>
      </c>
      <c r="BW112" s="768"/>
      <c r="BX112" s="768"/>
      <c r="BY112" s="768"/>
      <c r="BZ112" s="768"/>
      <c r="CA112" s="768">
        <v>28824142</v>
      </c>
      <c r="CB112" s="768"/>
      <c r="CC112" s="768"/>
      <c r="CD112" s="768"/>
      <c r="CE112" s="768"/>
      <c r="CF112" s="832">
        <v>11.6</v>
      </c>
      <c r="CG112" s="833"/>
      <c r="CH112" s="833"/>
      <c r="CI112" s="833"/>
      <c r="CJ112" s="833"/>
      <c r="CK112" s="887"/>
      <c r="CL112" s="772"/>
      <c r="CM112" s="775" t="s">
        <v>420</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651264</v>
      </c>
      <c r="DH112" s="768"/>
      <c r="DI112" s="768"/>
      <c r="DJ112" s="768"/>
      <c r="DK112" s="768"/>
      <c r="DL112" s="768">
        <v>357522</v>
      </c>
      <c r="DM112" s="768"/>
      <c r="DN112" s="768"/>
      <c r="DO112" s="768"/>
      <c r="DP112" s="768"/>
      <c r="DQ112" s="768">
        <v>144401</v>
      </c>
      <c r="DR112" s="768"/>
      <c r="DS112" s="768"/>
      <c r="DT112" s="768"/>
      <c r="DU112" s="768"/>
      <c r="DV112" s="745">
        <v>0.1</v>
      </c>
      <c r="DW112" s="745"/>
      <c r="DX112" s="745"/>
      <c r="DY112" s="745"/>
      <c r="DZ112" s="746"/>
    </row>
    <row r="113" spans="1:130" s="217" customFormat="1" ht="26.25" customHeight="1" x14ac:dyDescent="0.2">
      <c r="A113" s="874"/>
      <c r="B113" s="875"/>
      <c r="C113" s="701" t="s">
        <v>421</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1272662</v>
      </c>
      <c r="AB113" s="731"/>
      <c r="AC113" s="731"/>
      <c r="AD113" s="731"/>
      <c r="AE113" s="732"/>
      <c r="AF113" s="733">
        <v>1180726</v>
      </c>
      <c r="AG113" s="731"/>
      <c r="AH113" s="731"/>
      <c r="AI113" s="731"/>
      <c r="AJ113" s="732"/>
      <c r="AK113" s="733">
        <v>1575953</v>
      </c>
      <c r="AL113" s="731"/>
      <c r="AM113" s="731"/>
      <c r="AN113" s="731"/>
      <c r="AO113" s="732"/>
      <c r="AP113" s="778">
        <v>0.6</v>
      </c>
      <c r="AQ113" s="779"/>
      <c r="AR113" s="779"/>
      <c r="AS113" s="779"/>
      <c r="AT113" s="780"/>
      <c r="AU113" s="892"/>
      <c r="AV113" s="893"/>
      <c r="AW113" s="893"/>
      <c r="AX113" s="893"/>
      <c r="AY113" s="893"/>
      <c r="AZ113" s="766" t="s">
        <v>422</v>
      </c>
      <c r="BA113" s="701"/>
      <c r="BB113" s="701"/>
      <c r="BC113" s="701"/>
      <c r="BD113" s="701"/>
      <c r="BE113" s="701"/>
      <c r="BF113" s="701"/>
      <c r="BG113" s="701"/>
      <c r="BH113" s="701"/>
      <c r="BI113" s="701"/>
      <c r="BJ113" s="701"/>
      <c r="BK113" s="701"/>
      <c r="BL113" s="701"/>
      <c r="BM113" s="701"/>
      <c r="BN113" s="701"/>
      <c r="BO113" s="701"/>
      <c r="BP113" s="702"/>
      <c r="BQ113" s="767" t="s">
        <v>423</v>
      </c>
      <c r="BR113" s="768"/>
      <c r="BS113" s="768"/>
      <c r="BT113" s="768"/>
      <c r="BU113" s="768"/>
      <c r="BV113" s="768" t="s">
        <v>424</v>
      </c>
      <c r="BW113" s="768"/>
      <c r="BX113" s="768"/>
      <c r="BY113" s="768"/>
      <c r="BZ113" s="768"/>
      <c r="CA113" s="768" t="s">
        <v>424</v>
      </c>
      <c r="CB113" s="768"/>
      <c r="CC113" s="768"/>
      <c r="CD113" s="768"/>
      <c r="CE113" s="768"/>
      <c r="CF113" s="832" t="s">
        <v>415</v>
      </c>
      <c r="CG113" s="833"/>
      <c r="CH113" s="833"/>
      <c r="CI113" s="833"/>
      <c r="CJ113" s="833"/>
      <c r="CK113" s="887"/>
      <c r="CL113" s="772"/>
      <c r="CM113" s="775" t="s">
        <v>425</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349374</v>
      </c>
      <c r="DH113" s="768"/>
      <c r="DI113" s="768"/>
      <c r="DJ113" s="768"/>
      <c r="DK113" s="768"/>
      <c r="DL113" s="768">
        <v>235067</v>
      </c>
      <c r="DM113" s="768"/>
      <c r="DN113" s="768"/>
      <c r="DO113" s="768"/>
      <c r="DP113" s="768"/>
      <c r="DQ113" s="768">
        <v>118622</v>
      </c>
      <c r="DR113" s="768"/>
      <c r="DS113" s="768"/>
      <c r="DT113" s="768"/>
      <c r="DU113" s="768"/>
      <c r="DV113" s="745">
        <v>0</v>
      </c>
      <c r="DW113" s="745"/>
      <c r="DX113" s="745"/>
      <c r="DY113" s="745"/>
      <c r="DZ113" s="746"/>
    </row>
    <row r="114" spans="1:130" s="217" customFormat="1" ht="26.25" customHeight="1" x14ac:dyDescent="0.2">
      <c r="A114" s="874"/>
      <c r="B114" s="875"/>
      <c r="C114" s="701" t="s">
        <v>426</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427</v>
      </c>
      <c r="AB114" s="731"/>
      <c r="AC114" s="731"/>
      <c r="AD114" s="731"/>
      <c r="AE114" s="732"/>
      <c r="AF114" s="733" t="s">
        <v>423</v>
      </c>
      <c r="AG114" s="731"/>
      <c r="AH114" s="731"/>
      <c r="AI114" s="731"/>
      <c r="AJ114" s="732"/>
      <c r="AK114" s="733" t="s">
        <v>424</v>
      </c>
      <c r="AL114" s="731"/>
      <c r="AM114" s="731"/>
      <c r="AN114" s="731"/>
      <c r="AO114" s="732"/>
      <c r="AP114" s="778" t="s">
        <v>113</v>
      </c>
      <c r="AQ114" s="779"/>
      <c r="AR114" s="779"/>
      <c r="AS114" s="779"/>
      <c r="AT114" s="780"/>
      <c r="AU114" s="892"/>
      <c r="AV114" s="893"/>
      <c r="AW114" s="893"/>
      <c r="AX114" s="893"/>
      <c r="AY114" s="893"/>
      <c r="AZ114" s="766" t="s">
        <v>428</v>
      </c>
      <c r="BA114" s="701"/>
      <c r="BB114" s="701"/>
      <c r="BC114" s="701"/>
      <c r="BD114" s="701"/>
      <c r="BE114" s="701"/>
      <c r="BF114" s="701"/>
      <c r="BG114" s="701"/>
      <c r="BH114" s="701"/>
      <c r="BI114" s="701"/>
      <c r="BJ114" s="701"/>
      <c r="BK114" s="701"/>
      <c r="BL114" s="701"/>
      <c r="BM114" s="701"/>
      <c r="BN114" s="701"/>
      <c r="BO114" s="701"/>
      <c r="BP114" s="702"/>
      <c r="BQ114" s="767">
        <v>120226509</v>
      </c>
      <c r="BR114" s="768"/>
      <c r="BS114" s="768"/>
      <c r="BT114" s="768"/>
      <c r="BU114" s="768"/>
      <c r="BV114" s="768">
        <v>117903229</v>
      </c>
      <c r="BW114" s="768"/>
      <c r="BX114" s="768"/>
      <c r="BY114" s="768"/>
      <c r="BZ114" s="768"/>
      <c r="CA114" s="768">
        <v>110540758</v>
      </c>
      <c r="CB114" s="768"/>
      <c r="CC114" s="768"/>
      <c r="CD114" s="768"/>
      <c r="CE114" s="768"/>
      <c r="CF114" s="832">
        <v>44.6</v>
      </c>
      <c r="CG114" s="833"/>
      <c r="CH114" s="833"/>
      <c r="CI114" s="833"/>
      <c r="CJ114" s="833"/>
      <c r="CK114" s="887"/>
      <c r="CL114" s="772"/>
      <c r="CM114" s="775" t="s">
        <v>429</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424</v>
      </c>
      <c r="DH114" s="768"/>
      <c r="DI114" s="768"/>
      <c r="DJ114" s="768"/>
      <c r="DK114" s="768"/>
      <c r="DL114" s="768" t="s">
        <v>424</v>
      </c>
      <c r="DM114" s="768"/>
      <c r="DN114" s="768"/>
      <c r="DO114" s="768"/>
      <c r="DP114" s="768"/>
      <c r="DQ114" s="768" t="s">
        <v>430</v>
      </c>
      <c r="DR114" s="768"/>
      <c r="DS114" s="768"/>
      <c r="DT114" s="768"/>
      <c r="DU114" s="768"/>
      <c r="DV114" s="745" t="s">
        <v>431</v>
      </c>
      <c r="DW114" s="745"/>
      <c r="DX114" s="745"/>
      <c r="DY114" s="745"/>
      <c r="DZ114" s="746"/>
    </row>
    <row r="115" spans="1:130" s="217" customFormat="1" ht="26.25" customHeight="1" x14ac:dyDescent="0.2">
      <c r="A115" s="874"/>
      <c r="B115" s="875"/>
      <c r="C115" s="701" t="s">
        <v>432</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506637</v>
      </c>
      <c r="AB115" s="731"/>
      <c r="AC115" s="731"/>
      <c r="AD115" s="731"/>
      <c r="AE115" s="732"/>
      <c r="AF115" s="733">
        <v>408048</v>
      </c>
      <c r="AG115" s="731"/>
      <c r="AH115" s="731"/>
      <c r="AI115" s="731"/>
      <c r="AJ115" s="732"/>
      <c r="AK115" s="733">
        <v>329566</v>
      </c>
      <c r="AL115" s="731"/>
      <c r="AM115" s="731"/>
      <c r="AN115" s="731"/>
      <c r="AO115" s="732"/>
      <c r="AP115" s="778">
        <v>0.1</v>
      </c>
      <c r="AQ115" s="779"/>
      <c r="AR115" s="779"/>
      <c r="AS115" s="779"/>
      <c r="AT115" s="780"/>
      <c r="AU115" s="892"/>
      <c r="AV115" s="893"/>
      <c r="AW115" s="893"/>
      <c r="AX115" s="893"/>
      <c r="AY115" s="893"/>
      <c r="AZ115" s="766" t="s">
        <v>433</v>
      </c>
      <c r="BA115" s="701"/>
      <c r="BB115" s="701"/>
      <c r="BC115" s="701"/>
      <c r="BD115" s="701"/>
      <c r="BE115" s="701"/>
      <c r="BF115" s="701"/>
      <c r="BG115" s="701"/>
      <c r="BH115" s="701"/>
      <c r="BI115" s="701"/>
      <c r="BJ115" s="701"/>
      <c r="BK115" s="701"/>
      <c r="BL115" s="701"/>
      <c r="BM115" s="701"/>
      <c r="BN115" s="701"/>
      <c r="BO115" s="701"/>
      <c r="BP115" s="702"/>
      <c r="BQ115" s="767">
        <v>19240783</v>
      </c>
      <c r="BR115" s="768"/>
      <c r="BS115" s="768"/>
      <c r="BT115" s="768"/>
      <c r="BU115" s="768"/>
      <c r="BV115" s="768">
        <v>18986825</v>
      </c>
      <c r="BW115" s="768"/>
      <c r="BX115" s="768"/>
      <c r="BY115" s="768"/>
      <c r="BZ115" s="768"/>
      <c r="CA115" s="768">
        <v>19118753</v>
      </c>
      <c r="CB115" s="768"/>
      <c r="CC115" s="768"/>
      <c r="CD115" s="768"/>
      <c r="CE115" s="768"/>
      <c r="CF115" s="832">
        <v>7.7</v>
      </c>
      <c r="CG115" s="833"/>
      <c r="CH115" s="833"/>
      <c r="CI115" s="833"/>
      <c r="CJ115" s="833"/>
      <c r="CK115" s="887"/>
      <c r="CL115" s="772"/>
      <c r="CM115" s="766" t="s">
        <v>434</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423</v>
      </c>
      <c r="DH115" s="768"/>
      <c r="DI115" s="768"/>
      <c r="DJ115" s="768"/>
      <c r="DK115" s="768"/>
      <c r="DL115" s="768" t="s">
        <v>415</v>
      </c>
      <c r="DM115" s="768"/>
      <c r="DN115" s="768"/>
      <c r="DO115" s="768"/>
      <c r="DP115" s="768"/>
      <c r="DQ115" s="768" t="s">
        <v>427</v>
      </c>
      <c r="DR115" s="768"/>
      <c r="DS115" s="768"/>
      <c r="DT115" s="768"/>
      <c r="DU115" s="768"/>
      <c r="DV115" s="745" t="s">
        <v>423</v>
      </c>
      <c r="DW115" s="745"/>
      <c r="DX115" s="745"/>
      <c r="DY115" s="745"/>
      <c r="DZ115" s="746"/>
    </row>
    <row r="116" spans="1:130" s="217" customFormat="1" ht="26.25" customHeight="1" x14ac:dyDescent="0.2">
      <c r="A116" s="876"/>
      <c r="B116" s="877"/>
      <c r="C116" s="837" t="s">
        <v>435</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t="s">
        <v>113</v>
      </c>
      <c r="AB116" s="731"/>
      <c r="AC116" s="731"/>
      <c r="AD116" s="731"/>
      <c r="AE116" s="732"/>
      <c r="AF116" s="733" t="s">
        <v>113</v>
      </c>
      <c r="AG116" s="731"/>
      <c r="AH116" s="731"/>
      <c r="AI116" s="731"/>
      <c r="AJ116" s="732"/>
      <c r="AK116" s="733" t="s">
        <v>436</v>
      </c>
      <c r="AL116" s="731"/>
      <c r="AM116" s="731"/>
      <c r="AN116" s="731"/>
      <c r="AO116" s="732"/>
      <c r="AP116" s="778" t="s">
        <v>424</v>
      </c>
      <c r="AQ116" s="779"/>
      <c r="AR116" s="779"/>
      <c r="AS116" s="779"/>
      <c r="AT116" s="780"/>
      <c r="AU116" s="892"/>
      <c r="AV116" s="893"/>
      <c r="AW116" s="893"/>
      <c r="AX116" s="893"/>
      <c r="AY116" s="893"/>
      <c r="AZ116" s="820" t="s">
        <v>437</v>
      </c>
      <c r="BA116" s="821"/>
      <c r="BB116" s="821"/>
      <c r="BC116" s="821"/>
      <c r="BD116" s="821"/>
      <c r="BE116" s="821"/>
      <c r="BF116" s="821"/>
      <c r="BG116" s="821"/>
      <c r="BH116" s="821"/>
      <c r="BI116" s="821"/>
      <c r="BJ116" s="821"/>
      <c r="BK116" s="821"/>
      <c r="BL116" s="821"/>
      <c r="BM116" s="821"/>
      <c r="BN116" s="821"/>
      <c r="BO116" s="821"/>
      <c r="BP116" s="822"/>
      <c r="BQ116" s="767" t="s">
        <v>113</v>
      </c>
      <c r="BR116" s="768"/>
      <c r="BS116" s="768"/>
      <c r="BT116" s="768"/>
      <c r="BU116" s="768"/>
      <c r="BV116" s="768" t="s">
        <v>436</v>
      </c>
      <c r="BW116" s="768"/>
      <c r="BX116" s="768"/>
      <c r="BY116" s="768"/>
      <c r="BZ116" s="768"/>
      <c r="CA116" s="768" t="s">
        <v>430</v>
      </c>
      <c r="CB116" s="768"/>
      <c r="CC116" s="768"/>
      <c r="CD116" s="768"/>
      <c r="CE116" s="768"/>
      <c r="CF116" s="832" t="s">
        <v>430</v>
      </c>
      <c r="CG116" s="833"/>
      <c r="CH116" s="833"/>
      <c r="CI116" s="833"/>
      <c r="CJ116" s="833"/>
      <c r="CK116" s="887"/>
      <c r="CL116" s="772"/>
      <c r="CM116" s="775" t="s">
        <v>438</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427</v>
      </c>
      <c r="DH116" s="768"/>
      <c r="DI116" s="768"/>
      <c r="DJ116" s="768"/>
      <c r="DK116" s="768"/>
      <c r="DL116" s="768" t="s">
        <v>424</v>
      </c>
      <c r="DM116" s="768"/>
      <c r="DN116" s="768"/>
      <c r="DO116" s="768"/>
      <c r="DP116" s="768"/>
      <c r="DQ116" s="768" t="s">
        <v>415</v>
      </c>
      <c r="DR116" s="768"/>
      <c r="DS116" s="768"/>
      <c r="DT116" s="768"/>
      <c r="DU116" s="768"/>
      <c r="DV116" s="745" t="s">
        <v>424</v>
      </c>
      <c r="DW116" s="745"/>
      <c r="DX116" s="745"/>
      <c r="DY116" s="745"/>
      <c r="DZ116" s="746"/>
    </row>
    <row r="117" spans="1:130" s="217" customFormat="1" ht="26.25" customHeight="1" x14ac:dyDescent="0.2">
      <c r="A117" s="857" t="s">
        <v>150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439</v>
      </c>
      <c r="Z117" s="859"/>
      <c r="AA117" s="864">
        <v>95421759</v>
      </c>
      <c r="AB117" s="865"/>
      <c r="AC117" s="865"/>
      <c r="AD117" s="865"/>
      <c r="AE117" s="866"/>
      <c r="AF117" s="867">
        <v>119804937</v>
      </c>
      <c r="AG117" s="865"/>
      <c r="AH117" s="865"/>
      <c r="AI117" s="865"/>
      <c r="AJ117" s="866"/>
      <c r="AK117" s="867">
        <v>94523939</v>
      </c>
      <c r="AL117" s="865"/>
      <c r="AM117" s="865"/>
      <c r="AN117" s="865"/>
      <c r="AO117" s="866"/>
      <c r="AP117" s="868"/>
      <c r="AQ117" s="869"/>
      <c r="AR117" s="869"/>
      <c r="AS117" s="869"/>
      <c r="AT117" s="870"/>
      <c r="AU117" s="892"/>
      <c r="AV117" s="893"/>
      <c r="AW117" s="893"/>
      <c r="AX117" s="893"/>
      <c r="AY117" s="893"/>
      <c r="AZ117" s="766" t="s">
        <v>440</v>
      </c>
      <c r="BA117" s="701"/>
      <c r="BB117" s="701"/>
      <c r="BC117" s="701"/>
      <c r="BD117" s="701"/>
      <c r="BE117" s="701"/>
      <c r="BF117" s="701"/>
      <c r="BG117" s="701"/>
      <c r="BH117" s="701"/>
      <c r="BI117" s="701"/>
      <c r="BJ117" s="701"/>
      <c r="BK117" s="701"/>
      <c r="BL117" s="701"/>
      <c r="BM117" s="701"/>
      <c r="BN117" s="701"/>
      <c r="BO117" s="701"/>
      <c r="BP117" s="702"/>
      <c r="BQ117" s="767" t="s">
        <v>113</v>
      </c>
      <c r="BR117" s="768"/>
      <c r="BS117" s="768"/>
      <c r="BT117" s="768"/>
      <c r="BU117" s="768"/>
      <c r="BV117" s="768" t="s">
        <v>415</v>
      </c>
      <c r="BW117" s="768"/>
      <c r="BX117" s="768"/>
      <c r="BY117" s="768"/>
      <c r="BZ117" s="768"/>
      <c r="CA117" s="768" t="s">
        <v>424</v>
      </c>
      <c r="CB117" s="768"/>
      <c r="CC117" s="768"/>
      <c r="CD117" s="768"/>
      <c r="CE117" s="768"/>
      <c r="CF117" s="832" t="s">
        <v>424</v>
      </c>
      <c r="CG117" s="833"/>
      <c r="CH117" s="833"/>
      <c r="CI117" s="833"/>
      <c r="CJ117" s="833"/>
      <c r="CK117" s="887"/>
      <c r="CL117" s="772"/>
      <c r="CM117" s="775" t="s">
        <v>441</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416</v>
      </c>
      <c r="DH117" s="768"/>
      <c r="DI117" s="768"/>
      <c r="DJ117" s="768"/>
      <c r="DK117" s="768"/>
      <c r="DL117" s="768" t="s">
        <v>442</v>
      </c>
      <c r="DM117" s="768"/>
      <c r="DN117" s="768"/>
      <c r="DO117" s="768"/>
      <c r="DP117" s="768"/>
      <c r="DQ117" s="768" t="s">
        <v>415</v>
      </c>
      <c r="DR117" s="768"/>
      <c r="DS117" s="768"/>
      <c r="DT117" s="768"/>
      <c r="DU117" s="768"/>
      <c r="DV117" s="745" t="s">
        <v>423</v>
      </c>
      <c r="DW117" s="745"/>
      <c r="DX117" s="745"/>
      <c r="DY117" s="745"/>
      <c r="DZ117" s="746"/>
    </row>
    <row r="118" spans="1:130" s="217" customFormat="1" ht="26.25" customHeight="1" x14ac:dyDescent="0.2">
      <c r="A118" s="857" t="s">
        <v>405</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403</v>
      </c>
      <c r="AB118" s="858"/>
      <c r="AC118" s="858"/>
      <c r="AD118" s="858"/>
      <c r="AE118" s="859"/>
      <c r="AF118" s="860" t="s">
        <v>296</v>
      </c>
      <c r="AG118" s="858"/>
      <c r="AH118" s="858"/>
      <c r="AI118" s="858"/>
      <c r="AJ118" s="859"/>
      <c r="AK118" s="860" t="s">
        <v>295</v>
      </c>
      <c r="AL118" s="858"/>
      <c r="AM118" s="858"/>
      <c r="AN118" s="858"/>
      <c r="AO118" s="859"/>
      <c r="AP118" s="861" t="s">
        <v>404</v>
      </c>
      <c r="AQ118" s="862"/>
      <c r="AR118" s="862"/>
      <c r="AS118" s="862"/>
      <c r="AT118" s="863"/>
      <c r="AU118" s="892"/>
      <c r="AV118" s="893"/>
      <c r="AW118" s="893"/>
      <c r="AX118" s="893"/>
      <c r="AY118" s="893"/>
      <c r="AZ118" s="836" t="s">
        <v>443</v>
      </c>
      <c r="BA118" s="837"/>
      <c r="BB118" s="837"/>
      <c r="BC118" s="837"/>
      <c r="BD118" s="837"/>
      <c r="BE118" s="837"/>
      <c r="BF118" s="837"/>
      <c r="BG118" s="837"/>
      <c r="BH118" s="837"/>
      <c r="BI118" s="837"/>
      <c r="BJ118" s="837"/>
      <c r="BK118" s="837"/>
      <c r="BL118" s="837"/>
      <c r="BM118" s="837"/>
      <c r="BN118" s="837"/>
      <c r="BO118" s="837"/>
      <c r="BP118" s="838"/>
      <c r="BQ118" s="819" t="s">
        <v>444</v>
      </c>
      <c r="BR118" s="799"/>
      <c r="BS118" s="799"/>
      <c r="BT118" s="799"/>
      <c r="BU118" s="799"/>
      <c r="BV118" s="799" t="s">
        <v>113</v>
      </c>
      <c r="BW118" s="799"/>
      <c r="BX118" s="799"/>
      <c r="BY118" s="799"/>
      <c r="BZ118" s="799"/>
      <c r="CA118" s="799" t="s">
        <v>415</v>
      </c>
      <c r="CB118" s="799"/>
      <c r="CC118" s="799"/>
      <c r="CD118" s="799"/>
      <c r="CE118" s="799"/>
      <c r="CF118" s="832" t="s">
        <v>416</v>
      </c>
      <c r="CG118" s="833"/>
      <c r="CH118" s="833"/>
      <c r="CI118" s="833"/>
      <c r="CJ118" s="833"/>
      <c r="CK118" s="887"/>
      <c r="CL118" s="772"/>
      <c r="CM118" s="775" t="s">
        <v>445</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444</v>
      </c>
      <c r="DH118" s="768"/>
      <c r="DI118" s="768"/>
      <c r="DJ118" s="768"/>
      <c r="DK118" s="768"/>
      <c r="DL118" s="768" t="s">
        <v>113</v>
      </c>
      <c r="DM118" s="768"/>
      <c r="DN118" s="768"/>
      <c r="DO118" s="768"/>
      <c r="DP118" s="768"/>
      <c r="DQ118" s="768" t="s">
        <v>424</v>
      </c>
      <c r="DR118" s="768"/>
      <c r="DS118" s="768"/>
      <c r="DT118" s="768"/>
      <c r="DU118" s="768"/>
      <c r="DV118" s="745" t="s">
        <v>436</v>
      </c>
      <c r="DW118" s="745"/>
      <c r="DX118" s="745"/>
      <c r="DY118" s="745"/>
      <c r="DZ118" s="746"/>
    </row>
    <row r="119" spans="1:130" s="217" customFormat="1" ht="26.25" customHeight="1" x14ac:dyDescent="0.2">
      <c r="A119" s="769" t="s">
        <v>408</v>
      </c>
      <c r="B119" s="770"/>
      <c r="C119" s="847" t="s">
        <v>409</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446</v>
      </c>
      <c r="AB119" s="851"/>
      <c r="AC119" s="851"/>
      <c r="AD119" s="851"/>
      <c r="AE119" s="852"/>
      <c r="AF119" s="853" t="s">
        <v>446</v>
      </c>
      <c r="AG119" s="851"/>
      <c r="AH119" s="851"/>
      <c r="AI119" s="851"/>
      <c r="AJ119" s="852"/>
      <c r="AK119" s="853" t="s">
        <v>113</v>
      </c>
      <c r="AL119" s="851"/>
      <c r="AM119" s="851"/>
      <c r="AN119" s="851"/>
      <c r="AO119" s="852"/>
      <c r="AP119" s="854" t="s">
        <v>447</v>
      </c>
      <c r="AQ119" s="855"/>
      <c r="AR119" s="855"/>
      <c r="AS119" s="855"/>
      <c r="AT119" s="856"/>
      <c r="AU119" s="894"/>
      <c r="AV119" s="895"/>
      <c r="AW119" s="895"/>
      <c r="AX119" s="895"/>
      <c r="AY119" s="895"/>
      <c r="AZ119" s="248" t="s">
        <v>150</v>
      </c>
      <c r="BA119" s="248"/>
      <c r="BB119" s="248"/>
      <c r="BC119" s="248"/>
      <c r="BD119" s="248"/>
      <c r="BE119" s="248"/>
      <c r="BF119" s="248"/>
      <c r="BG119" s="248"/>
      <c r="BH119" s="248"/>
      <c r="BI119" s="248"/>
      <c r="BJ119" s="248"/>
      <c r="BK119" s="248"/>
      <c r="BL119" s="248"/>
      <c r="BM119" s="248"/>
      <c r="BN119" s="248"/>
      <c r="BO119" s="834" t="s">
        <v>448</v>
      </c>
      <c r="BP119" s="835"/>
      <c r="BQ119" s="819">
        <v>1409582839</v>
      </c>
      <c r="BR119" s="799"/>
      <c r="BS119" s="799"/>
      <c r="BT119" s="799"/>
      <c r="BU119" s="799"/>
      <c r="BV119" s="799">
        <v>1376070081</v>
      </c>
      <c r="BW119" s="799"/>
      <c r="BX119" s="799"/>
      <c r="BY119" s="799"/>
      <c r="BZ119" s="799"/>
      <c r="CA119" s="799">
        <v>1378881066</v>
      </c>
      <c r="CB119" s="799"/>
      <c r="CC119" s="799"/>
      <c r="CD119" s="799"/>
      <c r="CE119" s="799"/>
      <c r="CF119" s="697"/>
      <c r="CG119" s="698"/>
      <c r="CH119" s="698"/>
      <c r="CI119" s="698"/>
      <c r="CJ119" s="788"/>
      <c r="CK119" s="888"/>
      <c r="CL119" s="774"/>
      <c r="CM119" s="792" t="s">
        <v>449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113</v>
      </c>
      <c r="DH119" s="768"/>
      <c r="DI119" s="768"/>
      <c r="DJ119" s="768"/>
      <c r="DK119" s="768"/>
      <c r="DL119" s="768" t="s">
        <v>423</v>
      </c>
      <c r="DM119" s="768"/>
      <c r="DN119" s="768"/>
      <c r="DO119" s="768"/>
      <c r="DP119" s="768"/>
      <c r="DQ119" s="768" t="s">
        <v>423</v>
      </c>
      <c r="DR119" s="768"/>
      <c r="DS119" s="768"/>
      <c r="DT119" s="768"/>
      <c r="DU119" s="768"/>
      <c r="DV119" s="745" t="s">
        <v>113</v>
      </c>
      <c r="DW119" s="745"/>
      <c r="DX119" s="745"/>
      <c r="DY119" s="745"/>
      <c r="DZ119" s="746"/>
    </row>
    <row r="120" spans="1:130" s="217" customFormat="1" ht="26.25" customHeight="1" x14ac:dyDescent="0.2">
      <c r="A120" s="771"/>
      <c r="B120" s="772"/>
      <c r="C120" s="775" t="s">
        <v>414</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424</v>
      </c>
      <c r="AB120" s="731"/>
      <c r="AC120" s="731"/>
      <c r="AD120" s="731"/>
      <c r="AE120" s="732"/>
      <c r="AF120" s="733" t="s">
        <v>442</v>
      </c>
      <c r="AG120" s="731"/>
      <c r="AH120" s="731"/>
      <c r="AI120" s="731"/>
      <c r="AJ120" s="732"/>
      <c r="AK120" s="733" t="s">
        <v>447</v>
      </c>
      <c r="AL120" s="731"/>
      <c r="AM120" s="731"/>
      <c r="AN120" s="731"/>
      <c r="AO120" s="732"/>
      <c r="AP120" s="778" t="s">
        <v>423</v>
      </c>
      <c r="AQ120" s="779"/>
      <c r="AR120" s="779"/>
      <c r="AS120" s="779"/>
      <c r="AT120" s="780"/>
      <c r="AU120" s="839" t="s">
        <v>450</v>
      </c>
      <c r="AV120" s="840"/>
      <c r="AW120" s="840"/>
      <c r="AX120" s="840"/>
      <c r="AY120" s="841"/>
      <c r="AZ120" s="813" t="s">
        <v>451</v>
      </c>
      <c r="BA120" s="759"/>
      <c r="BB120" s="759"/>
      <c r="BC120" s="759"/>
      <c r="BD120" s="759"/>
      <c r="BE120" s="759"/>
      <c r="BF120" s="759"/>
      <c r="BG120" s="759"/>
      <c r="BH120" s="759"/>
      <c r="BI120" s="759"/>
      <c r="BJ120" s="759"/>
      <c r="BK120" s="759"/>
      <c r="BL120" s="759"/>
      <c r="BM120" s="759"/>
      <c r="BN120" s="759"/>
      <c r="BO120" s="759"/>
      <c r="BP120" s="760"/>
      <c r="BQ120" s="814">
        <v>111960823</v>
      </c>
      <c r="BR120" s="796"/>
      <c r="BS120" s="796"/>
      <c r="BT120" s="796"/>
      <c r="BU120" s="796"/>
      <c r="BV120" s="796">
        <v>112474505</v>
      </c>
      <c r="BW120" s="796"/>
      <c r="BX120" s="796"/>
      <c r="BY120" s="796"/>
      <c r="BZ120" s="796"/>
      <c r="CA120" s="796">
        <v>120899860</v>
      </c>
      <c r="CB120" s="796"/>
      <c r="CC120" s="796"/>
      <c r="CD120" s="796"/>
      <c r="CE120" s="796"/>
      <c r="CF120" s="823">
        <v>48.8</v>
      </c>
      <c r="CG120" s="824"/>
      <c r="CH120" s="824"/>
      <c r="CI120" s="824"/>
      <c r="CJ120" s="824"/>
      <c r="CK120" s="825" t="s">
        <v>452</v>
      </c>
      <c r="CL120" s="805"/>
      <c r="CM120" s="805"/>
      <c r="CN120" s="805"/>
      <c r="CO120" s="806"/>
      <c r="CP120" s="829" t="s">
        <v>453</v>
      </c>
      <c r="CQ120" s="830"/>
      <c r="CR120" s="830"/>
      <c r="CS120" s="830"/>
      <c r="CT120" s="830"/>
      <c r="CU120" s="830"/>
      <c r="CV120" s="830"/>
      <c r="CW120" s="830"/>
      <c r="CX120" s="830"/>
      <c r="CY120" s="830"/>
      <c r="CZ120" s="830"/>
      <c r="DA120" s="830"/>
      <c r="DB120" s="830"/>
      <c r="DC120" s="830"/>
      <c r="DD120" s="830"/>
      <c r="DE120" s="830"/>
      <c r="DF120" s="831"/>
      <c r="DG120" s="814">
        <v>5464031</v>
      </c>
      <c r="DH120" s="796"/>
      <c r="DI120" s="796"/>
      <c r="DJ120" s="796"/>
      <c r="DK120" s="796"/>
      <c r="DL120" s="796">
        <v>13336403</v>
      </c>
      <c r="DM120" s="796"/>
      <c r="DN120" s="796"/>
      <c r="DO120" s="796"/>
      <c r="DP120" s="796"/>
      <c r="DQ120" s="796">
        <v>22181701</v>
      </c>
      <c r="DR120" s="796"/>
      <c r="DS120" s="796"/>
      <c r="DT120" s="796"/>
      <c r="DU120" s="796"/>
      <c r="DV120" s="797">
        <v>8.9</v>
      </c>
      <c r="DW120" s="797"/>
      <c r="DX120" s="797"/>
      <c r="DY120" s="797"/>
      <c r="DZ120" s="798"/>
    </row>
    <row r="121" spans="1:130" s="217" customFormat="1" ht="26.25" customHeight="1" x14ac:dyDescent="0.2">
      <c r="A121" s="771"/>
      <c r="B121" s="772"/>
      <c r="C121" s="820" t="s">
        <v>454</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506637</v>
      </c>
      <c r="AB121" s="731"/>
      <c r="AC121" s="731"/>
      <c r="AD121" s="731"/>
      <c r="AE121" s="732"/>
      <c r="AF121" s="733">
        <v>408048</v>
      </c>
      <c r="AG121" s="731"/>
      <c r="AH121" s="731"/>
      <c r="AI121" s="731"/>
      <c r="AJ121" s="732"/>
      <c r="AK121" s="733">
        <v>329566</v>
      </c>
      <c r="AL121" s="731"/>
      <c r="AM121" s="731"/>
      <c r="AN121" s="731"/>
      <c r="AO121" s="732"/>
      <c r="AP121" s="778">
        <v>0.1</v>
      </c>
      <c r="AQ121" s="779"/>
      <c r="AR121" s="779"/>
      <c r="AS121" s="779"/>
      <c r="AT121" s="780"/>
      <c r="AU121" s="842"/>
      <c r="AV121" s="843"/>
      <c r="AW121" s="843"/>
      <c r="AX121" s="843"/>
      <c r="AY121" s="844"/>
      <c r="AZ121" s="766" t="s">
        <v>455</v>
      </c>
      <c r="BA121" s="701"/>
      <c r="BB121" s="701"/>
      <c r="BC121" s="701"/>
      <c r="BD121" s="701"/>
      <c r="BE121" s="701"/>
      <c r="BF121" s="701"/>
      <c r="BG121" s="701"/>
      <c r="BH121" s="701"/>
      <c r="BI121" s="701"/>
      <c r="BJ121" s="701"/>
      <c r="BK121" s="701"/>
      <c r="BL121" s="701"/>
      <c r="BM121" s="701"/>
      <c r="BN121" s="701"/>
      <c r="BO121" s="701"/>
      <c r="BP121" s="702"/>
      <c r="BQ121" s="767">
        <v>63739239</v>
      </c>
      <c r="BR121" s="768"/>
      <c r="BS121" s="768"/>
      <c r="BT121" s="768"/>
      <c r="BU121" s="768"/>
      <c r="BV121" s="768">
        <v>36842572</v>
      </c>
      <c r="BW121" s="768"/>
      <c r="BX121" s="768"/>
      <c r="BY121" s="768"/>
      <c r="BZ121" s="768"/>
      <c r="CA121" s="768">
        <v>36582478</v>
      </c>
      <c r="CB121" s="768"/>
      <c r="CC121" s="768"/>
      <c r="CD121" s="768"/>
      <c r="CE121" s="768"/>
      <c r="CF121" s="832">
        <v>14.8</v>
      </c>
      <c r="CG121" s="833"/>
      <c r="CH121" s="833"/>
      <c r="CI121" s="833"/>
      <c r="CJ121" s="833"/>
      <c r="CK121" s="826"/>
      <c r="CL121" s="808"/>
      <c r="CM121" s="808"/>
      <c r="CN121" s="808"/>
      <c r="CO121" s="809"/>
      <c r="CP121" s="789" t="s">
        <v>456</v>
      </c>
      <c r="CQ121" s="790"/>
      <c r="CR121" s="790"/>
      <c r="CS121" s="790"/>
      <c r="CT121" s="790"/>
      <c r="CU121" s="790"/>
      <c r="CV121" s="790"/>
      <c r="CW121" s="790"/>
      <c r="CX121" s="790"/>
      <c r="CY121" s="790"/>
      <c r="CZ121" s="790"/>
      <c r="DA121" s="790"/>
      <c r="DB121" s="790"/>
      <c r="DC121" s="790"/>
      <c r="DD121" s="790"/>
      <c r="DE121" s="790"/>
      <c r="DF121" s="791"/>
      <c r="DG121" s="767">
        <v>2023092</v>
      </c>
      <c r="DH121" s="768"/>
      <c r="DI121" s="768"/>
      <c r="DJ121" s="768"/>
      <c r="DK121" s="768"/>
      <c r="DL121" s="768">
        <v>2468158</v>
      </c>
      <c r="DM121" s="768"/>
      <c r="DN121" s="768"/>
      <c r="DO121" s="768"/>
      <c r="DP121" s="768"/>
      <c r="DQ121" s="768">
        <v>2697561</v>
      </c>
      <c r="DR121" s="768"/>
      <c r="DS121" s="768"/>
      <c r="DT121" s="768"/>
      <c r="DU121" s="768"/>
      <c r="DV121" s="745">
        <v>1.1000000000000001</v>
      </c>
      <c r="DW121" s="745"/>
      <c r="DX121" s="745"/>
      <c r="DY121" s="745"/>
      <c r="DZ121" s="746"/>
    </row>
    <row r="122" spans="1:130" s="217" customFormat="1" ht="26.25" customHeight="1" x14ac:dyDescent="0.2">
      <c r="A122" s="771"/>
      <c r="B122" s="772"/>
      <c r="C122" s="775" t="s">
        <v>429</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424</v>
      </c>
      <c r="AB122" s="731"/>
      <c r="AC122" s="731"/>
      <c r="AD122" s="731"/>
      <c r="AE122" s="732"/>
      <c r="AF122" s="733" t="s">
        <v>113</v>
      </c>
      <c r="AG122" s="731"/>
      <c r="AH122" s="731"/>
      <c r="AI122" s="731"/>
      <c r="AJ122" s="732"/>
      <c r="AK122" s="733" t="s">
        <v>446</v>
      </c>
      <c r="AL122" s="731"/>
      <c r="AM122" s="731"/>
      <c r="AN122" s="731"/>
      <c r="AO122" s="732"/>
      <c r="AP122" s="778" t="s">
        <v>424</v>
      </c>
      <c r="AQ122" s="779"/>
      <c r="AR122" s="779"/>
      <c r="AS122" s="779"/>
      <c r="AT122" s="780"/>
      <c r="AU122" s="842"/>
      <c r="AV122" s="843"/>
      <c r="AW122" s="843"/>
      <c r="AX122" s="843"/>
      <c r="AY122" s="844"/>
      <c r="AZ122" s="836" t="s">
        <v>457</v>
      </c>
      <c r="BA122" s="837"/>
      <c r="BB122" s="837"/>
      <c r="BC122" s="837"/>
      <c r="BD122" s="837"/>
      <c r="BE122" s="837"/>
      <c r="BF122" s="837"/>
      <c r="BG122" s="837"/>
      <c r="BH122" s="837"/>
      <c r="BI122" s="837"/>
      <c r="BJ122" s="837"/>
      <c r="BK122" s="837"/>
      <c r="BL122" s="837"/>
      <c r="BM122" s="837"/>
      <c r="BN122" s="837"/>
      <c r="BO122" s="837"/>
      <c r="BP122" s="838"/>
      <c r="BQ122" s="819">
        <v>701158900</v>
      </c>
      <c r="BR122" s="799"/>
      <c r="BS122" s="799"/>
      <c r="BT122" s="799"/>
      <c r="BU122" s="799"/>
      <c r="BV122" s="799">
        <v>693672260</v>
      </c>
      <c r="BW122" s="799"/>
      <c r="BX122" s="799"/>
      <c r="BY122" s="799"/>
      <c r="BZ122" s="799"/>
      <c r="CA122" s="799">
        <v>688569277</v>
      </c>
      <c r="CB122" s="799"/>
      <c r="CC122" s="799"/>
      <c r="CD122" s="799"/>
      <c r="CE122" s="799"/>
      <c r="CF122" s="800">
        <v>277.7</v>
      </c>
      <c r="CG122" s="801"/>
      <c r="CH122" s="801"/>
      <c r="CI122" s="801"/>
      <c r="CJ122" s="801"/>
      <c r="CK122" s="826"/>
      <c r="CL122" s="808"/>
      <c r="CM122" s="808"/>
      <c r="CN122" s="808"/>
      <c r="CO122" s="809"/>
      <c r="CP122" s="789" t="s">
        <v>458</v>
      </c>
      <c r="CQ122" s="790"/>
      <c r="CR122" s="790"/>
      <c r="CS122" s="790"/>
      <c r="CT122" s="790"/>
      <c r="CU122" s="790"/>
      <c r="CV122" s="790"/>
      <c r="CW122" s="790"/>
      <c r="CX122" s="790"/>
      <c r="CY122" s="790"/>
      <c r="CZ122" s="790"/>
      <c r="DA122" s="790"/>
      <c r="DB122" s="790"/>
      <c r="DC122" s="790"/>
      <c r="DD122" s="790"/>
      <c r="DE122" s="790"/>
      <c r="DF122" s="791"/>
      <c r="DG122" s="767">
        <v>2406347</v>
      </c>
      <c r="DH122" s="768"/>
      <c r="DI122" s="768"/>
      <c r="DJ122" s="768"/>
      <c r="DK122" s="768"/>
      <c r="DL122" s="768">
        <v>2405394</v>
      </c>
      <c r="DM122" s="768"/>
      <c r="DN122" s="768"/>
      <c r="DO122" s="768"/>
      <c r="DP122" s="768"/>
      <c r="DQ122" s="768">
        <v>2534512</v>
      </c>
      <c r="DR122" s="768"/>
      <c r="DS122" s="768"/>
      <c r="DT122" s="768"/>
      <c r="DU122" s="768"/>
      <c r="DV122" s="745">
        <v>1</v>
      </c>
      <c r="DW122" s="745"/>
      <c r="DX122" s="745"/>
      <c r="DY122" s="745"/>
      <c r="DZ122" s="746"/>
    </row>
    <row r="123" spans="1:130" s="217" customFormat="1" ht="26.25" customHeight="1" x14ac:dyDescent="0.2">
      <c r="A123" s="771"/>
      <c r="B123" s="772"/>
      <c r="C123" s="775" t="s">
        <v>438</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436</v>
      </c>
      <c r="AB123" s="731"/>
      <c r="AC123" s="731"/>
      <c r="AD123" s="731"/>
      <c r="AE123" s="732"/>
      <c r="AF123" s="733" t="s">
        <v>446</v>
      </c>
      <c r="AG123" s="731"/>
      <c r="AH123" s="731"/>
      <c r="AI123" s="731"/>
      <c r="AJ123" s="732"/>
      <c r="AK123" s="733" t="s">
        <v>423</v>
      </c>
      <c r="AL123" s="731"/>
      <c r="AM123" s="731"/>
      <c r="AN123" s="731"/>
      <c r="AO123" s="732"/>
      <c r="AP123" s="778" t="s">
        <v>423</v>
      </c>
      <c r="AQ123" s="779"/>
      <c r="AR123" s="779"/>
      <c r="AS123" s="779"/>
      <c r="AT123" s="780"/>
      <c r="AU123" s="845"/>
      <c r="AV123" s="846"/>
      <c r="AW123" s="846"/>
      <c r="AX123" s="846"/>
      <c r="AY123" s="846"/>
      <c r="AZ123" s="248" t="s">
        <v>150</v>
      </c>
      <c r="BA123" s="248"/>
      <c r="BB123" s="248"/>
      <c r="BC123" s="248"/>
      <c r="BD123" s="248"/>
      <c r="BE123" s="248"/>
      <c r="BF123" s="248"/>
      <c r="BG123" s="248"/>
      <c r="BH123" s="248"/>
      <c r="BI123" s="248"/>
      <c r="BJ123" s="248"/>
      <c r="BK123" s="248"/>
      <c r="BL123" s="248"/>
      <c r="BM123" s="248"/>
      <c r="BN123" s="248"/>
      <c r="BO123" s="834" t="s">
        <v>459</v>
      </c>
      <c r="BP123" s="835"/>
      <c r="BQ123" s="786">
        <v>876858962</v>
      </c>
      <c r="BR123" s="787"/>
      <c r="BS123" s="787"/>
      <c r="BT123" s="787"/>
      <c r="BU123" s="787"/>
      <c r="BV123" s="787">
        <v>842989337</v>
      </c>
      <c r="BW123" s="787"/>
      <c r="BX123" s="787"/>
      <c r="BY123" s="787"/>
      <c r="BZ123" s="787"/>
      <c r="CA123" s="787">
        <v>846051615</v>
      </c>
      <c r="CB123" s="787"/>
      <c r="CC123" s="787"/>
      <c r="CD123" s="787"/>
      <c r="CE123" s="787"/>
      <c r="CF123" s="697"/>
      <c r="CG123" s="698"/>
      <c r="CH123" s="698"/>
      <c r="CI123" s="698"/>
      <c r="CJ123" s="788"/>
      <c r="CK123" s="826"/>
      <c r="CL123" s="808"/>
      <c r="CM123" s="808"/>
      <c r="CN123" s="808"/>
      <c r="CO123" s="809"/>
      <c r="CP123" s="789" t="s">
        <v>460</v>
      </c>
      <c r="CQ123" s="790"/>
      <c r="CR123" s="790"/>
      <c r="CS123" s="790"/>
      <c r="CT123" s="790"/>
      <c r="CU123" s="790"/>
      <c r="CV123" s="790"/>
      <c r="CW123" s="790"/>
      <c r="CX123" s="790"/>
      <c r="CY123" s="790"/>
      <c r="CZ123" s="790"/>
      <c r="DA123" s="790"/>
      <c r="DB123" s="790"/>
      <c r="DC123" s="790"/>
      <c r="DD123" s="790"/>
      <c r="DE123" s="790"/>
      <c r="DF123" s="791"/>
      <c r="DG123" s="767">
        <v>1700045</v>
      </c>
      <c r="DH123" s="768"/>
      <c r="DI123" s="768"/>
      <c r="DJ123" s="768"/>
      <c r="DK123" s="768"/>
      <c r="DL123" s="768">
        <v>1522503</v>
      </c>
      <c r="DM123" s="768"/>
      <c r="DN123" s="768"/>
      <c r="DO123" s="768"/>
      <c r="DP123" s="768"/>
      <c r="DQ123" s="768">
        <v>1382266</v>
      </c>
      <c r="DR123" s="768"/>
      <c r="DS123" s="768"/>
      <c r="DT123" s="768"/>
      <c r="DU123" s="768"/>
      <c r="DV123" s="745">
        <v>0.6</v>
      </c>
      <c r="DW123" s="745"/>
      <c r="DX123" s="745"/>
      <c r="DY123" s="745"/>
      <c r="DZ123" s="746"/>
    </row>
    <row r="124" spans="1:130" s="217" customFormat="1" ht="26.25" customHeight="1" thickBot="1" x14ac:dyDescent="0.25">
      <c r="A124" s="771"/>
      <c r="B124" s="772"/>
      <c r="C124" s="775" t="s">
        <v>441</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415</v>
      </c>
      <c r="AB124" s="731"/>
      <c r="AC124" s="731"/>
      <c r="AD124" s="731"/>
      <c r="AE124" s="732"/>
      <c r="AF124" s="733" t="s">
        <v>113</v>
      </c>
      <c r="AG124" s="731"/>
      <c r="AH124" s="731"/>
      <c r="AI124" s="731"/>
      <c r="AJ124" s="732"/>
      <c r="AK124" s="733" t="s">
        <v>436</v>
      </c>
      <c r="AL124" s="731"/>
      <c r="AM124" s="731"/>
      <c r="AN124" s="731"/>
      <c r="AO124" s="732"/>
      <c r="AP124" s="778" t="s">
        <v>423</v>
      </c>
      <c r="AQ124" s="779"/>
      <c r="AR124" s="779"/>
      <c r="AS124" s="779"/>
      <c r="AT124" s="780"/>
      <c r="AU124" s="781" t="s">
        <v>461</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210.6</v>
      </c>
      <c r="BR124" s="785"/>
      <c r="BS124" s="785"/>
      <c r="BT124" s="785"/>
      <c r="BU124" s="785"/>
      <c r="BV124" s="785">
        <v>214.3</v>
      </c>
      <c r="BW124" s="785"/>
      <c r="BX124" s="785"/>
      <c r="BY124" s="785"/>
      <c r="BZ124" s="785"/>
      <c r="CA124" s="785">
        <v>214.9</v>
      </c>
      <c r="CB124" s="785"/>
      <c r="CC124" s="785"/>
      <c r="CD124" s="785"/>
      <c r="CE124" s="785"/>
      <c r="CF124" s="675"/>
      <c r="CG124" s="676"/>
      <c r="CH124" s="676"/>
      <c r="CI124" s="676"/>
      <c r="CJ124" s="815"/>
      <c r="CK124" s="827"/>
      <c r="CL124" s="827"/>
      <c r="CM124" s="827"/>
      <c r="CN124" s="827"/>
      <c r="CO124" s="828"/>
      <c r="CP124" s="816" t="s">
        <v>462</v>
      </c>
      <c r="CQ124" s="817"/>
      <c r="CR124" s="817"/>
      <c r="CS124" s="817"/>
      <c r="CT124" s="817"/>
      <c r="CU124" s="817"/>
      <c r="CV124" s="817"/>
      <c r="CW124" s="817"/>
      <c r="CX124" s="817"/>
      <c r="CY124" s="817"/>
      <c r="CZ124" s="817"/>
      <c r="DA124" s="817"/>
      <c r="DB124" s="817"/>
      <c r="DC124" s="817"/>
      <c r="DD124" s="817"/>
      <c r="DE124" s="817"/>
      <c r="DF124" s="818"/>
      <c r="DG124" s="819">
        <v>51139</v>
      </c>
      <c r="DH124" s="799"/>
      <c r="DI124" s="799"/>
      <c r="DJ124" s="799"/>
      <c r="DK124" s="799"/>
      <c r="DL124" s="799">
        <v>27164</v>
      </c>
      <c r="DM124" s="799"/>
      <c r="DN124" s="799"/>
      <c r="DO124" s="799"/>
      <c r="DP124" s="799"/>
      <c r="DQ124" s="799">
        <v>28102</v>
      </c>
      <c r="DR124" s="799"/>
      <c r="DS124" s="799"/>
      <c r="DT124" s="799"/>
      <c r="DU124" s="799"/>
      <c r="DV124" s="802">
        <v>0</v>
      </c>
      <c r="DW124" s="802"/>
      <c r="DX124" s="802"/>
      <c r="DY124" s="802"/>
      <c r="DZ124" s="803"/>
    </row>
    <row r="125" spans="1:130" s="217" customFormat="1" ht="26.25" customHeight="1" x14ac:dyDescent="0.2">
      <c r="A125" s="771"/>
      <c r="B125" s="772"/>
      <c r="C125" s="775" t="s">
        <v>445</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424</v>
      </c>
      <c r="AB125" s="731"/>
      <c r="AC125" s="731"/>
      <c r="AD125" s="731"/>
      <c r="AE125" s="732"/>
      <c r="AF125" s="733" t="s">
        <v>436</v>
      </c>
      <c r="AG125" s="731"/>
      <c r="AH125" s="731"/>
      <c r="AI125" s="731"/>
      <c r="AJ125" s="732"/>
      <c r="AK125" s="733" t="s">
        <v>415</v>
      </c>
      <c r="AL125" s="731"/>
      <c r="AM125" s="731"/>
      <c r="AN125" s="731"/>
      <c r="AO125" s="732"/>
      <c r="AP125" s="778" t="s">
        <v>444</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463</v>
      </c>
      <c r="CL125" s="805"/>
      <c r="CM125" s="805"/>
      <c r="CN125" s="805"/>
      <c r="CO125" s="806"/>
      <c r="CP125" s="813" t="s">
        <v>464</v>
      </c>
      <c r="CQ125" s="759"/>
      <c r="CR125" s="759"/>
      <c r="CS125" s="759"/>
      <c r="CT125" s="759"/>
      <c r="CU125" s="759"/>
      <c r="CV125" s="759"/>
      <c r="CW125" s="759"/>
      <c r="CX125" s="759"/>
      <c r="CY125" s="759"/>
      <c r="CZ125" s="759"/>
      <c r="DA125" s="759"/>
      <c r="DB125" s="759"/>
      <c r="DC125" s="759"/>
      <c r="DD125" s="759"/>
      <c r="DE125" s="759"/>
      <c r="DF125" s="760"/>
      <c r="DG125" s="814" t="s">
        <v>424</v>
      </c>
      <c r="DH125" s="796"/>
      <c r="DI125" s="796"/>
      <c r="DJ125" s="796"/>
      <c r="DK125" s="796"/>
      <c r="DL125" s="796" t="s">
        <v>113</v>
      </c>
      <c r="DM125" s="796"/>
      <c r="DN125" s="796"/>
      <c r="DO125" s="796"/>
      <c r="DP125" s="796"/>
      <c r="DQ125" s="796" t="s">
        <v>436</v>
      </c>
      <c r="DR125" s="796"/>
      <c r="DS125" s="796"/>
      <c r="DT125" s="796"/>
      <c r="DU125" s="796"/>
      <c r="DV125" s="797" t="s">
        <v>446</v>
      </c>
      <c r="DW125" s="797"/>
      <c r="DX125" s="797"/>
      <c r="DY125" s="797"/>
      <c r="DZ125" s="798"/>
    </row>
    <row r="126" spans="1:130" s="217" customFormat="1" ht="26.25" customHeight="1" thickBot="1" x14ac:dyDescent="0.25">
      <c r="A126" s="771"/>
      <c r="B126" s="772"/>
      <c r="C126" s="775" t="s">
        <v>449</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436</v>
      </c>
      <c r="AB126" s="731"/>
      <c r="AC126" s="731"/>
      <c r="AD126" s="731"/>
      <c r="AE126" s="732"/>
      <c r="AF126" s="733" t="s">
        <v>446</v>
      </c>
      <c r="AG126" s="731"/>
      <c r="AH126" s="731"/>
      <c r="AI126" s="731"/>
      <c r="AJ126" s="732"/>
      <c r="AK126" s="733" t="s">
        <v>446</v>
      </c>
      <c r="AL126" s="731"/>
      <c r="AM126" s="731"/>
      <c r="AN126" s="731"/>
      <c r="AO126" s="732"/>
      <c r="AP126" s="778" t="s">
        <v>423</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465</v>
      </c>
      <c r="CQ126" s="701"/>
      <c r="CR126" s="701"/>
      <c r="CS126" s="701"/>
      <c r="CT126" s="701"/>
      <c r="CU126" s="701"/>
      <c r="CV126" s="701"/>
      <c r="CW126" s="701"/>
      <c r="CX126" s="701"/>
      <c r="CY126" s="701"/>
      <c r="CZ126" s="701"/>
      <c r="DA126" s="701"/>
      <c r="DB126" s="701"/>
      <c r="DC126" s="701"/>
      <c r="DD126" s="701"/>
      <c r="DE126" s="701"/>
      <c r="DF126" s="702"/>
      <c r="DG126" s="767" t="s">
        <v>446</v>
      </c>
      <c r="DH126" s="768"/>
      <c r="DI126" s="768"/>
      <c r="DJ126" s="768"/>
      <c r="DK126" s="768"/>
      <c r="DL126" s="768" t="s">
        <v>424</v>
      </c>
      <c r="DM126" s="768"/>
      <c r="DN126" s="768"/>
      <c r="DO126" s="768"/>
      <c r="DP126" s="768"/>
      <c r="DQ126" s="768" t="s">
        <v>446</v>
      </c>
      <c r="DR126" s="768"/>
      <c r="DS126" s="768"/>
      <c r="DT126" s="768"/>
      <c r="DU126" s="768"/>
      <c r="DV126" s="745" t="s">
        <v>415</v>
      </c>
      <c r="DW126" s="745"/>
      <c r="DX126" s="745"/>
      <c r="DY126" s="745"/>
      <c r="DZ126" s="746"/>
    </row>
    <row r="127" spans="1:130" s="217" customFormat="1" ht="26.25" customHeight="1" x14ac:dyDescent="0.2">
      <c r="A127" s="773"/>
      <c r="B127" s="774"/>
      <c r="C127" s="792" t="s">
        <v>466</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t="s">
        <v>113</v>
      </c>
      <c r="AB127" s="731"/>
      <c r="AC127" s="731"/>
      <c r="AD127" s="731"/>
      <c r="AE127" s="732"/>
      <c r="AF127" s="733" t="s">
        <v>113</v>
      </c>
      <c r="AG127" s="731"/>
      <c r="AH127" s="731"/>
      <c r="AI127" s="731"/>
      <c r="AJ127" s="732"/>
      <c r="AK127" s="733" t="s">
        <v>436</v>
      </c>
      <c r="AL127" s="731"/>
      <c r="AM127" s="731"/>
      <c r="AN127" s="731"/>
      <c r="AO127" s="732"/>
      <c r="AP127" s="778" t="s">
        <v>415</v>
      </c>
      <c r="AQ127" s="779"/>
      <c r="AR127" s="779"/>
      <c r="AS127" s="779"/>
      <c r="AT127" s="780"/>
      <c r="AU127" s="253"/>
      <c r="AV127" s="253"/>
      <c r="AW127" s="253"/>
      <c r="AX127" s="795" t="s">
        <v>467</v>
      </c>
      <c r="AY127" s="763"/>
      <c r="AZ127" s="763"/>
      <c r="BA127" s="763"/>
      <c r="BB127" s="763"/>
      <c r="BC127" s="763"/>
      <c r="BD127" s="763"/>
      <c r="BE127" s="764"/>
      <c r="BF127" s="762" t="s">
        <v>468</v>
      </c>
      <c r="BG127" s="763"/>
      <c r="BH127" s="763"/>
      <c r="BI127" s="763"/>
      <c r="BJ127" s="763"/>
      <c r="BK127" s="763"/>
      <c r="BL127" s="764"/>
      <c r="BM127" s="762" t="s">
        <v>469</v>
      </c>
      <c r="BN127" s="763"/>
      <c r="BO127" s="763"/>
      <c r="BP127" s="763"/>
      <c r="BQ127" s="763"/>
      <c r="BR127" s="763"/>
      <c r="BS127" s="764"/>
      <c r="BT127" s="762" t="s">
        <v>470</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471</v>
      </c>
      <c r="CQ127" s="701"/>
      <c r="CR127" s="701"/>
      <c r="CS127" s="701"/>
      <c r="CT127" s="701"/>
      <c r="CU127" s="701"/>
      <c r="CV127" s="701"/>
      <c r="CW127" s="701"/>
      <c r="CX127" s="701"/>
      <c r="CY127" s="701"/>
      <c r="CZ127" s="701"/>
      <c r="DA127" s="701"/>
      <c r="DB127" s="701"/>
      <c r="DC127" s="701"/>
      <c r="DD127" s="701"/>
      <c r="DE127" s="701"/>
      <c r="DF127" s="702"/>
      <c r="DG127" s="767" t="s">
        <v>113</v>
      </c>
      <c r="DH127" s="768"/>
      <c r="DI127" s="768"/>
      <c r="DJ127" s="768"/>
      <c r="DK127" s="768"/>
      <c r="DL127" s="768" t="s">
        <v>436</v>
      </c>
      <c r="DM127" s="768"/>
      <c r="DN127" s="768"/>
      <c r="DO127" s="768"/>
      <c r="DP127" s="768"/>
      <c r="DQ127" s="768" t="s">
        <v>415</v>
      </c>
      <c r="DR127" s="768"/>
      <c r="DS127" s="768"/>
      <c r="DT127" s="768"/>
      <c r="DU127" s="768"/>
      <c r="DV127" s="745" t="s">
        <v>446</v>
      </c>
      <c r="DW127" s="745"/>
      <c r="DX127" s="745"/>
      <c r="DY127" s="745"/>
      <c r="DZ127" s="746"/>
    </row>
    <row r="128" spans="1:130" s="217" customFormat="1" ht="26.25" customHeight="1" thickBot="1" x14ac:dyDescent="0.25">
      <c r="A128" s="747" t="s">
        <v>472</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473</v>
      </c>
      <c r="X128" s="749"/>
      <c r="Y128" s="749"/>
      <c r="Z128" s="750"/>
      <c r="AA128" s="751">
        <v>1173815</v>
      </c>
      <c r="AB128" s="752"/>
      <c r="AC128" s="752"/>
      <c r="AD128" s="752"/>
      <c r="AE128" s="753"/>
      <c r="AF128" s="754">
        <v>26101125</v>
      </c>
      <c r="AG128" s="752"/>
      <c r="AH128" s="752"/>
      <c r="AI128" s="752"/>
      <c r="AJ128" s="753"/>
      <c r="AK128" s="754">
        <v>1115763</v>
      </c>
      <c r="AL128" s="752"/>
      <c r="AM128" s="752"/>
      <c r="AN128" s="752"/>
      <c r="AO128" s="753"/>
      <c r="AP128" s="755"/>
      <c r="AQ128" s="756"/>
      <c r="AR128" s="756"/>
      <c r="AS128" s="756"/>
      <c r="AT128" s="757"/>
      <c r="AU128" s="253"/>
      <c r="AV128" s="253"/>
      <c r="AW128" s="253"/>
      <c r="AX128" s="758" t="s">
        <v>474</v>
      </c>
      <c r="AY128" s="759"/>
      <c r="AZ128" s="759"/>
      <c r="BA128" s="759"/>
      <c r="BB128" s="759"/>
      <c r="BC128" s="759"/>
      <c r="BD128" s="759"/>
      <c r="BE128" s="760"/>
      <c r="BF128" s="737" t="s">
        <v>436</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475</v>
      </c>
      <c r="CQ128" s="679"/>
      <c r="CR128" s="679"/>
      <c r="CS128" s="679"/>
      <c r="CT128" s="679"/>
      <c r="CU128" s="679"/>
      <c r="CV128" s="679"/>
      <c r="CW128" s="679"/>
      <c r="CX128" s="679"/>
      <c r="CY128" s="679"/>
      <c r="CZ128" s="679"/>
      <c r="DA128" s="679"/>
      <c r="DB128" s="679"/>
      <c r="DC128" s="679"/>
      <c r="DD128" s="679"/>
      <c r="DE128" s="679"/>
      <c r="DF128" s="680"/>
      <c r="DG128" s="741">
        <v>19240783</v>
      </c>
      <c r="DH128" s="742"/>
      <c r="DI128" s="742"/>
      <c r="DJ128" s="742"/>
      <c r="DK128" s="742"/>
      <c r="DL128" s="742">
        <v>18986825</v>
      </c>
      <c r="DM128" s="742"/>
      <c r="DN128" s="742"/>
      <c r="DO128" s="742"/>
      <c r="DP128" s="742"/>
      <c r="DQ128" s="742">
        <v>19118753</v>
      </c>
      <c r="DR128" s="742"/>
      <c r="DS128" s="742"/>
      <c r="DT128" s="742"/>
      <c r="DU128" s="742"/>
      <c r="DV128" s="743">
        <v>7.7</v>
      </c>
      <c r="DW128" s="743"/>
      <c r="DX128" s="743"/>
      <c r="DY128" s="743"/>
      <c r="DZ128" s="744"/>
    </row>
    <row r="129" spans="1:131" s="217" customFormat="1" ht="26.25" customHeight="1" x14ac:dyDescent="0.2">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476</v>
      </c>
      <c r="X129" s="728"/>
      <c r="Y129" s="728"/>
      <c r="Z129" s="729"/>
      <c r="AA129" s="730">
        <v>312583353</v>
      </c>
      <c r="AB129" s="731"/>
      <c r="AC129" s="731"/>
      <c r="AD129" s="731"/>
      <c r="AE129" s="732"/>
      <c r="AF129" s="733">
        <v>308801192</v>
      </c>
      <c r="AG129" s="731"/>
      <c r="AH129" s="731"/>
      <c r="AI129" s="731"/>
      <c r="AJ129" s="732"/>
      <c r="AK129" s="733">
        <v>307934131</v>
      </c>
      <c r="AL129" s="731"/>
      <c r="AM129" s="731"/>
      <c r="AN129" s="731"/>
      <c r="AO129" s="732"/>
      <c r="AP129" s="734"/>
      <c r="AQ129" s="735"/>
      <c r="AR129" s="735"/>
      <c r="AS129" s="735"/>
      <c r="AT129" s="736"/>
      <c r="AU129" s="255"/>
      <c r="AV129" s="255"/>
      <c r="AW129" s="255"/>
      <c r="AX129" s="700" t="s">
        <v>477</v>
      </c>
      <c r="AY129" s="701"/>
      <c r="AZ129" s="701"/>
      <c r="BA129" s="701"/>
      <c r="BB129" s="701"/>
      <c r="BC129" s="701"/>
      <c r="BD129" s="701"/>
      <c r="BE129" s="702"/>
      <c r="BF129" s="720" t="s">
        <v>113</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479</v>
      </c>
      <c r="X130" s="728"/>
      <c r="Y130" s="728"/>
      <c r="Z130" s="729"/>
      <c r="AA130" s="730">
        <v>59632492</v>
      </c>
      <c r="AB130" s="731"/>
      <c r="AC130" s="731"/>
      <c r="AD130" s="731"/>
      <c r="AE130" s="732"/>
      <c r="AF130" s="733">
        <v>60144171</v>
      </c>
      <c r="AG130" s="731"/>
      <c r="AH130" s="731"/>
      <c r="AI130" s="731"/>
      <c r="AJ130" s="732"/>
      <c r="AK130" s="733">
        <v>60021689</v>
      </c>
      <c r="AL130" s="731"/>
      <c r="AM130" s="731"/>
      <c r="AN130" s="731"/>
      <c r="AO130" s="732"/>
      <c r="AP130" s="734"/>
      <c r="AQ130" s="735"/>
      <c r="AR130" s="735"/>
      <c r="AS130" s="735"/>
      <c r="AT130" s="736"/>
      <c r="AU130" s="255"/>
      <c r="AV130" s="255"/>
      <c r="AW130" s="255"/>
      <c r="AX130" s="700" t="s">
        <v>480</v>
      </c>
      <c r="AY130" s="701"/>
      <c r="AZ130" s="701"/>
      <c r="BA130" s="701"/>
      <c r="BB130" s="701"/>
      <c r="BC130" s="701"/>
      <c r="BD130" s="701"/>
      <c r="BE130" s="702"/>
      <c r="BF130" s="703">
        <v>13.5</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481</v>
      </c>
      <c r="X131" s="711"/>
      <c r="Y131" s="711"/>
      <c r="Z131" s="712"/>
      <c r="AA131" s="713">
        <v>252950861</v>
      </c>
      <c r="AB131" s="714"/>
      <c r="AC131" s="714"/>
      <c r="AD131" s="714"/>
      <c r="AE131" s="715"/>
      <c r="AF131" s="716">
        <v>248657021</v>
      </c>
      <c r="AG131" s="714"/>
      <c r="AH131" s="714"/>
      <c r="AI131" s="714"/>
      <c r="AJ131" s="715"/>
      <c r="AK131" s="716">
        <v>247912442</v>
      </c>
      <c r="AL131" s="714"/>
      <c r="AM131" s="714"/>
      <c r="AN131" s="714"/>
      <c r="AO131" s="715"/>
      <c r="AP131" s="717"/>
      <c r="AQ131" s="718"/>
      <c r="AR131" s="718"/>
      <c r="AS131" s="718"/>
      <c r="AT131" s="719"/>
      <c r="AU131" s="255"/>
      <c r="AV131" s="255"/>
      <c r="AW131" s="255"/>
      <c r="AX131" s="678" t="s">
        <v>482</v>
      </c>
      <c r="AY131" s="679"/>
      <c r="AZ131" s="679"/>
      <c r="BA131" s="679"/>
      <c r="BB131" s="679"/>
      <c r="BC131" s="679"/>
      <c r="BD131" s="679"/>
      <c r="BE131" s="680"/>
      <c r="BF131" s="681">
        <v>214.9</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483</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484</v>
      </c>
      <c r="W132" s="691"/>
      <c r="X132" s="691"/>
      <c r="Y132" s="691"/>
      <c r="Z132" s="692"/>
      <c r="AA132" s="693">
        <v>13.684654739999999</v>
      </c>
      <c r="AB132" s="694"/>
      <c r="AC132" s="694"/>
      <c r="AD132" s="694"/>
      <c r="AE132" s="695"/>
      <c r="AF132" s="696">
        <v>13.496357700000001</v>
      </c>
      <c r="AG132" s="694"/>
      <c r="AH132" s="694"/>
      <c r="AI132" s="694"/>
      <c r="AJ132" s="695"/>
      <c r="AK132" s="696">
        <v>13.467047770000001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485</v>
      </c>
      <c r="W133" s="670"/>
      <c r="X133" s="670"/>
      <c r="Y133" s="670"/>
      <c r="Z133" s="671"/>
      <c r="AA133" s="672">
        <v>14.3</v>
      </c>
      <c r="AB133" s="673"/>
      <c r="AC133" s="673"/>
      <c r="AD133" s="673"/>
      <c r="AE133" s="674"/>
      <c r="AF133" s="672">
        <v>13.9</v>
      </c>
      <c r="AG133" s="673"/>
      <c r="AH133" s="673"/>
      <c r="AI133" s="673"/>
      <c r="AJ133" s="674"/>
      <c r="AK133" s="672">
        <v>13.5</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TwgzhvegroOvwv5N0MTosOxCmQP0pfvQpsAmXY49eLR1Sj1E9WweK59HGrmwMZWL804DiHpz1y+gyuPYobf1Fg==" saltValue="MUvi2fV2ZEqiHldEafTw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60" zoomScaleNormal="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486</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d1scH+qxZR3FulETVkK2xdm7EAxGMoPJ6aw5DlrUbuA3f7e3muNsEMBAwIwFxwTTsAhTlQDFcsC8UW0aD9ug==" saltValue="yjIz8cIsfc8kD4G4bwBRd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487</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S5AqXXn2Q48ibpF53BkxxoEaljfhCU0nf9e05DrqwX2w+SNhb4esUjh3ToOL/5+2tPLTkTkWp5VZu3tRGkLeQ==" saltValue="9X84D9B/40kAVH2P4+WR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488</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489</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490</v>
      </c>
      <c r="AP7" s="276"/>
      <c r="AQ7" s="277" t="s">
        <v>491</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492</v>
      </c>
      <c r="AQ8" s="283" t="s">
        <v>493</v>
      </c>
      <c r="AR8" s="284" t="s">
        <v>494</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495</v>
      </c>
      <c r="AL9" s="1112"/>
      <c r="AM9" s="1112"/>
      <c r="AN9" s="1113"/>
      <c r="AO9" s="285">
        <v>130126704</v>
      </c>
      <c r="AP9" s="285">
        <v>113115</v>
      </c>
      <c r="AQ9" s="286">
        <v>85513</v>
      </c>
      <c r="AR9" s="287">
        <v>32.299999999999997</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496</v>
      </c>
      <c r="AL10" s="1112"/>
      <c r="AM10" s="1112"/>
      <c r="AN10" s="1113"/>
      <c r="AO10" s="285">
        <v>1205626</v>
      </c>
      <c r="AP10" s="285">
        <v>1048</v>
      </c>
      <c r="AQ10" s="286">
        <v>186</v>
      </c>
      <c r="AR10" s="287">
        <v>463.4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497</v>
      </c>
      <c r="AL11" s="1112"/>
      <c r="AM11" s="1112"/>
      <c r="AN11" s="1113"/>
      <c r="AO11" s="285" t="s">
        <v>498</v>
      </c>
      <c r="AP11" s="285" t="s">
        <v>498</v>
      </c>
      <c r="AQ11" s="286">
        <v>524</v>
      </c>
      <c r="AR11" s="287" t="s">
        <v>498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499</v>
      </c>
      <c r="AL12" s="1112"/>
      <c r="AM12" s="1112"/>
      <c r="AN12" s="1113"/>
      <c r="AO12" s="285" t="s">
        <v>498</v>
      </c>
      <c r="AP12" s="285" t="s">
        <v>498</v>
      </c>
      <c r="AQ12" s="286" t="s">
        <v>498</v>
      </c>
      <c r="AR12" s="287" t="s">
        <v>498</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500</v>
      </c>
      <c r="AL13" s="1112"/>
      <c r="AM13" s="1112"/>
      <c r="AN13" s="1113"/>
      <c r="AO13" s="285" t="s">
        <v>498</v>
      </c>
      <c r="AP13" s="285" t="s">
        <v>498</v>
      </c>
      <c r="AQ13" s="286">
        <v>34</v>
      </c>
      <c r="AR13" s="287" t="s">
        <v>498</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501</v>
      </c>
      <c r="AL14" s="1112"/>
      <c r="AM14" s="1112"/>
      <c r="AN14" s="1113"/>
      <c r="AO14" s="285">
        <v>1964759</v>
      </c>
      <c r="AP14" s="285">
        <v>1708</v>
      </c>
      <c r="AQ14" s="286">
        <v>949</v>
      </c>
      <c r="AR14" s="287">
        <v>80</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502</v>
      </c>
      <c r="AL15" s="1112"/>
      <c r="AM15" s="1112"/>
      <c r="AN15" s="1113"/>
      <c r="AO15" s="285">
        <v>-11524398</v>
      </c>
      <c r="AP15" s="285">
        <v>-10018</v>
      </c>
      <c r="AQ15" s="286">
        <v>-7291</v>
      </c>
      <c r="AR15" s="287">
        <v>37.4</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150</v>
      </c>
      <c r="AL16" s="1104"/>
      <c r="AM16" s="1104"/>
      <c r="AN16" s="1105"/>
      <c r="AO16" s="285">
        <v>121772691</v>
      </c>
      <c r="AP16" s="285">
        <v>105853</v>
      </c>
      <c r="AQ16" s="286">
        <v>79916</v>
      </c>
      <c r="AR16" s="287">
        <v>32.5</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503</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504</v>
      </c>
      <c r="AP20" s="296" t="s">
        <v>505</v>
      </c>
      <c r="AQ20" s="297" t="s">
        <v>506</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507</v>
      </c>
      <c r="AL21" s="1115"/>
      <c r="AM21" s="1115"/>
      <c r="AN21" s="1116"/>
      <c r="AO21" s="300">
        <v>1265.9100000000001</v>
      </c>
      <c r="AP21" s="301">
        <v>875.35</v>
      </c>
      <c r="AQ21" s="302">
        <v>390.56</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508</v>
      </c>
      <c r="AL22" s="1115"/>
      <c r="AM22" s="1115"/>
      <c r="AN22" s="1116"/>
      <c r="AO22" s="305">
        <v>100.2</v>
      </c>
      <c r="AP22" s="306">
        <v>100.9</v>
      </c>
      <c r="AQ22" s="307">
        <v>-0.7</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509</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510</v>
      </c>
      <c r="AO27" s="266"/>
      <c r="AP27" s="266"/>
      <c r="AQ27" s="266"/>
      <c r="AR27" s="266"/>
      <c r="AS27" s="266"/>
      <c r="AT27" s="266"/>
    </row>
    <row r="28" spans="1:46" ht="16.2" x14ac:dyDescent="0.2">
      <c r="A28" s="267" t="s">
        <v>511</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512</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490</v>
      </c>
      <c r="AP30" s="276"/>
      <c r="AQ30" s="277" t="s">
        <v>491</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492</v>
      </c>
      <c r="AQ31" s="283" t="s">
        <v>493</v>
      </c>
      <c r="AR31" s="284" t="s">
        <v>494</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513</v>
      </c>
      <c r="AL32" s="1101"/>
      <c r="AM32" s="1101"/>
      <c r="AN32" s="1102"/>
      <c r="AO32" s="285">
        <v>92185087</v>
      </c>
      <c r="AP32" s="285">
        <v>80133</v>
      </c>
      <c r="AQ32" s="286">
        <v>28123</v>
      </c>
      <c r="AR32" s="287">
        <v>184.9</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514</v>
      </c>
      <c r="AL33" s="1101"/>
      <c r="AM33" s="1101"/>
      <c r="AN33" s="1102"/>
      <c r="AO33" s="285" t="s">
        <v>498</v>
      </c>
      <c r="AP33" s="285" t="s">
        <v>498</v>
      </c>
      <c r="AQ33" s="286">
        <v>2469</v>
      </c>
      <c r="AR33" s="287" t="s">
        <v>498</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515</v>
      </c>
      <c r="AL34" s="1101"/>
      <c r="AM34" s="1101"/>
      <c r="AN34" s="1102"/>
      <c r="AO34" s="285">
        <v>433333</v>
      </c>
      <c r="AP34" s="285">
        <v>377</v>
      </c>
      <c r="AQ34" s="286">
        <v>18092</v>
      </c>
      <c r="AR34" s="287">
        <v>-97.9</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516</v>
      </c>
      <c r="AL35" s="1101"/>
      <c r="AM35" s="1101"/>
      <c r="AN35" s="1102"/>
      <c r="AO35" s="285">
        <v>1575953</v>
      </c>
      <c r="AP35" s="285">
        <v>1370</v>
      </c>
      <c r="AQ35" s="286">
        <v>953</v>
      </c>
      <c r="AR35" s="287">
        <v>43.8</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517</v>
      </c>
      <c r="AL36" s="1101"/>
      <c r="AM36" s="1101"/>
      <c r="AN36" s="1102"/>
      <c r="AO36" s="285" t="s">
        <v>498</v>
      </c>
      <c r="AP36" s="285" t="s">
        <v>498</v>
      </c>
      <c r="AQ36" s="286">
        <v>63</v>
      </c>
      <c r="AR36" s="287" t="s">
        <v>498</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518</v>
      </c>
      <c r="AL37" s="1101"/>
      <c r="AM37" s="1101"/>
      <c r="AN37" s="1102"/>
      <c r="AO37" s="285">
        <v>329566</v>
      </c>
      <c r="AP37" s="285">
        <v>286</v>
      </c>
      <c r="AQ37" s="286">
        <v>584</v>
      </c>
      <c r="AR37" s="287">
        <v>-51</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519</v>
      </c>
      <c r="AL38" s="1098"/>
      <c r="AM38" s="1098"/>
      <c r="AN38" s="1099"/>
      <c r="AO38" s="315" t="s">
        <v>498</v>
      </c>
      <c r="AP38" s="315" t="s">
        <v>498</v>
      </c>
      <c r="AQ38" s="316">
        <v>0</v>
      </c>
      <c r="AR38" s="307" t="s">
        <v>498</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520</v>
      </c>
      <c r="AL39" s="1098"/>
      <c r="AM39" s="1098"/>
      <c r="AN39" s="1099"/>
      <c r="AO39" s="285">
        <v>-1115763</v>
      </c>
      <c r="AP39" s="285">
        <v>-970</v>
      </c>
      <c r="AQ39" s="286">
        <v>-2302</v>
      </c>
      <c r="AR39" s="287">
        <v>-57.9</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521</v>
      </c>
      <c r="AL40" s="1101"/>
      <c r="AM40" s="1101"/>
      <c r="AN40" s="1102"/>
      <c r="AO40" s="285">
        <v>-60021689</v>
      </c>
      <c r="AP40" s="285">
        <v>-52175</v>
      </c>
      <c r="AQ40" s="286">
        <v>-28195</v>
      </c>
      <c r="AR40" s="287">
        <v>85.1</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522</v>
      </c>
      <c r="AL41" s="1104"/>
      <c r="AM41" s="1104"/>
      <c r="AN41" s="1105"/>
      <c r="AO41" s="285">
        <v>33386487</v>
      </c>
      <c r="AP41" s="285">
        <v>29022</v>
      </c>
      <c r="AQ41" s="286">
        <v>19786</v>
      </c>
      <c r="AR41" s="287">
        <v>46.7</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523</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524</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490</v>
      </c>
      <c r="AN49" s="1108" t="s">
        <v>525</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526</v>
      </c>
      <c r="AO50" s="328" t="s">
        <v>527</v>
      </c>
      <c r="AP50" s="329" t="s">
        <v>528</v>
      </c>
      <c r="AQ50" s="330" t="s">
        <v>529</v>
      </c>
      <c r="AR50" s="331" t="s">
        <v>530</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531</v>
      </c>
      <c r="AL51" s="324"/>
      <c r="AM51" s="332">
        <v>117506067</v>
      </c>
      <c r="AN51" s="333">
        <v>101004</v>
      </c>
      <c r="AO51" s="334">
        <v>18.100000000000001</v>
      </c>
      <c r="AP51" s="335">
        <v>75396</v>
      </c>
      <c r="AQ51" s="336">
        <v>16.7</v>
      </c>
      <c r="AR51" s="337">
        <v>1.4</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532</v>
      </c>
      <c r="AM52" s="340">
        <v>25968712</v>
      </c>
      <c r="AN52" s="341">
        <v>22322</v>
      </c>
      <c r="AO52" s="342">
        <v>-8.5</v>
      </c>
      <c r="AP52" s="343">
        <v>23659</v>
      </c>
      <c r="AQ52" s="344">
        <v>19</v>
      </c>
      <c r="AR52" s="345">
        <v>-27.5</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533</v>
      </c>
      <c r="AL53" s="324"/>
      <c r="AM53" s="332">
        <v>110951769</v>
      </c>
      <c r="AN53" s="333">
        <v>95668</v>
      </c>
      <c r="AO53" s="334">
        <v>-5.3</v>
      </c>
      <c r="AP53" s="335">
        <v>79311</v>
      </c>
      <c r="AQ53" s="336">
        <v>5.2</v>
      </c>
      <c r="AR53" s="337">
        <v>-10.5</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532</v>
      </c>
      <c r="AM54" s="340">
        <v>38209978</v>
      </c>
      <c r="AN54" s="341">
        <v>32946</v>
      </c>
      <c r="AO54" s="342">
        <v>47.6</v>
      </c>
      <c r="AP54" s="343">
        <v>22064</v>
      </c>
      <c r="AQ54" s="344">
        <v>-6.7</v>
      </c>
      <c r="AR54" s="345">
        <v>54.3</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534</v>
      </c>
      <c r="AL55" s="324"/>
      <c r="AM55" s="332">
        <v>86018646</v>
      </c>
      <c r="AN55" s="333">
        <v>74344</v>
      </c>
      <c r="AO55" s="334">
        <v>-22.3</v>
      </c>
      <c r="AP55" s="335">
        <v>67951</v>
      </c>
      <c r="AQ55" s="336">
        <v>-14.3</v>
      </c>
      <c r="AR55" s="337">
        <v>-8</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532</v>
      </c>
      <c r="AM56" s="340">
        <v>27297747</v>
      </c>
      <c r="AN56" s="341">
        <v>23593</v>
      </c>
      <c r="AO56" s="342">
        <v>-28.4</v>
      </c>
      <c r="AP56" s="343">
        <v>17498</v>
      </c>
      <c r="AQ56" s="344">
        <v>-20.7</v>
      </c>
      <c r="AR56" s="345">
        <v>-7.7</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535</v>
      </c>
      <c r="AL57" s="324"/>
      <c r="AM57" s="332">
        <v>97928284</v>
      </c>
      <c r="AN57" s="333">
        <v>84887</v>
      </c>
      <c r="AO57" s="334">
        <v>14.2</v>
      </c>
      <c r="AP57" s="335">
        <v>72635</v>
      </c>
      <c r="AQ57" s="336">
        <v>6.9</v>
      </c>
      <c r="AR57" s="337">
        <v>7.3</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532</v>
      </c>
      <c r="AM58" s="340">
        <v>30805150</v>
      </c>
      <c r="AN58" s="341">
        <v>26703</v>
      </c>
      <c r="AO58" s="342">
        <v>13.2</v>
      </c>
      <c r="AP58" s="343">
        <v>18276</v>
      </c>
      <c r="AQ58" s="344">
        <v>4.4000000000000004</v>
      </c>
      <c r="AR58" s="345">
        <v>8.8000000000000007</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536</v>
      </c>
      <c r="AL59" s="324"/>
      <c r="AM59" s="332">
        <v>107079789</v>
      </c>
      <c r="AN59" s="333">
        <v>93081</v>
      </c>
      <c r="AO59" s="334">
        <v>9.6999999999999993</v>
      </c>
      <c r="AP59" s="335">
        <v>39075</v>
      </c>
      <c r="AQ59" s="336">
        <v>-46.2</v>
      </c>
      <c r="AR59" s="337">
        <v>55.9</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532</v>
      </c>
      <c r="AM60" s="340">
        <v>34150167</v>
      </c>
      <c r="AN60" s="341">
        <v>29686</v>
      </c>
      <c r="AO60" s="342">
        <v>11.2</v>
      </c>
      <c r="AP60" s="343">
        <v>13441</v>
      </c>
      <c r="AQ60" s="344">
        <v>-26.5</v>
      </c>
      <c r="AR60" s="345">
        <v>37.700000000000003</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537</v>
      </c>
      <c r="AL61" s="346"/>
      <c r="AM61" s="347">
        <v>103896911</v>
      </c>
      <c r="AN61" s="348">
        <v>89797</v>
      </c>
      <c r="AO61" s="349">
        <v>2.9</v>
      </c>
      <c r="AP61" s="350">
        <v>66874</v>
      </c>
      <c r="AQ61" s="351">
        <v>-6.3</v>
      </c>
      <c r="AR61" s="337">
        <v>9.1999999999999993</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532</v>
      </c>
      <c r="AM62" s="340">
        <v>31286351</v>
      </c>
      <c r="AN62" s="341">
        <v>27050</v>
      </c>
      <c r="AO62" s="342">
        <v>7</v>
      </c>
      <c r="AP62" s="343">
        <v>18988</v>
      </c>
      <c r="AQ62" s="344">
        <v>-6.1</v>
      </c>
      <c r="AR62" s="345">
        <v>13.1</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iQoiagNEM2BdxI750wNc1O4TXDtT1GJLHVBJ08N/+x1thEYiXLjgDGWSXmcLq7YF+k3Y12EXAyjrm5zx0UWYWA==" saltValue="kiD4CNsD/XaCF5n8kcVY8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4KBi70zaRcbMt5VFD1mhiZ5wGBYtDwzUGDf9w9o4tUcshDcPjZAJXMZA0FkBNEF36C6aKESvGFeU7tRgb1bJg==" saltValue="dlnqCUXnDsgxxOFFHk7+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60" zoomScaleNormal="6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FErZt5baguoYAwCHED4wosjdWKd9s/wqKpBC9d0lBbPeUFR1HFdZBc2uuzCe6NVWyUH5s2L8aEbYNIPhptvzw==" saltValue="oP+Goc/AmRfk3vLYzigX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540</v>
      </c>
      <c r="G46" s="355" t="s">
        <v>541</v>
      </c>
      <c r="H46" s="355" t="s">
        <v>542</v>
      </c>
      <c r="I46" s="355" t="s">
        <v>543</v>
      </c>
      <c r="J46" s="356" t="s">
        <v>544</v>
      </c>
    </row>
    <row r="47" spans="2:10" ht="57.75" customHeight="1" x14ac:dyDescent="0.2">
      <c r="B47" s="7"/>
      <c r="C47" s="1119" t="s">
        <v>3</v>
      </c>
      <c r="D47" s="1119"/>
      <c r="E47" s="1120"/>
      <c r="F47" s="357">
        <v>3.16</v>
      </c>
      <c r="G47" s="358">
        <v>3.26</v>
      </c>
      <c r="H47" s="358">
        <v>3.3</v>
      </c>
      <c r="I47" s="358">
        <v>3.46</v>
      </c>
      <c r="J47" s="359">
        <v>3.6</v>
      </c>
    </row>
    <row r="48" spans="2:10" ht="57.75" customHeight="1" x14ac:dyDescent="0.2">
      <c r="B48" s="8"/>
      <c r="C48" s="1121" t="s">
        <v>4</v>
      </c>
      <c r="D48" s="1121"/>
      <c r="E48" s="1122"/>
      <c r="F48" s="360">
        <v>0.24</v>
      </c>
      <c r="G48" s="361">
        <v>0.25</v>
      </c>
      <c r="H48" s="361">
        <v>0.25</v>
      </c>
      <c r="I48" s="361">
        <v>0.25</v>
      </c>
      <c r="J48" s="362">
        <v>0.26</v>
      </c>
    </row>
    <row r="49" spans="2:10" ht="57.75" customHeight="1" thickBot="1" x14ac:dyDescent="0.25">
      <c r="B49" s="9"/>
      <c r="C49" s="1123" t="s">
        <v>5</v>
      </c>
      <c r="D49" s="1123"/>
      <c r="E49" s="1124"/>
      <c r="F49" s="363" t="s">
        <v>545</v>
      </c>
      <c r="G49" s="364">
        <v>0.37</v>
      </c>
      <c r="H49" s="364">
        <v>1.84</v>
      </c>
      <c r="I49" s="364">
        <v>1.27</v>
      </c>
      <c r="J49" s="365">
        <v>0.99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nBBeGC1ugEoOirtDAQauR6q0pf3OJdMEkm+J5NNYAWsHiTXmutwqjmdkTJP0MH7LiDEqeZcn7D1y0HJ/9y1Tg==" saltValue="iC1Hc8LFWu5wEscLnQnX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2019-03-15T05:01:04Z</cp:lastPrinted>
  <dcterms:created xsi:type="dcterms:W3CDTF">2019-02-14T00:44:20Z</dcterms:created>
  <dcterms:modified xsi:type="dcterms:W3CDTF">2019-08-08T06:16:39Z</dcterms:modified>
  <cp:category/>
</cp:coreProperties>
</file>