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BG32" i="10" l="1"/>
  <c r="BG31" i="10"/>
  <c r="AO35" i="10"/>
  <c r="AO34"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U32" i="10"/>
  <c r="BW31" i="10"/>
  <c r="C31" i="10"/>
  <c r="C32" i="10" s="1"/>
  <c r="C33" i="10" l="1"/>
  <c r="C34" i="10" s="1"/>
  <c r="C35" i="10" s="1"/>
  <c r="C36" i="10" s="1"/>
  <c r="C37" i="10" s="1"/>
  <c r="C38" i="10" s="1"/>
  <c r="C39" i="10" s="1"/>
  <c r="C40" i="10" s="1"/>
  <c r="U31"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1" i="10" l="1"/>
  <c r="AM32" i="10" l="1"/>
  <c r="AM33" i="10" s="1"/>
  <c r="AM34" i="10" s="1"/>
  <c r="AM35" i="10" s="1"/>
  <c r="CO31" i="10"/>
  <c r="CO32" i="10" s="1"/>
  <c r="CO33" i="10" s="1"/>
  <c r="CO34" i="10" s="1"/>
  <c r="CO35" i="10" s="1"/>
  <c r="CO36" i="10" s="1"/>
  <c r="CO37" i="10" s="1"/>
  <c r="CO38" i="10" s="1"/>
  <c r="CO39" i="10" s="1"/>
  <c r="CO40" i="10" s="1"/>
  <c r="BE31" i="10"/>
  <c r="BE32" i="10" s="1"/>
</calcChain>
</file>

<file path=xl/sharedStrings.xml><?xml version="1.0" encoding="utf-8"?>
<sst xmlns="http://schemas.openxmlformats.org/spreadsheetml/2006/main" count="1065" uniqueCount="598">
  <si>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</si>
  <si>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</si>
  <si>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</si>
  <si>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</si>
  <si>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</si>
  <si>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</si>
  <si>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</si>
  <si>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</si>
  <si>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</si>
  <si>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</si>
  <si>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</si>
  <si>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</si>
  <si>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</si>
  <si>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</si>
  <si>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</si>
  <si>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</si>
  <si>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</si>
  <si>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</si>
  <si>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</si>
  <si>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</si>
  <si>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</si>
  <si>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</si>
  <si>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</si>
  <si>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</si>
  <si>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</si>
  <si>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</si>
  <si>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</si>
  <si>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</si>
  <si>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</si>
  <si>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</si>
  <si>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</si>
  <si>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</si>
  <si>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</si>
  <si>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</si>
  <si>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</si>
  <si>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</si>
  <si>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</si>
  <si>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</si>
  <si>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</si>
  <si>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</si>
  <si>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</si>
  <si>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</si>
  <si>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</si>
  <si>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</si>
  <si>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</si>
  <si>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</si>
  <si>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</si>
  <si>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</si>
  <si>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</si>
  <si>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</si>
  <si>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</si>
  <si>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</si>
  <si>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</si>
  <si>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</si>
  <si>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</si>
  <si>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</si>
  <si>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</si>
  <si>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</si>
  <si>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</si>
  <si>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</si>
  <si>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</si>
  <si>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</si>
  <si>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</si>
  <si>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</si>
  <si>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</si>
  <si>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</si>
  <si>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</si>
  <si>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</si>
  <si>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</si>
  <si>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</si>
  <si>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</si>
  <si>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</si>
  <si>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</si>
  <si>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</si>
  <si>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</si>
  <si>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福井県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</si>
  <si>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</si>
  <si>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</si>
  <si>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</si>
  <si>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</si>
  <si>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</si>
  <si>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</si>
  <si>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</si>
  <si>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</si>
  <si>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</si>
  <si>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</si>
  <si>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</si>
  <si>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</si>
  <si>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</si>
  <si>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</si>
  <si>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</si>
  <si>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</si>
  <si>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</si>
  <si>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</si>
  <si>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</si>
  <si>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</si>
  <si>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</si>
  <si>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</si>
  <si>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</si>
  <si>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</si>
  <si>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</si>
  <si>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</si>
  <si>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</si>
  <si>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</si>
  <si>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</si>
  <si>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</si>
  <si>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</si>
  <si>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</si>
  <si>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</si>
  <si>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</si>
  <si>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</si>
  <si>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</si>
  <si>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</si>
  <si>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</si>
  <si>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</si>
  <si>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</si>
  <si>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</si>
  <si>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</si>
  <si>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</si>
  <si>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</si>
  <si>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</si>
  <si>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</si>
  <si>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</si>
  <si>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</si>
  <si>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</si>
  <si>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</si>
  <si>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</si>
  <si>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</si>
  <si>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</si>
  <si>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</si>
  <si>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</si>
  <si>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</si>
  <si>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</si>
  <si>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t>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</si>
  <si>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</si>
  <si>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</si>
  <si>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</si>
  <si>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</si>
  <si>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</si>
  <si>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</si>
  <si>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</si>
  <si>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</si>
  <si>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</si>
  <si>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</si>
  <si>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</si>
  <si>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</si>
  <si>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</si>
  <si>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</si>
  <si>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</si>
  <si>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</si>
  <si>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</si>
  <si>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</si>
  <si>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</si>
  <si>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</si>
  <si>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</si>
  <si>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</si>
  <si>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</si>
  <si>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</si>
  <si>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</si>
  <si>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</si>
  <si>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</si>
  <si>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</si>
  <si>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</si>
  <si>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</si>
  <si>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</si>
  <si>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</si>
  <si>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</si>
  <si>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</si>
  <si>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</si>
  <si>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</si>
  <si>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</si>
  <si>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</si>
  <si>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</si>
  <si>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</si>
  <si>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</si>
  <si>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</si>
  <si>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</si>
  <si>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</si>
  <si>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</si>
  <si>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</si>
  <si>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</si>
  <si>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福井県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</si>
  <si>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</si>
  <si>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</si>
  <si>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</si>
  <si>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</si>
  <si>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</si>
  <si>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</si>
  <si>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</si>
  <si>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</si>
  <si>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</si>
  <si>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</si>
  <si>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</si>
  <si>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</si>
  <si>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</si>
  <si>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</si>
  <si>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</si>
  <si>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</si>
  <si>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</si>
  <si>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</si>
  <si>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</si>
  <si>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</si>
  <si>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</si>
  <si>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</si>
  <si>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</si>
  <si>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t>
    <phoneticPr fontId="5"/>
  </si>
  <si>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</si>
  <si>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</si>
  <si>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</si>
  <si>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</si>
  <si>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</si>
  <si>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</si>
  <si>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</si>
  <si>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</si>
  <si>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</si>
  <si>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</si>
  <si>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</si>
  <si>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</si>
  <si>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</si>
  <si>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</si>
  <si>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</si>
  <si>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</si>
  <si>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</si>
  <si>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</si>
  <si>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</si>
  <si>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</si>
  <si>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</si>
  <si>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</si>
  <si>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</si>
  <si>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</si>
  <si>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</si>
  <si>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</si>
  <si>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</si>
  <si>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</si>
  <si>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</si>
  <si>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</si>
  <si>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</si>
  <si>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</si>
  <si>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</si>
  <si>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</si>
  <si>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</si>
  <si>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</si>
  <si>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</si>
  <si>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</si>
  <si>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</si>
  <si>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</si>
  <si>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</si>
  <si>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</si>
  <si>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</si>
  <si>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</si>
  <si>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</si>
  <si>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</si>
  <si>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</si>
  <si>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</si>
  <si>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</si>
  <si>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</si>
  <si>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</si>
  <si>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</si>
  <si>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</si>
  <si>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</si>
  <si>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</si>
  <si>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</si>
  <si>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</si>
  <si>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</si>
  <si>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</si>
  <si>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</si>
  <si>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</si>
  <si>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</si>
  <si>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</si>
  <si>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</si>
  <si>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</si>
  <si>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</si>
  <si>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</si>
  <si>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</si>
  <si>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</si>
  <si>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</si>
  <si>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</si>
  <si>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</si>
  <si>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</si>
  <si>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</si>
  <si>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</si>
  <si>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</si>
  <si>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</si>
  <si>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</si>
  <si>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</si>
  <si>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</si>
  <si>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</si>
  <si>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</si>
  <si>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</si>
  <si>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</si>
  <si>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</si>
  <si>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</si>
  <si>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</si>
  <si>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</si>
  <si>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</si>
  <si>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</si>
  <si>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</si>
  <si>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</si>
  <si>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</si>
  <si>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</si>
  <si>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</si>
  <si>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</si>
  <si>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</si>
  <si>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</si>
  <si>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</si>
  <si>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</si>
  <si>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</si>
  <si>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</si>
  <si>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</si>
  <si>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</si>
  <si>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</si>
  <si>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</si>
  <si>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</si>
  <si>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</si>
  <si>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</si>
  <si>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</si>
  <si>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</si>
  <si>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</si>
  <si>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</si>
  <si>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</si>
  <si>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</si>
  <si>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</si>
  <si>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</si>
  <si>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</si>
  <si>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</si>
  <si>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</si>
  <si>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</si>
  <si>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福井県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</si>
  <si>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</si>
  <si>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</si>
  <si>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</si>
  <si>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</si>
  <si>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</si>
  <si>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</si>
  <si>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</si>
  <si>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</si>
  <si>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</si>
  <si>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</si>
  <si>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</si>
  <si>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</si>
  <si>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</si>
  <si>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</si>
  <si>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</si>
  <si>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</si>
  <si>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</si>
  <si>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</si>
  <si>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</si>
  <si>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</si>
  <si>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</si>
  <si>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用品等集中管理事業特別会計</t>
    <phoneticPr fontId="5"/>
  </si>
  <si>
    <t>災害救助基金特別会計</t>
    <phoneticPr fontId="5"/>
  </si>
  <si>
    <t>母子寡婦福祉資金貸付金特別会計</t>
    <phoneticPr fontId="5"/>
  </si>
  <si>
    <t>中小企業支援資金貸付金特別会計</t>
    <phoneticPr fontId="5"/>
  </si>
  <si>
    <t>沿岸漁業改善資金貸付金特別会計</t>
    <phoneticPr fontId="5"/>
  </si>
  <si>
    <t>林業改善資金貸付金特別会計</t>
    <phoneticPr fontId="5"/>
  </si>
  <si>
    <t>県有林事業特別会計</t>
    <phoneticPr fontId="5"/>
  </si>
  <si>
    <t>用地先行取得事業特別会計</t>
    <phoneticPr fontId="5"/>
  </si>
  <si>
    <t>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</si>
  <si>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</si>
  <si>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</si>
  <si>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</si>
  <si>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</si>
  <si>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</si>
  <si>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</si>
  <si>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</si>
  <si>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</si>
  <si>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</si>
  <si>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</si>
  <si>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</si>
  <si>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</si>
  <si>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</si>
  <si>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駐車場整備事業特別会計</t>
    <phoneticPr fontId="5"/>
  </si>
  <si>
    <t>病院事業会計</t>
    <phoneticPr fontId="5"/>
  </si>
  <si>
    <t>法適用企業</t>
    <phoneticPr fontId="5"/>
  </si>
  <si>
    <t>工業用水道事業会計</t>
    <phoneticPr fontId="5"/>
  </si>
  <si>
    <t>水道用水供給事業会計</t>
    <phoneticPr fontId="5"/>
  </si>
  <si>
    <t>臨海下水道事業会計</t>
    <phoneticPr fontId="5"/>
  </si>
  <si>
    <t>臨海工業用地等造成事業会計</t>
    <phoneticPr fontId="5"/>
  </si>
  <si>
    <t>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</si>
  <si>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</si>
  <si>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</si>
  <si>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</si>
  <si>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</si>
  <si>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</si>
  <si>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</si>
  <si>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</si>
  <si>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</si>
  <si>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</si>
  <si>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</si>
  <si>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</si>
  <si>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</si>
  <si>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</si>
  <si>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</si>
  <si>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</si>
  <si>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</si>
  <si>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</si>
  <si>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</si>
  <si>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</si>
  <si>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</si>
  <si>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</si>
  <si>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</si>
  <si>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</si>
  <si>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</si>
  <si>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</si>
  <si>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</si>
  <si>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</si>
  <si>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</si>
  <si>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</si>
  <si>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</si>
  <si>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</si>
  <si>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</si>
  <si>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</si>
  <si>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</si>
  <si>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</si>
  <si>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</si>
  <si>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</si>
  <si>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</si>
  <si>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</si>
  <si>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</si>
  <si>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</si>
  <si>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</si>
  <si>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</si>
  <si>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</si>
  <si>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</si>
  <si>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</si>
  <si>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</si>
  <si>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</si>
  <si>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</si>
  <si>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</si>
  <si>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</si>
  <si>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</si>
  <si>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</si>
  <si>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</si>
  <si>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</si>
  <si>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</si>
  <si>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</si>
  <si>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</si>
  <si>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</si>
  <si>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港湾整備事業特別会計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</si>
  <si>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4"/>
  </si>
  <si>
    <t>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</si>
  <si>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</si>
  <si>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</si>
  <si>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</si>
  <si>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</si>
  <si>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</si>
  <si>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</si>
  <si>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</si>
  <si>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</si>
  <si>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</si>
  <si>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</si>
  <si>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</si>
  <si>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</si>
  <si>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</si>
  <si>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</si>
  <si>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</si>
  <si>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</si>
  <si>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</si>
  <si>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</si>
  <si>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</si>
  <si>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</si>
  <si>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</si>
  <si>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</si>
  <si>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</si>
  <si>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</si>
  <si>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</si>
  <si>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</si>
  <si>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</si>
  <si>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</si>
  <si>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</si>
  <si>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</si>
  <si>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</si>
  <si>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</si>
  <si>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</si>
  <si>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</si>
  <si>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</si>
  <si>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</si>
  <si>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</si>
  <si>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</si>
  <si>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</si>
  <si>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</si>
  <si>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</si>
  <si>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</si>
  <si>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</si>
  <si>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</si>
  <si>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</si>
  <si>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</si>
  <si>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</si>
  <si>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</si>
  <si>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</si>
  <si>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</si>
  <si>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</si>
  <si>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</si>
  <si>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</si>
  <si>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</si>
  <si>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</si>
  <si>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</si>
  <si>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</si>
  <si>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</si>
  <si>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</si>
  <si>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</si>
  <si>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</si>
  <si>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</si>
  <si>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</si>
  <si>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</si>
  <si>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</si>
  <si>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</si>
  <si>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</si>
  <si>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</si>
  <si>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</si>
  <si>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</si>
  <si>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</si>
  <si>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</si>
  <si>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</si>
  <si>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</si>
  <si>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</si>
  <si>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</si>
  <si>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</si>
  <si>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</si>
  <si>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</si>
  <si>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</si>
  <si>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</si>
  <si>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</si>
  <si>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</si>
  <si>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</si>
  <si>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</si>
  <si>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1.11</t>
  </si>
  <si>
    <t>▲ 1.68</t>
  </si>
  <si>
    <t>水道用水供給事業会計</t>
  </si>
  <si>
    <t>病院事業会計</t>
  </si>
  <si>
    <t>臨海工業用地等造成事業会計</t>
  </si>
  <si>
    <t>一般会計</t>
  </si>
  <si>
    <t>臨海下水道事業会計</t>
  </si>
  <si>
    <t>工業用水道事業会計</t>
  </si>
  <si>
    <t>下水道事業特別会計</t>
  </si>
  <si>
    <t>証紙特別会計</t>
  </si>
  <si>
    <t>その他会計（赤字）</t>
  </si>
  <si>
    <t>その他会計（黒字）</t>
  </si>
  <si>
    <t>-</t>
    <phoneticPr fontId="2"/>
  </si>
  <si>
    <t>若狭湾エネルギー研究センター</t>
  </si>
  <si>
    <t>日下部・グリフィス学術・文化交流基金</t>
    <rPh sb="0" eb="3">
      <t>クサカベ</t>
    </rPh>
    <rPh sb="9" eb="11">
      <t>ガクジュツ</t>
    </rPh>
    <rPh sb="12" eb="14">
      <t>ブンカ</t>
    </rPh>
    <rPh sb="14" eb="16">
      <t>コウリュウ</t>
    </rPh>
    <rPh sb="16" eb="18">
      <t>キキン</t>
    </rPh>
    <phoneticPr fontId="25"/>
  </si>
  <si>
    <t>福井県アジア人材基金</t>
    <rPh sb="0" eb="3">
      <t>フクイケン</t>
    </rPh>
    <rPh sb="6" eb="8">
      <t>ジンザイ</t>
    </rPh>
    <rPh sb="8" eb="10">
      <t>キキン</t>
    </rPh>
    <phoneticPr fontId="25"/>
  </si>
  <si>
    <t>福井県国際交流協会</t>
    <rPh sb="0" eb="3">
      <t>フクイケン</t>
    </rPh>
    <rPh sb="3" eb="5">
      <t>コクサイ</t>
    </rPh>
    <rPh sb="5" eb="7">
      <t>コウリュウ</t>
    </rPh>
    <rPh sb="7" eb="9">
      <t>キョウカイ</t>
    </rPh>
    <phoneticPr fontId="25"/>
  </si>
  <si>
    <t>ふくい女性財団</t>
  </si>
  <si>
    <t>青少年育成福井県民会議</t>
  </si>
  <si>
    <t>福井原子力センター</t>
    <rPh sb="0" eb="2">
      <t>フクイ</t>
    </rPh>
    <rPh sb="2" eb="5">
      <t>ゲンシリョク</t>
    </rPh>
    <phoneticPr fontId="25"/>
  </si>
  <si>
    <t>福井県消防協会</t>
    <rPh sb="0" eb="3">
      <t>フクイケン</t>
    </rPh>
    <rPh sb="3" eb="5">
      <t>ショウボウ</t>
    </rPh>
    <rPh sb="5" eb="7">
      <t>キョウカイ</t>
    </rPh>
    <phoneticPr fontId="25"/>
  </si>
  <si>
    <t>福井県アイバンク</t>
  </si>
  <si>
    <t>福井県臓器移植推進財団</t>
  </si>
  <si>
    <t>認知症高齢者医療介護教育センター</t>
  </si>
  <si>
    <t>福井県生活衛生営業指導センター</t>
    <rPh sb="0" eb="3">
      <t>フクイケン</t>
    </rPh>
    <rPh sb="3" eb="5">
      <t>セイカツ</t>
    </rPh>
    <rPh sb="5" eb="7">
      <t>エイセイ</t>
    </rPh>
    <rPh sb="7" eb="9">
      <t>エイギョウ</t>
    </rPh>
    <rPh sb="9" eb="11">
      <t>シドウ</t>
    </rPh>
    <phoneticPr fontId="25"/>
  </si>
  <si>
    <t>福井県産業廃棄物処理公社</t>
    <rPh sb="0" eb="3">
      <t>フクイケン</t>
    </rPh>
    <rPh sb="3" eb="5">
      <t>サンギョウ</t>
    </rPh>
    <rPh sb="5" eb="7">
      <t>ハイキ</t>
    </rPh>
    <rPh sb="7" eb="8">
      <t>ブツ</t>
    </rPh>
    <rPh sb="8" eb="10">
      <t>ショリ</t>
    </rPh>
    <rPh sb="10" eb="12">
      <t>コウシャ</t>
    </rPh>
    <phoneticPr fontId="25"/>
  </si>
  <si>
    <t>ふくい産業支援センター</t>
    <rPh sb="3" eb="5">
      <t>サンギョウ</t>
    </rPh>
    <rPh sb="5" eb="7">
      <t>シエン</t>
    </rPh>
    <phoneticPr fontId="25"/>
  </si>
  <si>
    <t>福井県産業会館</t>
  </si>
  <si>
    <t>フクイボウ</t>
  </si>
  <si>
    <t>福井県繊協ビル同業会</t>
  </si>
  <si>
    <t>福井県労働者信用基金協会</t>
    <rPh sb="0" eb="3">
      <t>フクイケン</t>
    </rPh>
    <rPh sb="3" eb="6">
      <t>ロウドウシャ</t>
    </rPh>
    <rPh sb="6" eb="8">
      <t>シンヨウ</t>
    </rPh>
    <rPh sb="8" eb="10">
      <t>キキン</t>
    </rPh>
    <rPh sb="10" eb="12">
      <t>キョウカイ</t>
    </rPh>
    <phoneticPr fontId="25"/>
  </si>
  <si>
    <t>福井県労働者福祉基金協会</t>
    <rPh sb="0" eb="3">
      <t>フクイケン</t>
    </rPh>
    <rPh sb="3" eb="6">
      <t>ロウドウシャ</t>
    </rPh>
    <rPh sb="6" eb="8">
      <t>フクシ</t>
    </rPh>
    <rPh sb="8" eb="10">
      <t>キキン</t>
    </rPh>
    <rPh sb="10" eb="12">
      <t>キョウカイ</t>
    </rPh>
    <phoneticPr fontId="25"/>
  </si>
  <si>
    <t>福井県野菜生産価格安定事業協会</t>
    <rPh sb="0" eb="3">
      <t>フクイケン</t>
    </rPh>
    <rPh sb="3" eb="5">
      <t>ヤサイ</t>
    </rPh>
    <rPh sb="5" eb="7">
      <t>セイサン</t>
    </rPh>
    <rPh sb="7" eb="9">
      <t>カカク</t>
    </rPh>
    <rPh sb="9" eb="11">
      <t>アンテイ</t>
    </rPh>
    <rPh sb="11" eb="13">
      <t>ジギョウ</t>
    </rPh>
    <rPh sb="13" eb="15">
      <t>キョウカイ</t>
    </rPh>
    <phoneticPr fontId="25"/>
  </si>
  <si>
    <t>ふくい農林水産支援センター</t>
  </si>
  <si>
    <t>福井県林業従事者確保育成基金</t>
    <rPh sb="0" eb="3">
      <t>フクイケン</t>
    </rPh>
    <rPh sb="3" eb="5">
      <t>リンギョウ</t>
    </rPh>
    <rPh sb="5" eb="8">
      <t>ジュウジシャ</t>
    </rPh>
    <rPh sb="8" eb="10">
      <t>カクホ</t>
    </rPh>
    <rPh sb="10" eb="12">
      <t>イクセイ</t>
    </rPh>
    <rPh sb="12" eb="14">
      <t>キキン</t>
    </rPh>
    <phoneticPr fontId="25"/>
  </si>
  <si>
    <t>福井県内水面漁業振興会</t>
  </si>
  <si>
    <t>福井県漁業振興事業団</t>
  </si>
  <si>
    <t>福井県建設技術公社</t>
    <rPh sb="0" eb="3">
      <t>フクイケン</t>
    </rPh>
    <rPh sb="3" eb="5">
      <t>ケンセツ</t>
    </rPh>
    <rPh sb="5" eb="7">
      <t>ギジュツ</t>
    </rPh>
    <rPh sb="7" eb="9">
      <t>コウシャ</t>
    </rPh>
    <phoneticPr fontId="25"/>
  </si>
  <si>
    <t>福井県道路公社</t>
  </si>
  <si>
    <t>足羽川水源地域対策基金</t>
    <rPh sb="0" eb="2">
      <t>アスワ</t>
    </rPh>
    <rPh sb="2" eb="3">
      <t>ガワ</t>
    </rPh>
    <rPh sb="3" eb="5">
      <t>スイゲン</t>
    </rPh>
    <rPh sb="5" eb="7">
      <t>チイキ</t>
    </rPh>
    <rPh sb="7" eb="9">
      <t>タイサク</t>
    </rPh>
    <rPh sb="9" eb="11">
      <t>キキン</t>
    </rPh>
    <phoneticPr fontId="25"/>
  </si>
  <si>
    <t>福井埠頭</t>
    <rPh sb="0" eb="2">
      <t>フクイ</t>
    </rPh>
    <rPh sb="2" eb="4">
      <t>フトウ</t>
    </rPh>
    <phoneticPr fontId="25"/>
  </si>
  <si>
    <t>福井空港</t>
    <rPh sb="0" eb="2">
      <t>フクイ</t>
    </rPh>
    <rPh sb="2" eb="4">
      <t>クウコウ</t>
    </rPh>
    <phoneticPr fontId="25"/>
  </si>
  <si>
    <t>福井県下水道公社</t>
    <rPh sb="0" eb="3">
      <t>フクイケン</t>
    </rPh>
    <rPh sb="3" eb="6">
      <t>ゲスイドウ</t>
    </rPh>
    <rPh sb="6" eb="8">
      <t>コウシャ</t>
    </rPh>
    <phoneticPr fontId="25"/>
  </si>
  <si>
    <t>福井県文化振興事業団</t>
    <rPh sb="0" eb="3">
      <t>フクイケン</t>
    </rPh>
    <rPh sb="3" eb="5">
      <t>ブンカ</t>
    </rPh>
    <rPh sb="5" eb="7">
      <t>シンコウ</t>
    </rPh>
    <rPh sb="7" eb="10">
      <t>ジギョウダン</t>
    </rPh>
    <phoneticPr fontId="25"/>
  </si>
  <si>
    <t>福井県暴力追放センター</t>
    <rPh sb="0" eb="3">
      <t>フクイケン</t>
    </rPh>
    <rPh sb="3" eb="5">
      <t>ボウリョク</t>
    </rPh>
    <rPh sb="5" eb="7">
      <t>ツイホウ</t>
    </rPh>
    <phoneticPr fontId="25"/>
  </si>
  <si>
    <t>福井県防犯協会</t>
    <rPh sb="0" eb="3">
      <t>フクイケン</t>
    </rPh>
    <rPh sb="3" eb="5">
      <t>ボウハン</t>
    </rPh>
    <rPh sb="5" eb="7">
      <t>キョウカイ</t>
    </rPh>
    <phoneticPr fontId="25"/>
  </si>
  <si>
    <t>公立大学法人福井県立大学</t>
    <rPh sb="0" eb="2">
      <t>コウリツ</t>
    </rPh>
    <rPh sb="2" eb="4">
      <t>ダイガク</t>
    </rPh>
    <rPh sb="4" eb="6">
      <t>ホウジン</t>
    </rPh>
    <rPh sb="6" eb="8">
      <t>フクイ</t>
    </rPh>
    <rPh sb="8" eb="10">
      <t>ケンリツ</t>
    </rPh>
    <rPh sb="10" eb="12">
      <t>ダイガク</t>
    </rPh>
    <phoneticPr fontId="25"/>
  </si>
  <si>
    <t>敦賀港国際ターミナル</t>
    <rPh sb="0" eb="2">
      <t>ツルガ</t>
    </rPh>
    <rPh sb="2" eb="3">
      <t>ミナト</t>
    </rPh>
    <rPh sb="3" eb="5">
      <t>コクサイ</t>
    </rPh>
    <phoneticPr fontId="25"/>
  </si>
  <si>
    <t>福井県繊維協会</t>
    <rPh sb="0" eb="3">
      <t>フクイケン</t>
    </rPh>
    <rPh sb="3" eb="5">
      <t>センイ</t>
    </rPh>
    <rPh sb="5" eb="7">
      <t>キョウカイ</t>
    </rPh>
    <phoneticPr fontId="25"/>
  </si>
  <si>
    <t>-</t>
    <phoneticPr fontId="2"/>
  </si>
  <si>
    <t>地域振興基金</t>
    <rPh sb="0" eb="2">
      <t>チイキ</t>
    </rPh>
    <rPh sb="2" eb="4">
      <t>シンコウ</t>
    </rPh>
    <rPh sb="4" eb="6">
      <t>キキン</t>
    </rPh>
    <phoneticPr fontId="11"/>
  </si>
  <si>
    <t>地域活性化基金</t>
    <rPh sb="0" eb="2">
      <t>チイキ</t>
    </rPh>
    <rPh sb="2" eb="5">
      <t>カッセイカ</t>
    </rPh>
    <rPh sb="5" eb="7">
      <t>キキン</t>
    </rPh>
    <phoneticPr fontId="11"/>
  </si>
  <si>
    <t>スポーツふくい基金</t>
    <rPh sb="7" eb="9">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</si>
  <si>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</si>
  <si>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</si>
  <si>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t>
    <phoneticPr fontId="2"/>
  </si>
  <si>
    <t>-</t>
    <phoneticPr fontId="2"/>
  </si>
  <si>
    <t>法非適用企業</t>
  </si>
  <si>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</si>
  <si>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</si>
  <si>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</si>
  <si>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</si>
  <si>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</si>
  <si>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および実質公債比率は類似団体と比較して低い水準にある。当県では、実質公債費率については地方債の元利償還金が減少したため、前年と比較して１．６ポイント減少している。また、将来負担比率については、標準財政規模の減少により前年度と比較して４．３ポイント増加している。北陸新幹線等の整備等により県債発行の大幅な増加が予定される中、将来負担比率については170％を超えないようにするとともに、実質公債比率については自主的な県債発行が可能となる１８％を下回る水準を維持していく。</t>
    <rPh sb="1" eb="3">
      <t>ショウライ</t>
    </rPh>
    <rPh sb="3" eb="5">
      <t>フタン</t>
    </rPh>
    <rPh sb="5" eb="7">
      <t>ヒリツ</t>
    </rPh>
    <rPh sb="10" eb="12">
      <t>ジッシツ</t>
    </rPh>
    <rPh sb="12" eb="14">
      <t>コウサイ</t>
    </rPh>
    <rPh sb="14" eb="16">
      <t>ヒリツ</t>
    </rPh>
    <rPh sb="17" eb="19">
      <t>ルイジ</t>
    </rPh>
    <rPh sb="19" eb="21">
      <t>ダンタイ</t>
    </rPh>
    <rPh sb="22" eb="24">
      <t>ヒカク</t>
    </rPh>
    <rPh sb="26" eb="27">
      <t>ヒク</t>
    </rPh>
    <rPh sb="28" eb="30">
      <t>スイジュン</t>
    </rPh>
    <rPh sb="34" eb="36">
      <t>トウケン</t>
    </rPh>
    <rPh sb="39" eb="41">
      <t>ジッシツ</t>
    </rPh>
    <rPh sb="41" eb="44">
      <t>コウサイヒ</t>
    </rPh>
    <rPh sb="44" eb="45">
      <t>リツ</t>
    </rPh>
    <rPh sb="50" eb="53">
      <t>チホウサイ</t>
    </rPh>
    <rPh sb="54" eb="56">
      <t>ガンリ</t>
    </rPh>
    <rPh sb="56" eb="59">
      <t>ショウカンキン</t>
    </rPh>
    <rPh sb="60" eb="62">
      <t>ゲンショウ</t>
    </rPh>
    <rPh sb="137" eb="139">
      <t>ホクリク</t>
    </rPh>
    <rPh sb="139" eb="142">
      <t>シンカンセン</t>
    </rPh>
    <rPh sb="142" eb="143">
      <t>トウ</t>
    </rPh>
    <rPh sb="144" eb="146">
      <t>セイビ</t>
    </rPh>
    <rPh sb="146" eb="147">
      <t>トウ</t>
    </rPh>
    <rPh sb="150" eb="152">
      <t>ケンサイ</t>
    </rPh>
    <rPh sb="152" eb="154">
      <t>ハッコウ</t>
    </rPh>
    <rPh sb="155" eb="157">
      <t>オオハバ</t>
    </rPh>
    <rPh sb="158" eb="160">
      <t>ゾウカ</t>
    </rPh>
    <rPh sb="161" eb="163">
      <t>ヨテイ</t>
    </rPh>
    <rPh sb="166" eb="167">
      <t>ナカ</t>
    </rPh>
    <rPh sb="168" eb="170">
      <t>ショウライ</t>
    </rPh>
    <rPh sb="170" eb="172">
      <t>フタン</t>
    </rPh>
    <rPh sb="172" eb="174">
      <t>ヒリツ</t>
    </rPh>
    <rPh sb="184" eb="185">
      <t>コ</t>
    </rPh>
    <rPh sb="198" eb="200">
      <t>ジッシツ</t>
    </rPh>
    <rPh sb="200" eb="202">
      <t>コウサイ</t>
    </rPh>
    <rPh sb="202" eb="204">
      <t>ヒリツ</t>
    </rPh>
    <rPh sb="209" eb="212">
      <t>ジシュテキ</t>
    </rPh>
    <rPh sb="213" eb="215">
      <t>ケンサイ</t>
    </rPh>
    <rPh sb="215" eb="217">
      <t>ハッコウ</t>
    </rPh>
    <rPh sb="218" eb="220">
      <t>カノウ</t>
    </rPh>
    <rPh sb="227" eb="229">
      <t>シタマワ</t>
    </rPh>
    <rPh sb="230" eb="232">
      <t>スイジュン</t>
    </rPh>
    <rPh sb="233" eb="235">
      <t>イジ</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</si>
  <si>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</si>
  <si>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</si>
  <si>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</si>
  <si>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</si>
  <si>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　標準財政規模の減少等により、将来負担比率は４．３ポイント増加しているものの、類似団体より低くなっている。一方で、有形固定資産減価償却率については前年度と比較して１．１ポイント増加しているとともに、類似団体より高くなっている。令和元年度末までに作成する個別施設計画により、老朽化しつつある施設の対応方針を検討していく。</t>
    <rPh sb="1" eb="3">
      <t>ヒョウジュン</t>
    </rPh>
    <rPh sb="3" eb="5">
      <t>ザイセイ</t>
    </rPh>
    <rPh sb="5" eb="7">
      <t>キボ</t>
    </rPh>
    <rPh sb="8" eb="10">
      <t>ゲンショウ</t>
    </rPh>
    <rPh sb="10" eb="11">
      <t>トウ</t>
    </rPh>
    <rPh sb="15" eb="17">
      <t>ショウライ</t>
    </rPh>
    <rPh sb="17" eb="19">
      <t>フタン</t>
    </rPh>
    <rPh sb="19" eb="21">
      <t>ヒリツ</t>
    </rPh>
    <rPh sb="29" eb="31">
      <t>ゾウカ</t>
    </rPh>
    <rPh sb="39" eb="41">
      <t>ルイジ</t>
    </rPh>
    <rPh sb="41" eb="43">
      <t>ダンタイ</t>
    </rPh>
    <rPh sb="45" eb="46">
      <t>ヒク</t>
    </rPh>
    <rPh sb="53" eb="55">
      <t>イッポウ</t>
    </rPh>
    <rPh sb="57" eb="59">
      <t>ユウケイ</t>
    </rPh>
    <rPh sb="59" eb="61">
      <t>コテイ</t>
    </rPh>
    <rPh sb="61" eb="63">
      <t>シサン</t>
    </rPh>
    <rPh sb="63" eb="65">
      <t>ゲンカ</t>
    </rPh>
    <rPh sb="65" eb="67">
      <t>ショウキャク</t>
    </rPh>
    <rPh sb="67" eb="68">
      <t>リツ</t>
    </rPh>
    <rPh sb="73" eb="76">
      <t>ゼンネンド</t>
    </rPh>
    <rPh sb="77" eb="79">
      <t>ヒカク</t>
    </rPh>
    <rPh sb="88" eb="90">
      <t>ゾウカ</t>
    </rPh>
    <rPh sb="99" eb="101">
      <t>ルイジ</t>
    </rPh>
    <rPh sb="101" eb="103">
      <t>ダンタイ</t>
    </rPh>
    <rPh sb="105" eb="106">
      <t>タカ</t>
    </rPh>
    <rPh sb="113" eb="115">
      <t>レイワ</t>
    </rPh>
    <rPh sb="115" eb="116">
      <t>ガン</t>
    </rPh>
    <rPh sb="116" eb="118">
      <t>ネンド</t>
    </rPh>
    <rPh sb="118" eb="119">
      <t>マツ</t>
    </rPh>
    <rPh sb="122" eb="124">
      <t>サクセイ</t>
    </rPh>
    <rPh sb="126" eb="128">
      <t>コベツ</t>
    </rPh>
    <rPh sb="128" eb="130">
      <t>シセツ</t>
    </rPh>
    <rPh sb="130" eb="132">
      <t>ケイカク</t>
    </rPh>
    <rPh sb="136" eb="139">
      <t>ロウキュウカ</t>
    </rPh>
    <rPh sb="144" eb="146">
      <t>シセツ</t>
    </rPh>
    <rPh sb="147" eb="149">
      <t>タイオウ</t>
    </rPh>
    <rPh sb="149" eb="151">
      <t>ホウシン</t>
    </rPh>
    <rPh sb="152" eb="154">
      <t>ケントウ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</si>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</sst>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12"/>
      <color indexed="8"/>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177" fontId="27" fillId="9" borderId="107" xfId="14" applyNumberFormat="1" applyFont="1" applyFill="1" applyBorder="1" applyAlignment="1" applyProtection="1">
      <alignment horizontal="right" vertical="center" shrinkToFit="1"/>
      <protection locked="0"/>
    </xf>
    <xf numFmtId="177" fontId="27" fillId="9" borderId="108" xfId="14" applyNumberFormat="1" applyFont="1" applyFill="1" applyBorder="1" applyAlignment="1" applyProtection="1">
      <alignment horizontal="right" vertical="center" shrinkToFit="1"/>
      <protection locked="0"/>
    </xf>
    <xf numFmtId="177" fontId="27" fillId="9" borderId="109" xfId="14" applyNumberFormat="1" applyFont="1" applyFill="1" applyBorder="1" applyAlignment="1" applyProtection="1">
      <alignment horizontal="right" vertical="center" shrinkToFit="1"/>
      <protection locked="0"/>
    </xf>
    <xf numFmtId="0" fontId="27" fillId="9" borderId="107" xfId="14" applyFont="1" applyFill="1" applyBorder="1" applyAlignment="1" applyProtection="1">
      <alignment horizontal="left" vertical="center" shrinkToFit="1"/>
      <protection locked="0"/>
    </xf>
    <xf numFmtId="0" fontId="27" fillId="9" borderId="108" xfId="14" applyFont="1" applyFill="1" applyBorder="1" applyAlignment="1" applyProtection="1">
      <alignment horizontal="left" vertical="center" shrinkToFit="1"/>
      <protection locked="0"/>
    </xf>
    <xf numFmtId="0" fontId="27" fillId="9" borderId="109" xfId="14" applyFont="1" applyFill="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28" fillId="0" borderId="40" xfId="15" applyFont="1" applyBorder="1" applyAlignment="1" applyProtection="1">
      <alignment horizontal="left" vertical="top" wrapText="1"/>
      <protection locked="0"/>
    </xf>
    <xf numFmtId="0" fontId="28" fillId="0" borderId="52" xfId="15" applyFont="1" applyBorder="1" applyAlignment="1" applyProtection="1">
      <alignment horizontal="left" vertical="top" wrapText="1"/>
      <protection locked="0"/>
    </xf>
    <xf numFmtId="0" fontId="28" fillId="0" borderId="37" xfId="15" applyFont="1" applyBorder="1" applyAlignment="1" applyProtection="1">
      <alignment horizontal="left" vertical="top" wrapText="1"/>
      <protection locked="0"/>
    </xf>
    <xf numFmtId="0" fontId="28" fillId="0" borderId="38" xfId="15" applyFont="1" applyBorder="1" applyAlignment="1" applyProtection="1">
      <alignment horizontal="left" vertical="top" wrapText="1"/>
      <protection locked="0"/>
    </xf>
    <xf numFmtId="0" fontId="28" fillId="0" borderId="0" xfId="15" applyFont="1" applyAlignment="1" applyProtection="1">
      <alignment horizontal="left" vertical="top" wrapText="1"/>
      <protection locked="0"/>
    </xf>
    <xf numFmtId="0" fontId="28" fillId="0" borderId="63" xfId="15" applyFont="1" applyBorder="1" applyAlignment="1" applyProtection="1">
      <alignment horizontal="left" vertical="top" wrapText="1"/>
      <protection locked="0"/>
    </xf>
    <xf numFmtId="0" fontId="28" fillId="0" borderId="46" xfId="15" applyFont="1" applyBorder="1" applyAlignment="1" applyProtection="1">
      <alignment horizontal="left" vertical="top" wrapText="1"/>
      <protection locked="0"/>
    </xf>
    <xf numFmtId="0" fontId="28"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35" fillId="0" borderId="40" xfId="15" applyFont="1" applyBorder="1" applyAlignment="1" applyProtection="1">
      <alignment horizontal="left" vertical="top" wrapText="1"/>
      <protection locked="0"/>
    </xf>
    <xf numFmtId="0" fontId="35" fillId="0" borderId="52" xfId="15" applyFont="1" applyBorder="1" applyAlignment="1" applyProtection="1">
      <alignment horizontal="left" vertical="top" wrapText="1"/>
      <protection locked="0"/>
    </xf>
    <xf numFmtId="0" fontId="35" fillId="0" borderId="37" xfId="15" applyFont="1" applyBorder="1" applyAlignment="1" applyProtection="1">
      <alignment horizontal="left" vertical="top" wrapText="1"/>
      <protection locked="0"/>
    </xf>
    <xf numFmtId="0" fontId="35" fillId="0" borderId="38" xfId="15" applyFont="1" applyBorder="1" applyAlignment="1" applyProtection="1">
      <alignment horizontal="left" vertical="top" wrapText="1"/>
      <protection locked="0"/>
    </xf>
    <xf numFmtId="0" fontId="35" fillId="0" borderId="0" xfId="15" applyFont="1" applyAlignment="1" applyProtection="1">
      <alignment horizontal="left" vertical="top" wrapText="1"/>
      <protection locked="0"/>
    </xf>
    <xf numFmtId="0" fontId="35" fillId="0" borderId="63" xfId="15" applyFont="1" applyBorder="1" applyAlignment="1" applyProtection="1">
      <alignment horizontal="left" vertical="top" wrapText="1"/>
      <protection locked="0"/>
    </xf>
    <xf numFmtId="0" fontId="35" fillId="0" borderId="46" xfId="15" applyFont="1" applyBorder="1" applyAlignment="1" applyProtection="1">
      <alignment horizontal="left" vertical="top" wrapText="1"/>
      <protection locked="0"/>
    </xf>
    <xf numFmtId="0" fontId="35" fillId="0" borderId="12" xfId="15" applyFont="1" applyBorder="1" applyAlignment="1" applyProtection="1">
      <alignment horizontal="left" vertical="top" wrapText="1"/>
      <protection locked="0"/>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88620</c:v>
                </c:pt>
                <c:pt idx="1">
                  <c:v>94715</c:v>
                </c:pt>
                <c:pt idx="2">
                  <c:v>97161</c:v>
                </c:pt>
                <c:pt idx="3">
                  <c:v>101731</c:v>
                </c:pt>
                <c:pt idx="4">
                  <c:v>77936</c:v>
                </c:pt>
              </c:numCache>
            </c:numRef>
          </c:val>
          <c:smooth val="0"/>
          <c:extLst>
            <c:ext xmlns:c16="http://schemas.microsoft.com/office/drawing/2014/chart" uri="{C3380CC4-5D6E-409C-BE32-E72D297353CC}">
              <c16:uniqueId val="{00000000-9DFD-4C66-8654-6AFE321116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120685</c:v>
                </c:pt>
                <c:pt idx="1">
                  <c:v>129597</c:v>
                </c:pt>
                <c:pt idx="2">
                  <c:v>129698</c:v>
                </c:pt>
                <c:pt idx="3">
                  <c:v>140949</c:v>
                </c:pt>
                <c:pt idx="4">
                  <c:v>142872</c:v>
                </c:pt>
              </c:numCache>
            </c:numRef>
          </c:val>
          <c:smooth val="0"/>
          <c:extLst>
            <c:ext xmlns:c16="http://schemas.microsoft.com/office/drawing/2014/chart" uri="{C3380CC4-5D6E-409C-BE32-E72D297353CC}">
              <c16:uniqueId val="{00000001-9DFD-4C66-8654-6AFE321116C8}"/>
            </c:ext>
          </c:extLst>
        </c:ser>
        <c:dLbls>
          <c:showLegendKey val="0"/>
          <c:showVal val="0"/>
          <c:showCatName val="0"/>
          <c:showSerName val="0"/>
          <c:showPercent val="0"/>
          <c:showBubbleSize val="0"/>
        </c:dLbls>
        <c:marker val="1"/>
        <c:smooth val="0"/>
        <c:axId val="34661504"/>
        <c:axId val="34663424"/>
      </c:lineChart>
      <c:catAx>
        <c:axId val="34661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63424"/>
        <c:crosses val="autoZero"/>
        <c:auto val="1"/>
        <c:lblAlgn val="ctr"/>
        <c:lblOffset val="100"/>
        <c:tickLblSkip val="1"/>
        <c:tickMarkSkip val="1"/>
        <c:noMultiLvlLbl val="0"/>
      </c:catAx>
      <c:valAx>
        <c:axId val="3466342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661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1.45</c:v>
                </c:pt>
                <c:pt idx="1">
                  <c:v>1.52</c:v>
                </c:pt>
                <c:pt idx="2">
                  <c:v>1.57</c:v>
                </c:pt>
                <c:pt idx="3">
                  <c:v>1.45</c:v>
                </c:pt>
                <c:pt idx="4">
                  <c:v>1.47</c:v>
                </c:pt>
              </c:numCache>
            </c:numRef>
          </c:val>
          <c:extLst>
            <c:ext xmlns:c16="http://schemas.microsoft.com/office/drawing/2014/chart" uri="{C3380CC4-5D6E-409C-BE32-E72D297353CC}">
              <c16:uniqueId val="{00000000-8AA9-4B66-ADB3-D34B1B82107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5.9</c:v>
                </c:pt>
                <c:pt idx="1">
                  <c:v>5.91</c:v>
                </c:pt>
                <c:pt idx="2">
                  <c:v>5.84</c:v>
                </c:pt>
                <c:pt idx="3">
                  <c:v>4.88</c:v>
                </c:pt>
                <c:pt idx="4">
                  <c:v>3.28</c:v>
                </c:pt>
              </c:numCache>
            </c:numRef>
          </c:val>
          <c:extLst>
            <c:ext xmlns:c16="http://schemas.microsoft.com/office/drawing/2014/chart" uri="{C3380CC4-5D6E-409C-BE32-E72D297353CC}">
              <c16:uniqueId val="{00000001-8AA9-4B66-ADB3-D34B1B821074}"/>
            </c:ext>
          </c:extLst>
        </c:ser>
        <c:dLbls>
          <c:showLegendKey val="0"/>
          <c:showVal val="0"/>
          <c:showCatName val="0"/>
          <c:showSerName val="0"/>
          <c:showPercent val="0"/>
          <c:showBubbleSize val="0"/>
        </c:dLbls>
        <c:gapWidth val="250"/>
        <c:overlap val="100"/>
        <c:axId val="93664768"/>
        <c:axId val="93666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3.43</c:v>
                </c:pt>
                <c:pt idx="1">
                  <c:v>2.71</c:v>
                </c:pt>
                <c:pt idx="2">
                  <c:v>2.21</c:v>
                </c:pt>
                <c:pt idx="3">
                  <c:v>-1.1100000000000001</c:v>
                </c:pt>
                <c:pt idx="4">
                  <c:v>-1.68</c:v>
                </c:pt>
              </c:numCache>
            </c:numRef>
          </c:val>
          <c:smooth val="0"/>
          <c:extLst>
            <c:ext xmlns:c16="http://schemas.microsoft.com/office/drawing/2014/chart" uri="{C3380CC4-5D6E-409C-BE32-E72D297353CC}">
              <c16:uniqueId val="{00000002-8AA9-4B66-ADB3-D34B1B821074}"/>
            </c:ext>
          </c:extLst>
        </c:ser>
        <c:dLbls>
          <c:showLegendKey val="0"/>
          <c:showVal val="0"/>
          <c:showCatName val="0"/>
          <c:showSerName val="0"/>
          <c:showPercent val="0"/>
          <c:showBubbleSize val="0"/>
        </c:dLbls>
        <c:marker val="1"/>
        <c:smooth val="0"/>
        <c:axId val="93664768"/>
        <c:axId val="93666688"/>
      </c:lineChart>
      <c:catAx>
        <c:axId val="9366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666688"/>
        <c:crosses val="autoZero"/>
        <c:auto val="1"/>
        <c:lblAlgn val="ctr"/>
        <c:lblOffset val="100"/>
        <c:tickLblSkip val="1"/>
        <c:tickMarkSkip val="1"/>
        <c:noMultiLvlLbl val="0"/>
      </c:catAx>
      <c:valAx>
        <c:axId val="93666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66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0-25EB-4E10-B943-A790BD305A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5EB-4E10-B943-A790BD305AF4}"/>
            </c:ext>
          </c:extLst>
        </c:ser>
        <c:ser>
          <c:idx val="2"/>
          <c:order val="2"/>
          <c:tx>
            <c:strRef>
              <c:f>データシート!$A$29</c:f>
              <c:strCache>
                <c:ptCount val="1"/>
                <c:pt idx="0">
                  <c:v>証紙特別会計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0.15</c:v>
                </c:pt>
                <c:pt idx="2">
                  <c:v>#N/A</c:v>
                </c:pt>
                <c:pt idx="3">
                  <c:v>0.17</c:v>
                </c:pt>
                <c:pt idx="4">
                  <c:v>#N/A</c:v>
                </c:pt>
                <c:pt idx="5">
                  <c:v>0.17</c:v>
                </c:pt>
                <c:pt idx="6">
                  <c:v>#N/A</c:v>
                </c:pt>
                <c:pt idx="7">
                  <c:v>0.15</c:v>
                </c:pt>
                <c:pt idx="8">
                  <c:v>#N/A</c:v>
                </c:pt>
                <c:pt idx="9">
                  <c:v>0.15</c:v>
                </c:pt>
              </c:numCache>
            </c:numRef>
          </c:val>
          <c:extLst>
            <c:ext xmlns:c16="http://schemas.microsoft.com/office/drawing/2014/chart" uri="{C3380CC4-5D6E-409C-BE32-E72D297353CC}">
              <c16:uniqueId val="{00000002-25EB-4E10-B943-A790BD305AF4}"/>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0.47</c:v>
                </c:pt>
                <c:pt idx="2">
                  <c:v>#N/A</c:v>
                </c:pt>
                <c:pt idx="3">
                  <c:v>0.46</c:v>
                </c:pt>
                <c:pt idx="4">
                  <c:v>#N/A</c:v>
                </c:pt>
                <c:pt idx="5">
                  <c:v>0.44</c:v>
                </c:pt>
                <c:pt idx="6">
                  <c:v>#N/A</c:v>
                </c:pt>
                <c:pt idx="7">
                  <c:v>0.44</c:v>
                </c:pt>
                <c:pt idx="8">
                  <c:v>#N/A</c:v>
                </c:pt>
                <c:pt idx="9">
                  <c:v>0.44</c:v>
                </c:pt>
              </c:numCache>
            </c:numRef>
          </c:val>
          <c:extLst>
            <c:ext xmlns:c16="http://schemas.microsoft.com/office/drawing/2014/chart" uri="{C3380CC4-5D6E-409C-BE32-E72D297353CC}">
              <c16:uniqueId val="{00000003-25EB-4E10-B943-A790BD305AF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0.71</c:v>
                </c:pt>
                <c:pt idx="2">
                  <c:v>#N/A</c:v>
                </c:pt>
                <c:pt idx="3">
                  <c:v>0.79</c:v>
                </c:pt>
                <c:pt idx="4">
                  <c:v>#N/A</c:v>
                </c:pt>
                <c:pt idx="5">
                  <c:v>0.74</c:v>
                </c:pt>
                <c:pt idx="6">
                  <c:v>#N/A</c:v>
                </c:pt>
                <c:pt idx="7">
                  <c:v>0.75</c:v>
                </c:pt>
                <c:pt idx="8">
                  <c:v>#N/A</c:v>
                </c:pt>
                <c:pt idx="9">
                  <c:v>0.77</c:v>
                </c:pt>
              </c:numCache>
            </c:numRef>
          </c:val>
          <c:extLst>
            <c:ext xmlns:c16="http://schemas.microsoft.com/office/drawing/2014/chart" uri="{C3380CC4-5D6E-409C-BE32-E72D297353CC}">
              <c16:uniqueId val="{00000004-25EB-4E10-B943-A790BD305AF4}"/>
            </c:ext>
          </c:extLst>
        </c:ser>
        <c:ser>
          <c:idx val="5"/>
          <c:order val="5"/>
          <c:tx>
            <c:strRef>
              <c:f>データシート!$A$32</c:f>
              <c:strCache>
                <c:ptCount val="1"/>
                <c:pt idx="0">
                  <c:v>臨海下水道事業会計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0.78</c:v>
                </c:pt>
                <c:pt idx="2">
                  <c:v>#N/A</c:v>
                </c:pt>
                <c:pt idx="3">
                  <c:v>0.92</c:v>
                </c:pt>
                <c:pt idx="4">
                  <c:v>#N/A</c:v>
                </c:pt>
                <c:pt idx="5">
                  <c:v>0.9</c:v>
                </c:pt>
                <c:pt idx="6">
                  <c:v>#N/A</c:v>
                </c:pt>
                <c:pt idx="7">
                  <c:v>0.92</c:v>
                </c:pt>
                <c:pt idx="8">
                  <c:v>#N/A</c:v>
                </c:pt>
                <c:pt idx="9">
                  <c:v>0.91</c:v>
                </c:pt>
              </c:numCache>
            </c:numRef>
          </c:val>
          <c:extLst>
            <c:ext xmlns:c16="http://schemas.microsoft.com/office/drawing/2014/chart" uri="{C3380CC4-5D6E-409C-BE32-E72D297353CC}">
              <c16:uniqueId val="{00000005-25EB-4E10-B943-A790BD305AF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1.27</c:v>
                </c:pt>
                <c:pt idx="2">
                  <c:v>#N/A</c:v>
                </c:pt>
                <c:pt idx="3">
                  <c:v>1.33</c:v>
                </c:pt>
                <c:pt idx="4">
                  <c:v>#N/A</c:v>
                </c:pt>
                <c:pt idx="5">
                  <c:v>1.38</c:v>
                </c:pt>
                <c:pt idx="6">
                  <c:v>#N/A</c:v>
                </c:pt>
                <c:pt idx="7">
                  <c:v>1.27</c:v>
                </c:pt>
                <c:pt idx="8">
                  <c:v>#N/A</c:v>
                </c:pt>
                <c:pt idx="9">
                  <c:v>1.29</c:v>
                </c:pt>
              </c:numCache>
            </c:numRef>
          </c:val>
          <c:extLst>
            <c:ext xmlns:c16="http://schemas.microsoft.com/office/drawing/2014/chart" uri="{C3380CC4-5D6E-409C-BE32-E72D297353CC}">
              <c16:uniqueId val="{00000006-25EB-4E10-B943-A790BD305AF4}"/>
            </c:ext>
          </c:extLst>
        </c:ser>
        <c:ser>
          <c:idx val="7"/>
          <c:order val="7"/>
          <c:tx>
            <c:strRef>
              <c:f>データシート!$A$34</c:f>
              <c:strCache>
                <c:ptCount val="1"/>
                <c:pt idx="0">
                  <c:v>臨海工業用地等造成事業会計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1.1200000000000001</c:v>
                </c:pt>
                <c:pt idx="2">
                  <c:v>#N/A</c:v>
                </c:pt>
                <c:pt idx="3">
                  <c:v>1.25</c:v>
                </c:pt>
                <c:pt idx="4">
                  <c:v>#N/A</c:v>
                </c:pt>
                <c:pt idx="5">
                  <c:v>1.63</c:v>
                </c:pt>
                <c:pt idx="6">
                  <c:v>#N/A</c:v>
                </c:pt>
                <c:pt idx="7">
                  <c:v>1.93</c:v>
                </c:pt>
                <c:pt idx="8">
                  <c:v>#N/A</c:v>
                </c:pt>
                <c:pt idx="9">
                  <c:v>2.44</c:v>
                </c:pt>
              </c:numCache>
            </c:numRef>
          </c:val>
          <c:extLst>
            <c:ext xmlns:c16="http://schemas.microsoft.com/office/drawing/2014/chart" uri="{C3380CC4-5D6E-409C-BE32-E72D297353CC}">
              <c16:uniqueId val="{00000007-25EB-4E10-B943-A790BD305AF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3.81</c:v>
                </c:pt>
                <c:pt idx="2">
                  <c:v>#N/A</c:v>
                </c:pt>
                <c:pt idx="3">
                  <c:v>3.86</c:v>
                </c:pt>
                <c:pt idx="4">
                  <c:v>#N/A</c:v>
                </c:pt>
                <c:pt idx="5">
                  <c:v>3.86</c:v>
                </c:pt>
                <c:pt idx="6">
                  <c:v>#N/A</c:v>
                </c:pt>
                <c:pt idx="7">
                  <c:v>3.87</c:v>
                </c:pt>
                <c:pt idx="8">
                  <c:v>#N/A</c:v>
                </c:pt>
                <c:pt idx="9">
                  <c:v>3.7</c:v>
                </c:pt>
              </c:numCache>
            </c:numRef>
          </c:val>
          <c:extLst>
            <c:ext xmlns:c16="http://schemas.microsoft.com/office/drawing/2014/chart" uri="{C3380CC4-5D6E-409C-BE32-E72D297353CC}">
              <c16:uniqueId val="{00000008-25EB-4E10-B943-A790BD305AF4}"/>
            </c:ext>
          </c:extLst>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3.43</c:v>
                </c:pt>
                <c:pt idx="2">
                  <c:v>#N/A</c:v>
                </c:pt>
                <c:pt idx="3">
                  <c:v>3.66</c:v>
                </c:pt>
                <c:pt idx="4">
                  <c:v>#N/A</c:v>
                </c:pt>
                <c:pt idx="5">
                  <c:v>3.93</c:v>
                </c:pt>
                <c:pt idx="6">
                  <c:v>#N/A</c:v>
                </c:pt>
                <c:pt idx="7">
                  <c:v>4.1100000000000003</c:v>
                </c:pt>
                <c:pt idx="8">
                  <c:v>#N/A</c:v>
                </c:pt>
                <c:pt idx="9">
                  <c:v>4.46</c:v>
                </c:pt>
              </c:numCache>
            </c:numRef>
          </c:val>
          <c:extLst>
            <c:ext xmlns:c16="http://schemas.microsoft.com/office/drawing/2014/chart" uri="{C3380CC4-5D6E-409C-BE32-E72D297353CC}">
              <c16:uniqueId val="{00000009-25EB-4E10-B943-A790BD305AF4}"/>
            </c:ext>
          </c:extLst>
        </c:ser>
        <c:dLbls>
          <c:showLegendKey val="0"/>
          <c:showVal val="0"/>
          <c:showCatName val="0"/>
          <c:showSerName val="0"/>
          <c:showPercent val="0"/>
          <c:showBubbleSize val="0"/>
        </c:dLbls>
        <c:gapWidth val="150"/>
        <c:overlap val="100"/>
        <c:axId val="124091392"/>
        <c:axId val="5575424"/>
      </c:barChart>
      <c:catAx>
        <c:axId val="12409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75424"/>
        <c:crosses val="autoZero"/>
        <c:auto val="1"/>
        <c:lblAlgn val="ctr"/>
        <c:lblOffset val="100"/>
        <c:tickLblSkip val="1"/>
        <c:tickMarkSkip val="1"/>
        <c:noMultiLvlLbl val="0"/>
      </c:catAx>
      <c:valAx>
        <c:axId val="557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091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50675</c:v>
                </c:pt>
                <c:pt idx="5">
                  <c:v>52511</c:v>
                </c:pt>
                <c:pt idx="8">
                  <c:v>53377</c:v>
                </c:pt>
                <c:pt idx="11">
                  <c:v>53481</c:v>
                </c:pt>
                <c:pt idx="14">
                  <c:v>60733</c:v>
                </c:pt>
              </c:numCache>
            </c:numRef>
          </c:val>
          <c:extLst>
            <c:ext xmlns:c16="http://schemas.microsoft.com/office/drawing/2014/chart" uri="{C3380CC4-5D6E-409C-BE32-E72D297353CC}">
              <c16:uniqueId val="{00000000-1173-4D53-95EE-9B3BC1F919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1-1173-4D53-95EE-9B3BC1F919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518</c:v>
                </c:pt>
                <c:pt idx="3">
                  <c:v>767</c:v>
                </c:pt>
                <c:pt idx="6">
                  <c:v>688</c:v>
                </c:pt>
                <c:pt idx="9">
                  <c:v>655</c:v>
                </c:pt>
                <c:pt idx="12">
                  <c:v>629</c:v>
                </c:pt>
              </c:numCache>
            </c:numRef>
          </c:val>
          <c:extLst>
            <c:ext xmlns:c16="http://schemas.microsoft.com/office/drawing/2014/chart" uri="{C3380CC4-5D6E-409C-BE32-E72D297353CC}">
              <c16:uniqueId val="{00000002-1173-4D53-95EE-9B3BC1F919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173-4D53-95EE-9B3BC1F919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3704</c:v>
                </c:pt>
                <c:pt idx="3">
                  <c:v>3763</c:v>
                </c:pt>
                <c:pt idx="6">
                  <c:v>3578</c:v>
                </c:pt>
                <c:pt idx="9">
                  <c:v>3633</c:v>
                </c:pt>
                <c:pt idx="12">
                  <c:v>3626</c:v>
                </c:pt>
              </c:numCache>
            </c:numRef>
          </c:val>
          <c:extLst>
            <c:ext xmlns:c16="http://schemas.microsoft.com/office/drawing/2014/chart" uri="{C3380CC4-5D6E-409C-BE32-E72D297353CC}">
              <c16:uniqueId val="{00000004-1173-4D53-95EE-9B3BC1F919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4167</c:v>
                </c:pt>
                <c:pt idx="3">
                  <c:v>5833</c:v>
                </c:pt>
                <c:pt idx="6">
                  <c:v>7167</c:v>
                </c:pt>
                <c:pt idx="9">
                  <c:v>8500</c:v>
                </c:pt>
                <c:pt idx="12">
                  <c:v>9933</c:v>
                </c:pt>
              </c:numCache>
            </c:numRef>
          </c:val>
          <c:extLst>
            <c:ext xmlns:c16="http://schemas.microsoft.com/office/drawing/2014/chart" uri="{C3380CC4-5D6E-409C-BE32-E72D297353CC}">
              <c16:uniqueId val="{00000005-1173-4D53-95EE-9B3BC1F919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173-4D53-95EE-9B3BC1F919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73923</c:v>
                </c:pt>
                <c:pt idx="3">
                  <c:v>72252</c:v>
                </c:pt>
                <c:pt idx="6">
                  <c:v>70719</c:v>
                </c:pt>
                <c:pt idx="9">
                  <c:v>68346</c:v>
                </c:pt>
                <c:pt idx="12">
                  <c:v>73110</c:v>
                </c:pt>
              </c:numCache>
            </c:numRef>
          </c:val>
          <c:extLst>
            <c:ext xmlns:c16="http://schemas.microsoft.com/office/drawing/2014/chart" uri="{C3380CC4-5D6E-409C-BE32-E72D297353CC}">
              <c16:uniqueId val="{00000007-1173-4D53-95EE-9B3BC1F919A9}"/>
            </c:ext>
          </c:extLst>
        </c:ser>
        <c:dLbls>
          <c:showLegendKey val="0"/>
          <c:showVal val="0"/>
          <c:showCatName val="0"/>
          <c:showSerName val="0"/>
          <c:showPercent val="0"/>
          <c:showBubbleSize val="0"/>
        </c:dLbls>
        <c:gapWidth val="100"/>
        <c:overlap val="100"/>
        <c:axId val="124353152"/>
        <c:axId val="124523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31642</c:v>
                </c:pt>
                <c:pt idx="2">
                  <c:v>#N/A</c:v>
                </c:pt>
                <c:pt idx="3">
                  <c:v>#N/A</c:v>
                </c:pt>
                <c:pt idx="4">
                  <c:v>30104</c:v>
                </c:pt>
                <c:pt idx="5">
                  <c:v>#N/A</c:v>
                </c:pt>
                <c:pt idx="6">
                  <c:v>#N/A</c:v>
                </c:pt>
                <c:pt idx="7">
                  <c:v>28775</c:v>
                </c:pt>
                <c:pt idx="8">
                  <c:v>#N/A</c:v>
                </c:pt>
                <c:pt idx="9">
                  <c:v>#N/A</c:v>
                </c:pt>
                <c:pt idx="10">
                  <c:v>27653</c:v>
                </c:pt>
                <c:pt idx="11">
                  <c:v>#N/A</c:v>
                </c:pt>
                <c:pt idx="12">
                  <c:v>#N/A</c:v>
                </c:pt>
                <c:pt idx="13">
                  <c:v>26565</c:v>
                </c:pt>
                <c:pt idx="14">
                  <c:v>#N/A</c:v>
                </c:pt>
              </c:numCache>
            </c:numRef>
          </c:val>
          <c:smooth val="0"/>
          <c:extLst>
            <c:ext xmlns:c16="http://schemas.microsoft.com/office/drawing/2014/chart" uri="{C3380CC4-5D6E-409C-BE32-E72D297353CC}">
              <c16:uniqueId val="{00000008-1173-4D53-95EE-9B3BC1F919A9}"/>
            </c:ext>
          </c:extLst>
        </c:ser>
        <c:dLbls>
          <c:showLegendKey val="0"/>
          <c:showVal val="0"/>
          <c:showCatName val="0"/>
          <c:showSerName val="0"/>
          <c:showPercent val="0"/>
          <c:showBubbleSize val="0"/>
        </c:dLbls>
        <c:marker val="1"/>
        <c:smooth val="0"/>
        <c:axId val="124353152"/>
        <c:axId val="124523264"/>
      </c:lineChart>
      <c:catAx>
        <c:axId val="1243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523264"/>
        <c:crosses val="autoZero"/>
        <c:auto val="1"/>
        <c:lblAlgn val="ctr"/>
        <c:lblOffset val="100"/>
        <c:tickLblSkip val="1"/>
        <c:tickMarkSkip val="1"/>
        <c:noMultiLvlLbl val="0"/>
      </c:catAx>
      <c:valAx>
        <c:axId val="124523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611105</c:v>
                </c:pt>
                <c:pt idx="5">
                  <c:v>610257</c:v>
                </c:pt>
                <c:pt idx="8">
                  <c:v>601845</c:v>
                </c:pt>
                <c:pt idx="11">
                  <c:v>588948</c:v>
                </c:pt>
                <c:pt idx="14">
                  <c:v>580305</c:v>
                </c:pt>
              </c:numCache>
            </c:numRef>
          </c:val>
          <c:extLst>
            <c:ext xmlns:c16="http://schemas.microsoft.com/office/drawing/2014/chart" uri="{C3380CC4-5D6E-409C-BE32-E72D297353CC}">
              <c16:uniqueId val="{00000000-9964-4EEE-B19A-53BAF270C5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22616</c:v>
                </c:pt>
                <c:pt idx="5">
                  <c:v>21694</c:v>
                </c:pt>
                <c:pt idx="8">
                  <c:v>21012</c:v>
                </c:pt>
                <c:pt idx="11">
                  <c:v>20223</c:v>
                </c:pt>
                <c:pt idx="14">
                  <c:v>15063</c:v>
                </c:pt>
              </c:numCache>
            </c:numRef>
          </c:val>
          <c:extLst>
            <c:ext xmlns:c16="http://schemas.microsoft.com/office/drawing/2014/chart" uri="{C3380CC4-5D6E-409C-BE32-E72D297353CC}">
              <c16:uniqueId val="{00000001-9964-4EEE-B19A-53BAF270C5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61768</c:v>
                </c:pt>
                <c:pt idx="5">
                  <c:v>67556</c:v>
                </c:pt>
                <c:pt idx="8">
                  <c:v>76046</c:v>
                </c:pt>
                <c:pt idx="11">
                  <c:v>80853</c:v>
                </c:pt>
                <c:pt idx="14">
                  <c:v>77177</c:v>
                </c:pt>
              </c:numCache>
            </c:numRef>
          </c:val>
          <c:extLst>
            <c:ext xmlns:c16="http://schemas.microsoft.com/office/drawing/2014/chart" uri="{C3380CC4-5D6E-409C-BE32-E72D297353CC}">
              <c16:uniqueId val="{00000002-9964-4EEE-B19A-53BAF270C5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964-4EEE-B19A-53BAF270C5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964-4EEE-B19A-53BAF270C5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2169</c:v>
                </c:pt>
                <c:pt idx="3">
                  <c:v>2234</c:v>
                </c:pt>
                <c:pt idx="6">
                  <c:v>2450</c:v>
                </c:pt>
                <c:pt idx="9">
                  <c:v>2437</c:v>
                </c:pt>
                <c:pt idx="12">
                  <c:v>2326</c:v>
                </c:pt>
              </c:numCache>
            </c:numRef>
          </c:val>
          <c:extLst>
            <c:ext xmlns:c16="http://schemas.microsoft.com/office/drawing/2014/chart" uri="{C3380CC4-5D6E-409C-BE32-E72D297353CC}">
              <c16:uniqueId val="{00000005-9964-4EEE-B19A-53BAF270C5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125935</c:v>
                </c:pt>
                <c:pt idx="3">
                  <c:v>117363</c:v>
                </c:pt>
                <c:pt idx="6">
                  <c:v>114915</c:v>
                </c:pt>
                <c:pt idx="9">
                  <c:v>114534</c:v>
                </c:pt>
                <c:pt idx="12">
                  <c:v>108803</c:v>
                </c:pt>
              </c:numCache>
            </c:numRef>
          </c:val>
          <c:extLst>
            <c:ext xmlns:c16="http://schemas.microsoft.com/office/drawing/2014/chart" uri="{C3380CC4-5D6E-409C-BE32-E72D297353CC}">
              <c16:uniqueId val="{00000006-9964-4EEE-B19A-53BAF270C5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9964-4EEE-B19A-53BAF270C5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46499</c:v>
                </c:pt>
                <c:pt idx="3">
                  <c:v>43151</c:v>
                </c:pt>
                <c:pt idx="6">
                  <c:v>40709</c:v>
                </c:pt>
                <c:pt idx="9">
                  <c:v>39384</c:v>
                </c:pt>
                <c:pt idx="12">
                  <c:v>37339</c:v>
                </c:pt>
              </c:numCache>
            </c:numRef>
          </c:val>
          <c:extLst>
            <c:ext xmlns:c16="http://schemas.microsoft.com/office/drawing/2014/chart" uri="{C3380CC4-5D6E-409C-BE32-E72D297353CC}">
              <c16:uniqueId val="{00000008-9964-4EEE-B19A-53BAF270C5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11737</c:v>
                </c:pt>
                <c:pt idx="3">
                  <c:v>11025</c:v>
                </c:pt>
                <c:pt idx="6">
                  <c:v>10373</c:v>
                </c:pt>
                <c:pt idx="9">
                  <c:v>9794</c:v>
                </c:pt>
                <c:pt idx="12">
                  <c:v>9260</c:v>
                </c:pt>
              </c:numCache>
            </c:numRef>
          </c:val>
          <c:extLst>
            <c:ext xmlns:c16="http://schemas.microsoft.com/office/drawing/2014/chart" uri="{C3380CC4-5D6E-409C-BE32-E72D297353CC}">
              <c16:uniqueId val="{00000009-9964-4EEE-B19A-53BAF270C5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889242</c:v>
                </c:pt>
                <c:pt idx="3">
                  <c:v>878660</c:v>
                </c:pt>
                <c:pt idx="6">
                  <c:v>871423</c:v>
                </c:pt>
                <c:pt idx="9">
                  <c:v>866636</c:v>
                </c:pt>
                <c:pt idx="12">
                  <c:v>860853</c:v>
                </c:pt>
              </c:numCache>
            </c:numRef>
          </c:val>
          <c:extLst>
            <c:ext xmlns:c16="http://schemas.microsoft.com/office/drawing/2014/chart" uri="{C3380CC4-5D6E-409C-BE32-E72D297353CC}">
              <c16:uniqueId val="{0000000A-9964-4EEE-B19A-53BAF270C59C}"/>
            </c:ext>
          </c:extLst>
        </c:ser>
        <c:dLbls>
          <c:showLegendKey val="0"/>
          <c:showVal val="0"/>
          <c:showCatName val="0"/>
          <c:showSerName val="0"/>
          <c:showPercent val="0"/>
          <c:showBubbleSize val="0"/>
        </c:dLbls>
        <c:gapWidth val="100"/>
        <c:overlap val="100"/>
        <c:axId val="124910208"/>
        <c:axId val="124653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380093</c:v>
                </c:pt>
                <c:pt idx="2">
                  <c:v>#N/A</c:v>
                </c:pt>
                <c:pt idx="3">
                  <c:v>#N/A</c:v>
                </c:pt>
                <c:pt idx="4">
                  <c:v>352926</c:v>
                </c:pt>
                <c:pt idx="5">
                  <c:v>#N/A</c:v>
                </c:pt>
                <c:pt idx="6">
                  <c:v>#N/A</c:v>
                </c:pt>
                <c:pt idx="7">
                  <c:v>340967</c:v>
                </c:pt>
                <c:pt idx="8">
                  <c:v>#N/A</c:v>
                </c:pt>
                <c:pt idx="9">
                  <c:v>#N/A</c:v>
                </c:pt>
                <c:pt idx="10">
                  <c:v>342762</c:v>
                </c:pt>
                <c:pt idx="11">
                  <c:v>#N/A</c:v>
                </c:pt>
                <c:pt idx="12">
                  <c:v>#N/A</c:v>
                </c:pt>
                <c:pt idx="13">
                  <c:v>346036</c:v>
                </c:pt>
                <c:pt idx="14">
                  <c:v>#N/A</c:v>
                </c:pt>
              </c:numCache>
            </c:numRef>
          </c:val>
          <c:smooth val="0"/>
          <c:extLst>
            <c:ext xmlns:c16="http://schemas.microsoft.com/office/drawing/2014/chart" uri="{C3380CC4-5D6E-409C-BE32-E72D297353CC}">
              <c16:uniqueId val="{0000000B-9964-4EEE-B19A-53BAF270C59C}"/>
            </c:ext>
          </c:extLst>
        </c:ser>
        <c:dLbls>
          <c:showLegendKey val="0"/>
          <c:showVal val="0"/>
          <c:showCatName val="0"/>
          <c:showSerName val="0"/>
          <c:showPercent val="0"/>
          <c:showBubbleSize val="0"/>
        </c:dLbls>
        <c:marker val="1"/>
        <c:smooth val="0"/>
        <c:axId val="124910208"/>
        <c:axId val="124653952"/>
      </c:lineChart>
      <c:catAx>
        <c:axId val="12491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653952"/>
        <c:crosses val="autoZero"/>
        <c:auto val="1"/>
        <c:lblAlgn val="ctr"/>
        <c:lblOffset val="100"/>
        <c:tickLblSkip val="1"/>
        <c:tickMarkSkip val="1"/>
        <c:noMultiLvlLbl val="0"/>
      </c:catAx>
      <c:valAx>
        <c:axId val="124653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91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15218</c:v>
                </c:pt>
                <c:pt idx="1">
                  <c:v>12688</c:v>
                </c:pt>
                <c:pt idx="2">
                  <c:v>8390</c:v>
                </c:pt>
              </c:numCache>
            </c:numRef>
          </c:val>
          <c:extLst>
            <c:ext xmlns:c16="http://schemas.microsoft.com/office/drawing/2014/chart" uri="{C3380CC4-5D6E-409C-BE32-E72D297353CC}">
              <c16:uniqueId val="{00000000-E840-457B-8511-5BFF8B1359A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2946</c:v>
                </c:pt>
                <c:pt idx="1">
                  <c:v>2950</c:v>
                </c:pt>
                <c:pt idx="2">
                  <c:v>2964</c:v>
                </c:pt>
              </c:numCache>
            </c:numRef>
          </c:val>
          <c:extLst>
            <c:ext xmlns:c16="http://schemas.microsoft.com/office/drawing/2014/chart" uri="{C3380CC4-5D6E-409C-BE32-E72D297353CC}">
              <c16:uniqueId val="{00000001-E840-457B-8511-5BFF8B1359A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35868</c:v>
                </c:pt>
                <c:pt idx="1">
                  <c:v>34207</c:v>
                </c:pt>
                <c:pt idx="2">
                  <c:v>27347</c:v>
                </c:pt>
              </c:numCache>
            </c:numRef>
          </c:val>
          <c:extLst>
            <c:ext xmlns:c16="http://schemas.microsoft.com/office/drawing/2014/chart" uri="{C3380CC4-5D6E-409C-BE32-E72D297353CC}">
              <c16:uniqueId val="{00000002-E840-457B-8511-5BFF8B1359A3}"/>
            </c:ext>
          </c:extLst>
        </c:ser>
        <c:dLbls>
          <c:showLegendKey val="0"/>
          <c:showVal val="0"/>
          <c:showCatName val="0"/>
          <c:showSerName val="0"/>
          <c:showPercent val="0"/>
          <c:showBubbleSize val="0"/>
        </c:dLbls>
        <c:gapWidth val="120"/>
        <c:overlap val="100"/>
        <c:axId val="34807808"/>
        <c:axId val="34809344"/>
      </c:barChart>
      <c:catAx>
        <c:axId val="348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809344"/>
        <c:crosses val="autoZero"/>
        <c:auto val="1"/>
        <c:lblAlgn val="ctr"/>
        <c:lblOffset val="100"/>
        <c:tickLblSkip val="1"/>
        <c:tickMarkSkip val="1"/>
        <c:noMultiLvlLbl val="0"/>
      </c:catAx>
      <c:valAx>
        <c:axId val="348093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80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{D6D0827A-250A-4046-9B69-15FB4178BBBF}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3E-4F30-9422-EC647591C0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{36AA9CC9-D1F8-44FB-B9E1-558319A1872C}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E-4F30-9422-EC647591C0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{3A01AC74-E81A-43A5-8CD9-BC6325A1760A}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E-4F30-9422-EC647591C0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{13BD744C-E086-4332-B2F8-CCCB41288A8A}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E-4F30-9422-EC647591C0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{99D24209-22C9-442C-BF8A-4880E4481E3B}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E-4F30-9422-EC647591C0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{7D06C175-2A7D-4A8C-AD19-C2DE96C334C5}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3E-4F30-9422-EC647591C0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{2C6B6BF4-1686-4364-B1DE-44412E3854F8}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3E-4F30-9422-EC647591C0A6}"/>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{B5F4B6CE-09AA-4C50-9F05-02A6EA451B59}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3E-4F30-9422-EC647591C0A6}"/>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{FA7DA122-10AD-4E82-90E3-53DFCA1BD393}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3E-4F30-9422-EC647591C0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c:v>
                </c:pt>
                <c:pt idx="32">
                  <c:v>59.1</c:v>
                </c:pt>
              </c:numCache>
            </c:numRef>
          </c:xVal>
          <c:yVal>
            <c:numRef>
              <c:f>公会計指標分析・財政指標組合せ分析表!$BP$51:$DC$51</c:f>
              <c:numCache>
                <c:formatCode>#,##0.0;"▲ "#,##0.0</c:formatCode>
                <c:ptCount val="40"/>
                <c:pt idx="24">
                  <c:v>164.9</c:v>
                </c:pt>
                <c:pt idx="32">
                  <c:v>169.2</c:v>
                </c:pt>
              </c:numCache>
            </c:numRef>
          </c:yVal>
          <c:smooth val="0"/>
          <c:extLst>
            <c:ext xmlns:c16="http://schemas.microsoft.com/office/drawing/2014/chart" uri="{C3380CC4-5D6E-409C-BE32-E72D297353CC}">
              <c16:uniqueId val="{00000009-9C3E-4F30-9422-EC647591C0A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{7C6FC4B1-769D-402D-BE30-D88A08343EF5}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3E-4F30-9422-EC647591C0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{EF7DE4C4-C834-4026-B3A6-32BFAF909405}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E-4F30-9422-EC647591C0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{B46D244F-3B00-4892-933E-8A56189C5DA0}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E-4F30-9422-EC647591C0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{5EBD6A29-C67C-4E4F-829D-F227007C9977}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E-4F30-9422-EC647591C0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{4A3D93ED-7393-4543-9593-3A111DE973EC}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E-4F30-9422-EC647591C0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{9DE0C49F-95B1-4316-9AB5-98A0D457249B}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3E-4F30-9422-EC647591C0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{504130D8-12EA-451D-93ED-C5523FB84BC8}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3E-4F30-9422-EC647591C0A6}"/>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{EBAAC177-53A2-4FC5-BE5A-14EADCCDE0C1}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3E-4F30-9422-EC647591C0A6}"/>
                </c:ext>
              </c:extLst>
            </c:dLbl>
            <c:dLbl>
              <c:idx val="32"/>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{5DE1FDB4-CB31-4FEC-9D6C-85693E85E9DC}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3E-4F30-9422-EC647591C0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53.3</c:v>
                </c:pt>
                <c:pt idx="32">
                  <c:v>51.5</c:v>
                </c:pt>
              </c:numCache>
            </c:numRef>
          </c:xVal>
          <c:yVal>
            <c:numRef>
              <c:f>公会計指標分析・財政指標組合せ分析表!$BP$55:$DC$55</c:f>
              <c:numCache>
                <c:formatCode>#,##0.0;"▲ "#,##0.0</c:formatCode>
                <c:ptCount val="40"/>
                <c:pt idx="24">
                  <c:v>174.6</c:v>
                </c:pt>
                <c:pt idx="32">
                  <c:v>245.1</c:v>
                </c:pt>
              </c:numCache>
            </c:numRef>
          </c:yVal>
          <c:smooth val="0"/>
          <c:extLst>
            <c:ext xmlns:c16="http://schemas.microsoft.com/office/drawing/2014/chart" uri="{C3380CC4-5D6E-409C-BE32-E72D297353CC}">
              <c16:uniqueId val="{00000013-9C3E-4F30-9422-EC647591C0A6}"/>
            </c:ext>
          </c:extLst>
        </c:ser>
        <c:dLbls>
          <c:showLegendKey val="0"/>
          <c:showVal val="1"/>
          <c:showCatName val="0"/>
          <c:showSerName val="0"/>
          <c:showPercent val="0"/>
          <c:showBubbleSize val="0"/>
        </c:dLbls>
        <c:axId val="279251752"/>
        <c:axId val="279252536"/>
      </c:scatterChart>
      <c:valAx>
        <c:axId val="279251752"/>
        <c:scaling>
          <c:orientation val="minMax"/>
          <c:max val="59.800000000000004"/>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9252536"/>
        <c:crosses val="autoZero"/>
        <c:crossBetween val="midCat"/>
      </c:valAx>
      <c:valAx>
        <c:axId val="279252536"/>
        <c:scaling>
          <c:orientation val="minMax"/>
          <c:max val="259"/>
          <c:min val="15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9251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{9528B86F-145F-4AEE-B376-9F08765117B4}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D7D-4E84-9B81-C53432BA57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{8755D047-5646-4297-A03B-4DAF5166C030}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7D-4E84-9B81-C53432BA57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{AA733BF5-CC78-4D59-86C9-53ADE069CBED}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7D-4E84-9B81-C53432BA57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{51913EDE-D0F6-490F-96BC-F8358376D8D3}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7D-4E84-9B81-C53432BA57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{ADA0F92E-D7C8-454F-BA37-C4A5BA9E3514}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7D-4E84-9B81-C53432BA57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{48A7F8A0-DB96-4899-92EF-94A923AE0FE1}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D7D-4E84-9B81-C53432BA57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{BBF38223-657D-4DCD-8F56-FE4CE37E0B8D}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D7D-4E84-9B81-C53432BA57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{77183AE2-02E8-4A5E-A959-4AD19B65A019}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D7D-4E84-9B81-C53432BA57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{EA48F0EE-F078-4D74-8D6B-71C2E7DBD8C6}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D7D-4E84-9B81-C53432BA57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16.7</c:v>
                </c:pt>
                <c:pt idx="8">
                  <c:v>15.3</c:v>
                </c:pt>
                <c:pt idx="16">
                  <c:v>14.5</c:v>
                </c:pt>
                <c:pt idx="24">
                  <c:v>13.8</c:v>
                </c:pt>
                <c:pt idx="32">
                  <c:v>13.3</c:v>
                </c:pt>
              </c:numCache>
            </c:numRef>
          </c:xVal>
          <c:yVal>
            <c:numRef>
              <c:f>公会計指標分析・財政指標組合せ分析表!$BP$73:$DC$73</c:f>
              <c:numCache>
                <c:formatCode>#,##0.0;"▲ "#,##0.0</c:formatCode>
                <c:ptCount val="40"/>
                <c:pt idx="0">
                  <c:v>182.7</c:v>
                </c:pt>
                <c:pt idx="8">
                  <c:v>171.1</c:v>
                </c:pt>
                <c:pt idx="16">
                  <c:v>163.4</c:v>
                </c:pt>
                <c:pt idx="24">
                  <c:v>164.9</c:v>
                </c:pt>
                <c:pt idx="32">
                  <c:v>169.2</c:v>
                </c:pt>
              </c:numCache>
            </c:numRef>
          </c:yVal>
          <c:smooth val="0"/>
          <c:extLst>
            <c:ext xmlns:c16="http://schemas.microsoft.com/office/drawing/2014/chart" uri="{C3380CC4-5D6E-409C-BE32-E72D297353CC}">
              <c16:uniqueId val="{00000009-ED7D-4E84-9B81-C53432BA5750}"/>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{6A39B135-A856-4CAD-A9DA-B5B4D16D915E}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D7D-4E84-9B81-C53432BA575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{C809096F-287E-443A-9B0A-23EC8B1F2EC4}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7D-4E84-9B81-C53432BA57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{0FDA777F-4B02-4F0A-A092-2740F3458BAC}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7D-4E84-9B81-C53432BA57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{2B6408EB-1A1E-4CFB-9352-F1C66021765D}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7D-4E84-9B81-C53432BA57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{83200506-724C-479B-A5C0-AE03B3D9777D}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7D-4E84-9B81-C53432BA575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{D4A85BB9-5BA9-48E9-806E-9FABC254F3E0}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D7D-4E84-9B81-C53432BA575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{02E71583-A0D0-48A4-B749-0A7DBB0CDBD6}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D7D-4E84-9B81-C53432BA575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{C736B93A-BF2D-409E-996D-F0C10BD21CB0}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D7D-4E84-9B81-C53432BA575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{1EF0B36A-1770-49F9-9C6C-53CFBB3DB4E6}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D7D-4E84-9B81-C53432BA57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16.899999999999999</c:v>
                </c:pt>
                <c:pt idx="8">
                  <c:v>16.2</c:v>
                </c:pt>
                <c:pt idx="16">
                  <c:v>14.1</c:v>
                </c:pt>
                <c:pt idx="24">
                  <c:v>13.1</c:v>
                </c:pt>
                <c:pt idx="32">
                  <c:v>15.2</c:v>
                </c:pt>
              </c:numCache>
            </c:numRef>
          </c:xVal>
          <c:yVal>
            <c:numRef>
              <c:f>公会計指標分析・財政指標組合せ分析表!$BP$77:$DC$77</c:f>
              <c:numCache>
                <c:formatCode>#,##0.0;"▲ "#,##0.0</c:formatCode>
                <c:ptCount val="40"/>
                <c:pt idx="0">
                  <c:v>233.9</c:v>
                </c:pt>
                <c:pt idx="8">
                  <c:v>216</c:v>
                </c:pt>
                <c:pt idx="16">
                  <c:v>169.1</c:v>
                </c:pt>
                <c:pt idx="24">
                  <c:v>174.6</c:v>
                </c:pt>
                <c:pt idx="32">
                  <c:v>245.1</c:v>
                </c:pt>
              </c:numCache>
            </c:numRef>
          </c:yVal>
          <c:smooth val="0"/>
          <c:extLst>
            <c:ext xmlns:c16="http://schemas.microsoft.com/office/drawing/2014/chart" uri="{C3380CC4-5D6E-409C-BE32-E72D297353CC}">
              <c16:uniqueId val="{00000013-ED7D-4E84-9B81-C53432BA5750}"/>
            </c:ext>
          </c:extLst>
        </c:ser>
        <c:dLbls>
          <c:showLegendKey val="0"/>
          <c:showVal val="1"/>
          <c:showCatName val="0"/>
          <c:showSerName val="0"/>
          <c:showPercent val="0"/>
          <c:showBubbleSize val="0"/>
        </c:dLbls>
        <c:axId val="281439088"/>
        <c:axId val="281439480"/>
      </c:scatterChart>
      <c:valAx>
        <c:axId val="281439088"/>
        <c:scaling>
          <c:orientation val="minMax"/>
          <c:max val="17.3"/>
          <c:min val="1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81439480"/>
        <c:crosses val="autoZero"/>
        <c:crossBetween val="midCat"/>
      </c:valAx>
      <c:valAx>
        <c:axId val="281439480"/>
        <c:scaling>
          <c:orientation val="minMax"/>
          <c:max val="259"/>
          <c:min val="1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8143908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税収</a:t>
          </a:r>
          <a:r>
            <a:rPr kumimoji="1" lang="ja-JP" altLang="ja-JP" sz="1100">
              <a:solidFill>
                <a:schemeClr val="dk1"/>
              </a:solidFill>
              <a:effectLst/>
              <a:latin typeface="+mn-lt"/>
              <a:ea typeface="+mn-ea"/>
              <a:cs typeface="+mn-cs"/>
            </a:rPr>
            <a:t>の増等により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財政力指数は改善傾向である。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、公共事業箇所の重点化、医療費の適正化、介護予防等による社会保障費の抑制など歳出の合理化・重点化を実現するとともに、地方税の徴収率の向上や県有財産の有効活用により歳入確保に努めていく。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109008</xdr:rowOff>
    </xdr:from>
    <xdr:to>
      <xdr:col>23</xdr:col>
      <xdr:colOff>133350</xdr:colOff>
      <xdr:row>41</xdr:row>
      <xdr:rowOff>56092</xdr:rowOff>
    </xdr:to>
    <xdr:cxnSp macro="">
      <xdr:nvCxnSpPr>
        <xdr:cNvPr id="66" name="直線コネクタ 65"/>
        <xdr:cNvCxnSpPr/>
      </xdr:nvCxnSpPr>
      <xdr:spPr>
        <a:xfrm flipV="1">
          <a:off x="4953000" y="6281208"/>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28169</xdr:rowOff>
    </xdr:from>
    <xdr:ext cx="762000" cy="259045"/>
    <xdr:sp macro="" textlink="">
      <xdr:nvSpPr>
        <xdr:cNvPr id="67" name="財政力最小値テキスト"/>
        <xdr:cNvSpPr txBox="1"/>
      </xdr:nvSpPr>
      <xdr:spPr>
        <a:xfrm>
          <a:off x="5041900" y="705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56092</xdr:rowOff>
    </xdr:from>
    <xdr:to>
      <xdr:col>24</xdr:col>
      <xdr:colOff>12700</xdr:colOff>
      <xdr:row>41</xdr:row>
      <xdr:rowOff>56092</xdr:rowOff>
    </xdr:to>
    <xdr:cxnSp macro="">
      <xdr:nvCxnSpPr>
        <xdr:cNvPr id="68" name="直線コネクタ 67"/>
        <xdr:cNvCxnSpPr/>
      </xdr:nvCxnSpPr>
      <xdr:spPr>
        <a:xfrm>
          <a:off x="4864100" y="708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23935</xdr:rowOff>
    </xdr:from>
    <xdr:ext cx="762000" cy="259045"/>
    <xdr:sp macro="" textlink="">
      <xdr:nvSpPr>
        <xdr:cNvPr id="69" name="財政力最大値テキスト"/>
        <xdr:cNvSpPr txBox="1"/>
      </xdr:nvSpPr>
      <xdr:spPr>
        <a:xfrm>
          <a:off x="5041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109008</xdr:rowOff>
    </xdr:from>
    <xdr:to>
      <xdr:col>24</xdr:col>
      <xdr:colOff>12700</xdr:colOff>
      <xdr:row>36</xdr:row>
      <xdr:rowOff>109008</xdr:rowOff>
    </xdr:to>
    <xdr:cxnSp macro="">
      <xdr:nvCxnSpPr>
        <xdr:cNvPr id="70" name="直線コネクタ 69"/>
        <xdr:cNvCxnSpPr/>
      </xdr:nvCxnSpPr>
      <xdr:spPr>
        <a:xfrm>
          <a:off x="4864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56092</xdr:rowOff>
    </xdr:from>
    <xdr:to>
      <xdr:col>23</xdr:col>
      <xdr:colOff>133350</xdr:colOff>
      <xdr:row>42</xdr:row>
      <xdr:rowOff>85725</xdr:rowOff>
    </xdr:to>
    <xdr:cxnSp macro="">
      <xdr:nvCxnSpPr>
        <xdr:cNvPr id="71" name="直線コネクタ 70"/>
        <xdr:cNvCxnSpPr/>
      </xdr:nvCxnSpPr>
      <xdr:spPr>
        <a:xfrm flipV="1">
          <a:off x="4114800" y="7085542"/>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63094</xdr:rowOff>
    </xdr:from>
    <xdr:ext cx="762000" cy="259045"/>
    <xdr:sp macro="" textlink="">
      <xdr:nvSpPr>
        <xdr:cNvPr id="72" name="財政力平均値テキスト"/>
        <xdr:cNvSpPr txBox="1"/>
      </xdr:nvSpPr>
      <xdr:spPr>
        <a:xfrm>
          <a:off x="5041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73" name="フローチャート: 判断 72"/>
        <xdr:cNvSpPr/>
      </xdr:nvSpPr>
      <xdr:spPr>
        <a:xfrm>
          <a:off x="4902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43</xdr:row>
      <xdr:rowOff>14817</xdr:rowOff>
    </xdr:to>
    <xdr:cxnSp macro="">
      <xdr:nvCxnSpPr>
        <xdr:cNvPr id="74" name="直線コネクタ 73"/>
        <xdr:cNvCxnSpPr/>
      </xdr:nvCxnSpPr>
      <xdr:spPr>
        <a:xfrm flipV="1">
          <a:off x="3225800" y="728662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94192</xdr:rowOff>
    </xdr:from>
    <xdr:to>
      <xdr:col>19</xdr:col>
      <xdr:colOff>184150</xdr:colOff>
      <xdr:row>45</xdr:row>
      <xdr:rowOff>24342</xdr:rowOff>
    </xdr:to>
    <xdr:sp macro="" textlink="">
      <xdr:nvSpPr>
        <xdr:cNvPr id="75" name="フローチャート: 判断 74"/>
        <xdr:cNvSpPr/>
      </xdr:nvSpPr>
      <xdr:spPr>
        <a:xfrm>
          <a:off x="4064000" y="763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76" name="テキスト ボックス 75"/>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115358</xdr:rowOff>
    </xdr:to>
    <xdr:cxnSp macro="">
      <xdr:nvCxnSpPr>
        <xdr:cNvPr id="77" name="直線コネクタ 76"/>
        <xdr:cNvCxnSpPr/>
      </xdr:nvCxnSpPr>
      <xdr:spPr>
        <a:xfrm flipV="1">
          <a:off x="2336800" y="7387167"/>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45</xdr:row>
      <xdr:rowOff>23283</xdr:rowOff>
    </xdr:from>
    <xdr:to>
      <xdr:col>15</xdr:col>
      <xdr:colOff>133350</xdr:colOff>
      <xdr:row>45</xdr:row>
      <xdr:rowOff>124883</xdr:rowOff>
    </xdr:to>
    <xdr:sp macro="" textlink="">
      <xdr:nvSpPr>
        <xdr:cNvPr id="78" name="フローチャート: 判断 77"/>
        <xdr:cNvSpPr/>
      </xdr:nvSpPr>
      <xdr:spPr>
        <a:xfrm>
          <a:off x="3175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79" name="テキスト ボックス 78"/>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80" name="直線コネクタ 79"/>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45</xdr:row>
      <xdr:rowOff>23283</xdr:rowOff>
    </xdr:from>
    <xdr:to>
      <xdr:col>11</xdr:col>
      <xdr:colOff>82550</xdr:colOff>
      <xdr:row>45</xdr:row>
      <xdr:rowOff>124883</xdr:rowOff>
    </xdr:to>
    <xdr:sp macro="" textlink="">
      <xdr:nvSpPr>
        <xdr:cNvPr id="81" name="フローチャート: 判断 80"/>
        <xdr:cNvSpPr/>
      </xdr:nvSpPr>
      <xdr:spPr>
        <a:xfrm>
          <a:off x="2286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82" name="テキスト ボックス 81"/>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83" name="フローチャート: 判断 82"/>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84" name="テキスト ボックス 83"/>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90" name="楕円 89"/>
        <xdr:cNvSpPr/>
      </xdr:nvSpPr>
      <xdr:spPr>
        <a:xfrm>
          <a:off x="4902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72619</xdr:rowOff>
    </xdr:from>
    <xdr:ext cx="762000" cy="259045"/>
    <xdr:sp macro="" textlink="">
      <xdr:nvSpPr>
        <xdr:cNvPr id="91" name="財政力該当値テキスト"/>
        <xdr:cNvSpPr txBox="1"/>
      </xdr:nvSpPr>
      <xdr:spPr>
        <a:xfrm>
          <a:off x="5041900" y="693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2" name="楕円 91"/>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146702</xdr:rowOff>
    </xdr:from>
    <xdr:ext cx="736600" cy="259045"/>
    <xdr:sp macro="" textlink="">
      <xdr:nvSpPr>
        <xdr:cNvPr id="93" name="テキスト ボックス 9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4" name="楕円 93"/>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5" name="テキスト ボックス 94"/>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6" name="楕円 95"/>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4885</xdr:rowOff>
    </xdr:from>
    <xdr:ext cx="762000" cy="259045"/>
    <xdr:sp macro="" textlink="">
      <xdr:nvSpPr>
        <xdr:cNvPr id="97" name="テキスト ボックス 96"/>
        <xdr:cNvSpPr txBox="1"/>
      </xdr:nvSpPr>
      <xdr:spPr>
        <a:xfrm>
          <a:off x="1955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8" name="楕円 97"/>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4885</xdr:rowOff>
    </xdr:from>
    <xdr:ext cx="762000" cy="259045"/>
    <xdr:sp macro="" textlink="">
      <xdr:nvSpPr>
        <xdr:cNvPr id="99" name="テキスト ボックス 98"/>
        <xdr:cNvSpPr txBox="1"/>
      </xdr:nvSpPr>
      <xdr:spPr>
        <a:xfrm>
          <a:off x="1066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101" name="テキスト ボックス 100"/>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2" name="テキスト ボックス 101"/>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年度は地方税や地方交付税</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が減少したことにより平成２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年度に続いて悪化し、全国平均を下回った。</a:t>
          </a:r>
          <a:endParaRPr lang="ja-JP" altLang="ja-JP" sz="1400">
            <a:effectLst/>
          </a:endParaRPr>
        </a:p>
        <a:p>
          <a:r>
            <a:rPr kumimoji="1" lang="ja-JP" altLang="ja-JP" sz="1100">
              <a:solidFill>
                <a:schemeClr val="dk1"/>
              </a:solidFill>
              <a:effectLst/>
              <a:latin typeface="+mn-lt"/>
              <a:ea typeface="+mn-ea"/>
              <a:cs typeface="+mn-cs"/>
            </a:rPr>
            <a:t>　今後、扶助費および北陸新幹線</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よる</a:t>
          </a:r>
          <a:r>
            <a:rPr kumimoji="1" lang="ja-JP" altLang="ja-JP" sz="1100">
              <a:solidFill>
                <a:schemeClr val="dk1"/>
              </a:solidFill>
              <a:effectLst/>
              <a:latin typeface="+mn-lt"/>
              <a:ea typeface="+mn-ea"/>
              <a:cs typeface="+mn-cs"/>
            </a:rPr>
            <a:t>公債費の増加が予想される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、事務事業の見直し等により、義務的経費の抑制に努める。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68</xdr:row>
      <xdr:rowOff>1058</xdr:rowOff>
    </xdr:to>
    <xdr:cxnSp macro="">
      <xdr:nvCxnSpPr>
        <xdr:cNvPr id="127" name="直線コネクタ 126"/>
        <xdr:cNvCxnSpPr/>
      </xdr:nvCxnSpPr>
      <xdr:spPr>
        <a:xfrm flipV="1">
          <a:off x="4953000" y="1007110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144585</xdr:rowOff>
    </xdr:from>
    <xdr:ext cx="762000" cy="259045"/>
    <xdr:sp macro="" textlink="">
      <xdr:nvSpPr>
        <xdr:cNvPr id="128"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1058</xdr:rowOff>
    </xdr:from>
    <xdr:to>
      <xdr:col>24</xdr:col>
      <xdr:colOff>12700</xdr:colOff>
      <xdr:row>68</xdr:row>
      <xdr:rowOff>1058</xdr:rowOff>
    </xdr:to>
    <xdr:cxnSp macro="">
      <xdr:nvCxnSpPr>
        <xdr:cNvPr id="129" name="直線コネクタ 128"/>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30"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31" name="直線コネクタ 130"/>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164042</xdr:rowOff>
    </xdr:from>
    <xdr:to>
      <xdr:col>23</xdr:col>
      <xdr:colOff>133350</xdr:colOff>
      <xdr:row>65</xdr:row>
      <xdr:rowOff>73025</xdr:rowOff>
    </xdr:to>
    <xdr:cxnSp macro="">
      <xdr:nvCxnSpPr>
        <xdr:cNvPr id="132" name="直線コネクタ 131"/>
        <xdr:cNvCxnSpPr/>
      </xdr:nvCxnSpPr>
      <xdr:spPr>
        <a:xfrm>
          <a:off x="4114800" y="111368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169985</xdr:rowOff>
    </xdr:from>
    <xdr:ext cx="762000" cy="259045"/>
    <xdr:sp macro="" textlink="">
      <xdr:nvSpPr>
        <xdr:cNvPr id="133" name="財政構造の弾力性平均値テキスト"/>
        <xdr:cNvSpPr txBox="1"/>
      </xdr:nvSpPr>
      <xdr:spPr>
        <a:xfrm>
          <a:off x="5041900" y="1097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153458</xdr:rowOff>
    </xdr:from>
    <xdr:to>
      <xdr:col>23</xdr:col>
      <xdr:colOff>184150</xdr:colOff>
      <xdr:row>65</xdr:row>
      <xdr:rowOff>83608</xdr:rowOff>
    </xdr:to>
    <xdr:sp macro="" textlink="">
      <xdr:nvSpPr>
        <xdr:cNvPr id="134" name="フローチャート: 判断 133"/>
        <xdr:cNvSpPr/>
      </xdr:nvSpPr>
      <xdr:spPr>
        <a:xfrm>
          <a:off x="49022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64</xdr:row>
      <xdr:rowOff>164042</xdr:rowOff>
    </xdr:to>
    <xdr:cxnSp macro="">
      <xdr:nvCxnSpPr>
        <xdr:cNvPr id="135" name="直線コネクタ 134"/>
        <xdr:cNvCxnSpPr/>
      </xdr:nvCxnSpPr>
      <xdr:spPr>
        <a:xfrm>
          <a:off x="3225800" y="10593917"/>
          <a:ext cx="8890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6" name="フローチャート: 判断 135"/>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37" name="テキスト ボックス 136"/>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125942</xdr:rowOff>
    </xdr:from>
    <xdr:to>
      <xdr:col>15</xdr:col>
      <xdr:colOff>82550</xdr:colOff>
      <xdr:row>61</xdr:row>
      <xdr:rowOff>135467</xdr:rowOff>
    </xdr:to>
    <xdr:cxnSp macro="">
      <xdr:nvCxnSpPr>
        <xdr:cNvPr id="138" name="直線コネクタ 137"/>
        <xdr:cNvCxnSpPr/>
      </xdr:nvCxnSpPr>
      <xdr:spPr>
        <a:xfrm>
          <a:off x="2336800" y="10412942"/>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9" name="フローチャート: 判断 138"/>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40" name="テキスト ボックス 139"/>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125942</xdr:rowOff>
    </xdr:from>
    <xdr:to>
      <xdr:col>11</xdr:col>
      <xdr:colOff>31750</xdr:colOff>
      <xdr:row>62</xdr:row>
      <xdr:rowOff>64558</xdr:rowOff>
    </xdr:to>
    <xdr:cxnSp macro="">
      <xdr:nvCxnSpPr>
        <xdr:cNvPr id="141" name="直線コネクタ 140"/>
        <xdr:cNvCxnSpPr/>
      </xdr:nvCxnSpPr>
      <xdr:spPr>
        <a:xfrm flipV="1">
          <a:off x="1447800" y="1041294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43" name="テキスト ボックス 142"/>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144992</xdr:rowOff>
    </xdr:from>
    <xdr:to>
      <xdr:col>7</xdr:col>
      <xdr:colOff>31750</xdr:colOff>
      <xdr:row>62</xdr:row>
      <xdr:rowOff>75142</xdr:rowOff>
    </xdr:to>
    <xdr:sp macro="" textlink="">
      <xdr:nvSpPr>
        <xdr:cNvPr id="144" name="フローチャート: 判断 143"/>
        <xdr:cNvSpPr/>
      </xdr:nvSpPr>
      <xdr:spPr>
        <a:xfrm>
          <a:off x="1397000" y="1060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85319</xdr:rowOff>
    </xdr:from>
    <xdr:ext cx="762000" cy="259045"/>
    <xdr:sp macro="" textlink="">
      <xdr:nvSpPr>
        <xdr:cNvPr id="145" name="テキスト ボックス 144"/>
        <xdr:cNvSpPr txBox="1"/>
      </xdr:nvSpPr>
      <xdr:spPr>
        <a:xfrm>
          <a:off x="1066800" y="1037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22225</xdr:rowOff>
    </xdr:from>
    <xdr:to>
      <xdr:col>23</xdr:col>
      <xdr:colOff>184150</xdr:colOff>
      <xdr:row>65</xdr:row>
      <xdr:rowOff>123825</xdr:rowOff>
    </xdr:to>
    <xdr:sp macro="" textlink="">
      <xdr:nvSpPr>
        <xdr:cNvPr id="151" name="楕円 150"/>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165752</xdr:rowOff>
    </xdr:from>
    <xdr:ext cx="762000" cy="259045"/>
    <xdr:sp macro="" textlink="">
      <xdr:nvSpPr>
        <xdr:cNvPr id="152"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113242</xdr:rowOff>
    </xdr:from>
    <xdr:to>
      <xdr:col>19</xdr:col>
      <xdr:colOff>184150</xdr:colOff>
      <xdr:row>65</xdr:row>
      <xdr:rowOff>43392</xdr:rowOff>
    </xdr:to>
    <xdr:sp macro="" textlink="">
      <xdr:nvSpPr>
        <xdr:cNvPr id="153" name="楕円 152"/>
        <xdr:cNvSpPr/>
      </xdr:nvSpPr>
      <xdr:spPr>
        <a:xfrm>
          <a:off x="4064000" y="1108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28169</xdr:rowOff>
    </xdr:from>
    <xdr:ext cx="736600" cy="259045"/>
    <xdr:sp macro="" textlink="">
      <xdr:nvSpPr>
        <xdr:cNvPr id="154" name="テキスト ボックス 153"/>
        <xdr:cNvSpPr txBox="1"/>
      </xdr:nvSpPr>
      <xdr:spPr>
        <a:xfrm>
          <a:off x="3733800" y="1117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5" name="楕円 154"/>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6" name="テキスト ボックス 155"/>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75142</xdr:rowOff>
    </xdr:from>
    <xdr:to>
      <xdr:col>11</xdr:col>
      <xdr:colOff>82550</xdr:colOff>
      <xdr:row>61</xdr:row>
      <xdr:rowOff>5292</xdr:rowOff>
    </xdr:to>
    <xdr:sp macro="" textlink="">
      <xdr:nvSpPr>
        <xdr:cNvPr id="157" name="楕円 156"/>
        <xdr:cNvSpPr/>
      </xdr:nvSpPr>
      <xdr:spPr>
        <a:xfrm>
          <a:off x="2286000" y="1036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15469</xdr:rowOff>
    </xdr:from>
    <xdr:ext cx="762000" cy="259045"/>
    <xdr:sp macro="" textlink="">
      <xdr:nvSpPr>
        <xdr:cNvPr id="158" name="テキスト ボックス 157"/>
        <xdr:cNvSpPr txBox="1"/>
      </xdr:nvSpPr>
      <xdr:spPr>
        <a:xfrm>
          <a:off x="1955800" y="1013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59" name="楕円 158"/>
        <xdr:cNvSpPr/>
      </xdr:nvSpPr>
      <xdr:spPr>
        <a:xfrm>
          <a:off x="1397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100135</xdr:rowOff>
    </xdr:from>
    <xdr:ext cx="762000" cy="259045"/>
    <xdr:sp macro="" textlink="">
      <xdr:nvSpPr>
        <xdr:cNvPr id="160" name="テキスト ボックス 159"/>
        <xdr:cNvSpPr txBox="1"/>
      </xdr:nvSpPr>
      <xdr:spPr>
        <a:xfrm>
          <a:off x="1066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2" name="テキスト ボックス 161"/>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3" name="テキスト ボックス 162"/>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[165,371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は人口が少ないことから、人口１人当たりで比較すると他団体より高くなる傾向にある。本県では、出先機関の再編や職員数の削減など行財政改革の実施により平成２３年度から２７年度までに職員数の３％削減するなど、人件費の削減努力を進めてきた。</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全国最小規模の職員数を維持するとともに</a:t>
          </a:r>
          <a:r>
            <a:rPr kumimoji="1" lang="ja-JP" altLang="ja-JP" sz="1100">
              <a:solidFill>
                <a:schemeClr val="dk1"/>
              </a:solidFill>
              <a:effectLst/>
              <a:latin typeface="+mn-lt"/>
              <a:ea typeface="+mn-ea"/>
              <a:cs typeface="+mn-cs"/>
            </a:rPr>
            <a:t>、一括発注など執行方法</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工夫</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物件費等の</a:t>
          </a:r>
          <a:r>
            <a:rPr kumimoji="1" lang="ja-JP" altLang="en-US" sz="1100">
              <a:solidFill>
                <a:schemeClr val="dk1"/>
              </a:solidFill>
              <a:effectLst/>
              <a:latin typeface="+mn-lt"/>
              <a:ea typeface="+mn-ea"/>
              <a:cs typeface="+mn-cs"/>
            </a:rPr>
            <a:t>抑制</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129724</xdr:rowOff>
    </xdr:from>
    <xdr:to>
      <xdr:col>23</xdr:col>
      <xdr:colOff>133350</xdr:colOff>
      <xdr:row>88</xdr:row>
      <xdr:rowOff>27569</xdr:rowOff>
    </xdr:to>
    <xdr:cxnSp macro="">
      <xdr:nvCxnSpPr>
        <xdr:cNvPr id="188" name="直線コネクタ 187"/>
        <xdr:cNvCxnSpPr/>
      </xdr:nvCxnSpPr>
      <xdr:spPr>
        <a:xfrm flipV="1">
          <a:off x="4953000" y="14017174"/>
          <a:ext cx="0" cy="1097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171096</xdr:rowOff>
    </xdr:from>
    <xdr:ext cx="762000" cy="259045"/>
    <xdr:sp macro="" textlink="">
      <xdr:nvSpPr>
        <xdr:cNvPr id="189" name="人件費・物件費等の状況最小値テキスト"/>
        <xdr:cNvSpPr txBox="1"/>
      </xdr:nvSpPr>
      <xdr:spPr>
        <a:xfrm>
          <a:off x="5041900" y="150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27569</xdr:rowOff>
    </xdr:from>
    <xdr:to>
      <xdr:col>24</xdr:col>
      <xdr:colOff>12700</xdr:colOff>
      <xdr:row>88</xdr:row>
      <xdr:rowOff>27569</xdr:rowOff>
    </xdr:to>
    <xdr:cxnSp macro="">
      <xdr:nvCxnSpPr>
        <xdr:cNvPr id="190" name="直線コネクタ 189"/>
        <xdr:cNvCxnSpPr/>
      </xdr:nvCxnSpPr>
      <xdr:spPr>
        <a:xfrm>
          <a:off x="4864100" y="15115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44651</xdr:rowOff>
    </xdr:from>
    <xdr:ext cx="762000" cy="259045"/>
    <xdr:sp macro="" textlink="">
      <xdr:nvSpPr>
        <xdr:cNvPr id="191" name="人件費・物件費等の状況最大値テキスト"/>
        <xdr:cNvSpPr txBox="1"/>
      </xdr:nvSpPr>
      <xdr:spPr>
        <a:xfrm>
          <a:off x="5041900" y="13760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129724</xdr:rowOff>
    </xdr:from>
    <xdr:to>
      <xdr:col>24</xdr:col>
      <xdr:colOff>12700</xdr:colOff>
      <xdr:row>81</xdr:row>
      <xdr:rowOff>129724</xdr:rowOff>
    </xdr:to>
    <xdr:cxnSp macro="">
      <xdr:nvCxnSpPr>
        <xdr:cNvPr id="192" name="直線コネクタ 191"/>
        <xdr:cNvCxnSpPr/>
      </xdr:nvCxnSpPr>
      <xdr:spPr>
        <a:xfrm>
          <a:off x="4864100" y="1401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165378</xdr:rowOff>
    </xdr:from>
    <xdr:to>
      <xdr:col>23</xdr:col>
      <xdr:colOff>133350</xdr:colOff>
      <xdr:row>88</xdr:row>
      <xdr:rowOff>27569</xdr:rowOff>
    </xdr:to>
    <xdr:cxnSp macro="">
      <xdr:nvCxnSpPr>
        <xdr:cNvPr id="193" name="直線コネクタ 192"/>
        <xdr:cNvCxnSpPr/>
      </xdr:nvCxnSpPr>
      <xdr:spPr>
        <a:xfrm>
          <a:off x="4114800" y="15081528"/>
          <a:ext cx="8382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48806</xdr:rowOff>
    </xdr:from>
    <xdr:ext cx="762000" cy="259045"/>
    <xdr:sp macro="" textlink="">
      <xdr:nvSpPr>
        <xdr:cNvPr id="194" name="人件費・物件費等の状況平均値テキスト"/>
        <xdr:cNvSpPr txBox="1"/>
      </xdr:nvSpPr>
      <xdr:spPr>
        <a:xfrm>
          <a:off x="5041900" y="14107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32279</xdr:rowOff>
    </xdr:from>
    <xdr:to>
      <xdr:col>23</xdr:col>
      <xdr:colOff>184150</xdr:colOff>
      <xdr:row>83</xdr:row>
      <xdr:rowOff>133879</xdr:rowOff>
    </xdr:to>
    <xdr:sp macro="" textlink="">
      <xdr:nvSpPr>
        <xdr:cNvPr id="195" name="フローチャート: 判断 194"/>
        <xdr:cNvSpPr/>
      </xdr:nvSpPr>
      <xdr:spPr>
        <a:xfrm>
          <a:off x="4902200" y="1426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135576</xdr:rowOff>
    </xdr:from>
    <xdr:to>
      <xdr:col>19</xdr:col>
      <xdr:colOff>133350</xdr:colOff>
      <xdr:row>87</xdr:row>
      <xdr:rowOff>165378</xdr:rowOff>
    </xdr:to>
    <xdr:cxnSp macro="">
      <xdr:nvCxnSpPr>
        <xdr:cNvPr id="196" name="直線コネクタ 195"/>
        <xdr:cNvCxnSpPr/>
      </xdr:nvCxnSpPr>
      <xdr:spPr>
        <a:xfrm>
          <a:off x="3225800" y="15051726"/>
          <a:ext cx="889000" cy="2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10060</xdr:rowOff>
    </xdr:from>
    <xdr:to>
      <xdr:col>19</xdr:col>
      <xdr:colOff>184150</xdr:colOff>
      <xdr:row>86</xdr:row>
      <xdr:rowOff>111660</xdr:rowOff>
    </xdr:to>
    <xdr:sp macro="" textlink="">
      <xdr:nvSpPr>
        <xdr:cNvPr id="197" name="フローチャート: 判断 196"/>
        <xdr:cNvSpPr/>
      </xdr:nvSpPr>
      <xdr:spPr>
        <a:xfrm>
          <a:off x="4064000" y="147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121837</xdr:rowOff>
    </xdr:from>
    <xdr:ext cx="736600" cy="259045"/>
    <xdr:sp macro="" textlink="">
      <xdr:nvSpPr>
        <xdr:cNvPr id="198" name="テキスト ボックス 197"/>
        <xdr:cNvSpPr txBox="1"/>
      </xdr:nvSpPr>
      <xdr:spPr>
        <a:xfrm>
          <a:off x="3733800" y="14523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103062</xdr:rowOff>
    </xdr:from>
    <xdr:to>
      <xdr:col>15</xdr:col>
      <xdr:colOff>82550</xdr:colOff>
      <xdr:row>87</xdr:row>
      <xdr:rowOff>135576</xdr:rowOff>
    </xdr:to>
    <xdr:cxnSp macro="">
      <xdr:nvCxnSpPr>
        <xdr:cNvPr id="199" name="直線コネクタ 198"/>
        <xdr:cNvCxnSpPr/>
      </xdr:nvCxnSpPr>
      <xdr:spPr>
        <a:xfrm>
          <a:off x="2336800" y="15019212"/>
          <a:ext cx="889000" cy="3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129008</xdr:rowOff>
    </xdr:from>
    <xdr:to>
      <xdr:col>15</xdr:col>
      <xdr:colOff>133350</xdr:colOff>
      <xdr:row>86</xdr:row>
      <xdr:rowOff>59158</xdr:rowOff>
    </xdr:to>
    <xdr:sp macro="" textlink="">
      <xdr:nvSpPr>
        <xdr:cNvPr id="200" name="フローチャート: 判断 199"/>
        <xdr:cNvSpPr/>
      </xdr:nvSpPr>
      <xdr:spPr>
        <a:xfrm>
          <a:off x="3175000" y="1470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69335</xdr:rowOff>
    </xdr:from>
    <xdr:ext cx="762000" cy="259045"/>
    <xdr:sp macro="" textlink="">
      <xdr:nvSpPr>
        <xdr:cNvPr id="201" name="テキスト ボックス 200"/>
        <xdr:cNvSpPr txBox="1"/>
      </xdr:nvSpPr>
      <xdr:spPr>
        <a:xfrm>
          <a:off x="2844800" y="1447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14182</xdr:rowOff>
    </xdr:from>
    <xdr:to>
      <xdr:col>11</xdr:col>
      <xdr:colOff>31750</xdr:colOff>
      <xdr:row>87</xdr:row>
      <xdr:rowOff>103062</xdr:rowOff>
    </xdr:to>
    <xdr:cxnSp macro="">
      <xdr:nvCxnSpPr>
        <xdr:cNvPr id="202" name="直線コネクタ 201"/>
        <xdr:cNvCxnSpPr/>
      </xdr:nvCxnSpPr>
      <xdr:spPr>
        <a:xfrm>
          <a:off x="1447800" y="14930332"/>
          <a:ext cx="889000" cy="8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110897</xdr:rowOff>
    </xdr:from>
    <xdr:to>
      <xdr:col>11</xdr:col>
      <xdr:colOff>82550</xdr:colOff>
      <xdr:row>85</xdr:row>
      <xdr:rowOff>41047</xdr:rowOff>
    </xdr:to>
    <xdr:sp macro="" textlink="">
      <xdr:nvSpPr>
        <xdr:cNvPr id="203" name="フローチャート: 判断 202"/>
        <xdr:cNvSpPr/>
      </xdr:nvSpPr>
      <xdr:spPr>
        <a:xfrm>
          <a:off x="2286000" y="1451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51224</xdr:rowOff>
    </xdr:from>
    <xdr:ext cx="762000" cy="259045"/>
    <xdr:sp macro="" textlink="">
      <xdr:nvSpPr>
        <xdr:cNvPr id="204" name="テキスト ボックス 203"/>
        <xdr:cNvSpPr txBox="1"/>
      </xdr:nvSpPr>
      <xdr:spPr>
        <a:xfrm>
          <a:off x="1955800" y="1428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129463</xdr:rowOff>
    </xdr:from>
    <xdr:to>
      <xdr:col>7</xdr:col>
      <xdr:colOff>31750</xdr:colOff>
      <xdr:row>84</xdr:row>
      <xdr:rowOff>59613</xdr:rowOff>
    </xdr:to>
    <xdr:sp macro="" textlink="">
      <xdr:nvSpPr>
        <xdr:cNvPr id="205" name="フローチャート: 判断 204"/>
        <xdr:cNvSpPr/>
      </xdr:nvSpPr>
      <xdr:spPr>
        <a:xfrm>
          <a:off x="1397000" y="14359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69790</xdr:rowOff>
    </xdr:from>
    <xdr:ext cx="762000" cy="259045"/>
    <xdr:sp macro="" textlink="">
      <xdr:nvSpPr>
        <xdr:cNvPr id="206" name="テキスト ボックス 205"/>
        <xdr:cNvSpPr txBox="1"/>
      </xdr:nvSpPr>
      <xdr:spPr>
        <a:xfrm>
          <a:off x="1066800" y="1412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148219</xdr:rowOff>
    </xdr:from>
    <xdr:to>
      <xdr:col>23</xdr:col>
      <xdr:colOff>184150</xdr:colOff>
      <xdr:row>88</xdr:row>
      <xdr:rowOff>78369</xdr:rowOff>
    </xdr:to>
    <xdr:sp macro="" textlink="">
      <xdr:nvSpPr>
        <xdr:cNvPr id="212" name="楕円 211"/>
        <xdr:cNvSpPr/>
      </xdr:nvSpPr>
      <xdr:spPr>
        <a:xfrm>
          <a:off x="4902200" y="150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44096</xdr:rowOff>
    </xdr:from>
    <xdr:ext cx="762000" cy="259045"/>
    <xdr:sp macro="" textlink="">
      <xdr:nvSpPr>
        <xdr:cNvPr id="213" name="人件費・物件費等の状況該当値テキスト"/>
        <xdr:cNvSpPr txBox="1"/>
      </xdr:nvSpPr>
      <xdr:spPr>
        <a:xfrm>
          <a:off x="5041900" y="1496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114578</xdr:rowOff>
    </xdr:from>
    <xdr:to>
      <xdr:col>19</xdr:col>
      <xdr:colOff>184150</xdr:colOff>
      <xdr:row>88</xdr:row>
      <xdr:rowOff>44728</xdr:rowOff>
    </xdr:to>
    <xdr:sp macro="" textlink="">
      <xdr:nvSpPr>
        <xdr:cNvPr id="214" name="楕円 213"/>
        <xdr:cNvSpPr/>
      </xdr:nvSpPr>
      <xdr:spPr>
        <a:xfrm>
          <a:off x="4064000" y="1503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29505</xdr:rowOff>
    </xdr:from>
    <xdr:ext cx="736600" cy="259045"/>
    <xdr:sp macro="" textlink="">
      <xdr:nvSpPr>
        <xdr:cNvPr id="215" name="テキスト ボックス 214"/>
        <xdr:cNvSpPr txBox="1"/>
      </xdr:nvSpPr>
      <xdr:spPr>
        <a:xfrm>
          <a:off x="3733800" y="15117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84776</xdr:rowOff>
    </xdr:from>
    <xdr:to>
      <xdr:col>15</xdr:col>
      <xdr:colOff>133350</xdr:colOff>
      <xdr:row>88</xdr:row>
      <xdr:rowOff>14926</xdr:rowOff>
    </xdr:to>
    <xdr:sp macro="" textlink="">
      <xdr:nvSpPr>
        <xdr:cNvPr id="216" name="楕円 215"/>
        <xdr:cNvSpPr/>
      </xdr:nvSpPr>
      <xdr:spPr>
        <a:xfrm>
          <a:off x="3175000" y="150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171153</xdr:rowOff>
    </xdr:from>
    <xdr:ext cx="762000" cy="259045"/>
    <xdr:sp macro="" textlink="">
      <xdr:nvSpPr>
        <xdr:cNvPr id="217" name="テキスト ボックス 216"/>
        <xdr:cNvSpPr txBox="1"/>
      </xdr:nvSpPr>
      <xdr:spPr>
        <a:xfrm>
          <a:off x="2844800" y="1508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52262</xdr:rowOff>
    </xdr:from>
    <xdr:to>
      <xdr:col>11</xdr:col>
      <xdr:colOff>82550</xdr:colOff>
      <xdr:row>87</xdr:row>
      <xdr:rowOff>153862</xdr:rowOff>
    </xdr:to>
    <xdr:sp macro="" textlink="">
      <xdr:nvSpPr>
        <xdr:cNvPr id="218" name="楕円 217"/>
        <xdr:cNvSpPr/>
      </xdr:nvSpPr>
      <xdr:spPr>
        <a:xfrm>
          <a:off x="2286000" y="14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138639</xdr:rowOff>
    </xdr:from>
    <xdr:ext cx="762000" cy="259045"/>
    <xdr:sp macro="" textlink="">
      <xdr:nvSpPr>
        <xdr:cNvPr id="219" name="テキスト ボックス 218"/>
        <xdr:cNvSpPr txBox="1"/>
      </xdr:nvSpPr>
      <xdr:spPr>
        <a:xfrm>
          <a:off x="1955800" y="1505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134832</xdr:rowOff>
    </xdr:from>
    <xdr:to>
      <xdr:col>7</xdr:col>
      <xdr:colOff>31750</xdr:colOff>
      <xdr:row>87</xdr:row>
      <xdr:rowOff>64982</xdr:rowOff>
    </xdr:to>
    <xdr:sp macro="" textlink="">
      <xdr:nvSpPr>
        <xdr:cNvPr id="220" name="楕円 219"/>
        <xdr:cNvSpPr/>
      </xdr:nvSpPr>
      <xdr:spPr>
        <a:xfrm>
          <a:off x="1397000" y="1487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49759</xdr:rowOff>
    </xdr:from>
    <xdr:ext cx="762000" cy="259045"/>
    <xdr:sp macro="" textlink="">
      <xdr:nvSpPr>
        <xdr:cNvPr id="221" name="テキスト ボックス 220"/>
        <xdr:cNvSpPr txBox="1"/>
      </xdr:nvSpPr>
      <xdr:spPr>
        <a:xfrm>
          <a:off x="1066800" y="1496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年度は前年度と比較して改善し、１００．０以下となっている。</a:t>
          </a:r>
          <a:endParaRPr lang="ja-JP" altLang="ja-JP" sz="1400">
            <a:effectLst/>
          </a:endParaRPr>
        </a:p>
        <a:p>
          <a:r>
            <a:rPr kumimoji="1" lang="ja-JP" altLang="ja-JP" sz="1100">
              <a:solidFill>
                <a:schemeClr val="dk1"/>
              </a:solidFill>
              <a:effectLst/>
              <a:latin typeface="+mn-lt"/>
              <a:ea typeface="+mn-ea"/>
              <a:cs typeface="+mn-cs"/>
            </a:rPr>
            <a:t>　今後とも、民間企業の状況や国・他県の動向を踏まえ、適正な給与水準を維持していく。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21589</xdr:rowOff>
    </xdr:to>
    <xdr:cxnSp macro="">
      <xdr:nvCxnSpPr>
        <xdr:cNvPr id="246" name="直線コネクタ 245"/>
        <xdr:cNvCxnSpPr/>
      </xdr:nvCxnSpPr>
      <xdr:spPr>
        <a:xfrm flipV="1">
          <a:off x="17018000" y="13736320"/>
          <a:ext cx="0" cy="15443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49"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0" name="直線コネクタ 249"/>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53339</xdr:rowOff>
    </xdr:from>
    <xdr:to>
      <xdr:col>81</xdr:col>
      <xdr:colOff>44450</xdr:colOff>
      <xdr:row>86</xdr:row>
      <xdr:rowOff>53339</xdr:rowOff>
    </xdr:to>
    <xdr:cxnSp macro="">
      <xdr:nvCxnSpPr>
        <xdr:cNvPr id="251" name="直線コネクタ 250"/>
        <xdr:cNvCxnSpPr/>
      </xdr:nvCxnSpPr>
      <xdr:spPr>
        <a:xfrm>
          <a:off x="16179800" y="14798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93997</xdr:rowOff>
    </xdr:from>
    <xdr:ext cx="762000" cy="259045"/>
    <xdr:sp macro="" textlink="">
      <xdr:nvSpPr>
        <xdr:cNvPr id="252"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53339</xdr:rowOff>
    </xdr:from>
    <xdr:to>
      <xdr:col>77</xdr:col>
      <xdr:colOff>44450</xdr:colOff>
      <xdr:row>87</xdr:row>
      <xdr:rowOff>74930</xdr:rowOff>
    </xdr:to>
    <xdr:cxnSp macro="">
      <xdr:nvCxnSpPr>
        <xdr:cNvPr id="254" name="直線コネクタ 253"/>
        <xdr:cNvCxnSpPr/>
      </xdr:nvCxnSpPr>
      <xdr:spPr>
        <a:xfrm flipV="1">
          <a:off x="15290800" y="147980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56" name="テキスト ボックス 255"/>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87</xdr:row>
      <xdr:rowOff>74930</xdr:rowOff>
    </xdr:to>
    <xdr:cxnSp macro="">
      <xdr:nvCxnSpPr>
        <xdr:cNvPr id="257" name="直線コネクタ 256"/>
        <xdr:cNvCxnSpPr/>
      </xdr:nvCxnSpPr>
      <xdr:spPr>
        <a:xfrm>
          <a:off x="14401800" y="14653261"/>
          <a:ext cx="8890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104139</xdr:rowOff>
    </xdr:from>
    <xdr:to>
      <xdr:col>73</xdr:col>
      <xdr:colOff>44450</xdr:colOff>
      <xdr:row>85</xdr:row>
      <xdr:rowOff>34289</xdr:rowOff>
    </xdr:to>
    <xdr:sp macro="" textlink="">
      <xdr:nvSpPr>
        <xdr:cNvPr id="258" name="フローチャート: 判断 257"/>
        <xdr:cNvSpPr/>
      </xdr:nvSpPr>
      <xdr:spPr>
        <a:xfrm>
          <a:off x="15240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59" name="テキスト ボックス 258"/>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80011</xdr:rowOff>
    </xdr:to>
    <xdr:cxnSp macro="">
      <xdr:nvCxnSpPr>
        <xdr:cNvPr id="260" name="直線コネクタ 259"/>
        <xdr:cNvCxnSpPr/>
      </xdr:nvCxnSpPr>
      <xdr:spPr>
        <a:xfrm>
          <a:off x="13512800" y="14508480"/>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34289</xdr:rowOff>
    </xdr:from>
    <xdr:to>
      <xdr:col>68</xdr:col>
      <xdr:colOff>203200</xdr:colOff>
      <xdr:row>83</xdr:row>
      <xdr:rowOff>135889</xdr:rowOff>
    </xdr:to>
    <xdr:sp macro="" textlink="">
      <xdr:nvSpPr>
        <xdr:cNvPr id="261" name="フローチャート: 判断 260"/>
        <xdr:cNvSpPr/>
      </xdr:nvSpPr>
      <xdr:spPr>
        <a:xfrm>
          <a:off x="14351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146066</xdr:rowOff>
    </xdr:from>
    <xdr:ext cx="762000" cy="259045"/>
    <xdr:sp macro="" textlink="">
      <xdr:nvSpPr>
        <xdr:cNvPr id="262" name="テキスト ボックス 261"/>
        <xdr:cNvSpPr txBox="1"/>
      </xdr:nvSpPr>
      <xdr:spPr>
        <a:xfrm>
          <a:off x="14020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3" name="フローチャート: 判断 26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4" name="テキスト ボックス 263"/>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2539</xdr:rowOff>
    </xdr:from>
    <xdr:to>
      <xdr:col>81</xdr:col>
      <xdr:colOff>95250</xdr:colOff>
      <xdr:row>86</xdr:row>
      <xdr:rowOff>104139</xdr:rowOff>
    </xdr:to>
    <xdr:sp macro="" textlink="">
      <xdr:nvSpPr>
        <xdr:cNvPr id="270" name="楕円 269"/>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146066</xdr:rowOff>
    </xdr:from>
    <xdr:ext cx="762000" cy="259045"/>
    <xdr:sp macro="" textlink="">
      <xdr:nvSpPr>
        <xdr:cNvPr id="271"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2539</xdr:rowOff>
    </xdr:from>
    <xdr:to>
      <xdr:col>77</xdr:col>
      <xdr:colOff>95250</xdr:colOff>
      <xdr:row>86</xdr:row>
      <xdr:rowOff>104139</xdr:rowOff>
    </xdr:to>
    <xdr:sp macro="" textlink="">
      <xdr:nvSpPr>
        <xdr:cNvPr id="272" name="楕円 271"/>
        <xdr:cNvSpPr/>
      </xdr:nvSpPr>
      <xdr:spPr>
        <a:xfrm>
          <a:off x="16129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73" name="テキスト ボックス 272"/>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4" name="楕円 273"/>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5" name="テキスト ボックス 274"/>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76" name="楕円 275"/>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77" name="テキスト ボックス 276"/>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55880</xdr:rowOff>
    </xdr:from>
    <xdr:to>
      <xdr:col>64</xdr:col>
      <xdr:colOff>152400</xdr:colOff>
      <xdr:row>84</xdr:row>
      <xdr:rowOff>157480</xdr:rowOff>
    </xdr:to>
    <xdr:sp macro="" textlink="">
      <xdr:nvSpPr>
        <xdr:cNvPr id="278" name="楕円 277"/>
        <xdr:cNvSpPr/>
      </xdr:nvSpPr>
      <xdr:spPr>
        <a:xfrm>
          <a:off x="13462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167657</xdr:rowOff>
    </xdr:from>
    <xdr:ext cx="762000" cy="259045"/>
    <xdr:sp macro="" textlink="">
      <xdr:nvSpPr>
        <xdr:cNvPr id="279" name="テキスト ボックス 278"/>
        <xdr:cNvSpPr txBox="1"/>
      </xdr:nvSpPr>
      <xdr:spPr>
        <a:xfrm>
          <a:off x="13131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本県は人口が少ないことから、人口１０万人当たりで比較すると他団体より高くなる傾向がある。本県では、</a:t>
          </a:r>
          <a:r>
            <a:rPr kumimoji="1" lang="ja-JP" altLang="en-US" sz="1100">
              <a:solidFill>
                <a:schemeClr val="dk1"/>
              </a:solidFill>
              <a:effectLst/>
              <a:latin typeface="+mn-lt"/>
              <a:ea typeface="+mn-ea"/>
              <a:cs typeface="+mn-cs"/>
            </a:rPr>
            <a:t>平成２３年度から２７年度までに職員数の３％を削減し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以降全国最小水準</a:t>
          </a:r>
          <a:r>
            <a:rPr kumimoji="1" lang="ja-JP" altLang="ja-JP" sz="1100">
              <a:solidFill>
                <a:schemeClr val="dk1"/>
              </a:solidFill>
              <a:effectLst/>
              <a:latin typeface="+mn-lt"/>
              <a:ea typeface="+mn-ea"/>
              <a:cs typeface="+mn-cs"/>
            </a:rPr>
            <a:t>を維持している。</a:t>
          </a:r>
          <a:endParaRPr lang="ja-JP" altLang="ja-JP" sz="1400">
            <a:effectLst/>
          </a:endParaRPr>
        </a:p>
        <a:p>
          <a:r>
            <a:rPr kumimoji="1" lang="ja-JP" altLang="ja-JP" sz="1100">
              <a:solidFill>
                <a:schemeClr val="dk1"/>
              </a:solidFill>
              <a:effectLst/>
              <a:latin typeface="+mn-lt"/>
              <a:ea typeface="+mn-ea"/>
              <a:cs typeface="+mn-cs"/>
            </a:rPr>
            <a:t>　一般行政部門の職員数では全国最小規模となっており、引き続き適正な定員管理に努めていく。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4" name="直線コネクタ 29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5" name="テキスト ボックス 29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6" name="直線コネクタ 29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7" name="テキスト ボックス 29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8" name="直線コネクタ 29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9" name="テキスト ボックス 29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0" name="直線コネクタ 29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1" name="テキスト ボックス 30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26371</xdr:rowOff>
    </xdr:from>
    <xdr:to>
      <xdr:col>81</xdr:col>
      <xdr:colOff>44450</xdr:colOff>
      <xdr:row>66</xdr:row>
      <xdr:rowOff>153106</xdr:rowOff>
    </xdr:to>
    <xdr:cxnSp macro="">
      <xdr:nvCxnSpPr>
        <xdr:cNvPr id="305" name="直線コネクタ 304"/>
        <xdr:cNvCxnSpPr/>
      </xdr:nvCxnSpPr>
      <xdr:spPr>
        <a:xfrm flipV="1">
          <a:off x="17018000" y="10141921"/>
          <a:ext cx="0" cy="13268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125183</xdr:rowOff>
    </xdr:from>
    <xdr:ext cx="762000" cy="259045"/>
    <xdr:sp macro="" textlink="">
      <xdr:nvSpPr>
        <xdr:cNvPr id="306" name="定員管理の状況最小値テキスト"/>
        <xdr:cNvSpPr txBox="1"/>
      </xdr:nvSpPr>
      <xdr:spPr>
        <a:xfrm>
          <a:off x="17106900" y="1144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153106</xdr:rowOff>
    </xdr:from>
    <xdr:to>
      <xdr:col>81</xdr:col>
      <xdr:colOff>133350</xdr:colOff>
      <xdr:row>66</xdr:row>
      <xdr:rowOff>153106</xdr:rowOff>
    </xdr:to>
    <xdr:cxnSp macro="">
      <xdr:nvCxnSpPr>
        <xdr:cNvPr id="307" name="直線コネクタ 306"/>
        <xdr:cNvCxnSpPr/>
      </xdr:nvCxnSpPr>
      <xdr:spPr>
        <a:xfrm>
          <a:off x="16929100" y="1146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112748</xdr:rowOff>
    </xdr:from>
    <xdr:ext cx="762000" cy="259045"/>
    <xdr:sp macro="" textlink="">
      <xdr:nvSpPr>
        <xdr:cNvPr id="308" name="定員管理の状況最大値テキスト"/>
        <xdr:cNvSpPr txBox="1"/>
      </xdr:nvSpPr>
      <xdr:spPr>
        <a:xfrm>
          <a:off x="17106900" y="9885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26371</xdr:rowOff>
    </xdr:from>
    <xdr:to>
      <xdr:col>81</xdr:col>
      <xdr:colOff>133350</xdr:colOff>
      <xdr:row>59</xdr:row>
      <xdr:rowOff>26371</xdr:rowOff>
    </xdr:to>
    <xdr:cxnSp macro="">
      <xdr:nvCxnSpPr>
        <xdr:cNvPr id="309" name="直線コネクタ 308"/>
        <xdr:cNvCxnSpPr/>
      </xdr:nvCxnSpPr>
      <xdr:spPr>
        <a:xfrm>
          <a:off x="16929100" y="1014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135491</xdr:rowOff>
    </xdr:from>
    <xdr:to>
      <xdr:col>81</xdr:col>
      <xdr:colOff>44450</xdr:colOff>
      <xdr:row>66</xdr:row>
      <xdr:rowOff>153106</xdr:rowOff>
    </xdr:to>
    <xdr:cxnSp macro="">
      <xdr:nvCxnSpPr>
        <xdr:cNvPr id="310" name="直線コネクタ 309"/>
        <xdr:cNvCxnSpPr/>
      </xdr:nvCxnSpPr>
      <xdr:spPr>
        <a:xfrm>
          <a:off x="16179800" y="11451191"/>
          <a:ext cx="838200" cy="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131509</xdr:rowOff>
    </xdr:from>
    <xdr:ext cx="762000" cy="259045"/>
    <xdr:sp macro="" textlink="">
      <xdr:nvSpPr>
        <xdr:cNvPr id="311" name="定員管理の状況平均値テキスト"/>
        <xdr:cNvSpPr txBox="1"/>
      </xdr:nvSpPr>
      <xdr:spPr>
        <a:xfrm>
          <a:off x="17106900" y="10418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114982</xdr:rowOff>
    </xdr:from>
    <xdr:to>
      <xdr:col>81</xdr:col>
      <xdr:colOff>95250</xdr:colOff>
      <xdr:row>62</xdr:row>
      <xdr:rowOff>45132</xdr:rowOff>
    </xdr:to>
    <xdr:sp macro="" textlink="">
      <xdr:nvSpPr>
        <xdr:cNvPr id="312" name="フローチャート: 判断 311"/>
        <xdr:cNvSpPr/>
      </xdr:nvSpPr>
      <xdr:spPr>
        <a:xfrm>
          <a:off x="16967200" y="1057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106125</xdr:rowOff>
    </xdr:from>
    <xdr:to>
      <xdr:col>77</xdr:col>
      <xdr:colOff>44450</xdr:colOff>
      <xdr:row>66</xdr:row>
      <xdr:rowOff>135491</xdr:rowOff>
    </xdr:to>
    <xdr:cxnSp macro="">
      <xdr:nvCxnSpPr>
        <xdr:cNvPr id="313" name="直線コネクタ 312"/>
        <xdr:cNvCxnSpPr/>
      </xdr:nvCxnSpPr>
      <xdr:spPr>
        <a:xfrm>
          <a:off x="15290800" y="11421825"/>
          <a:ext cx="889000" cy="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30532</xdr:rowOff>
    </xdr:from>
    <xdr:to>
      <xdr:col>77</xdr:col>
      <xdr:colOff>95250</xdr:colOff>
      <xdr:row>64</xdr:row>
      <xdr:rowOff>132132</xdr:rowOff>
    </xdr:to>
    <xdr:sp macro="" textlink="">
      <xdr:nvSpPr>
        <xdr:cNvPr id="314" name="フローチャート: 判断 313"/>
        <xdr:cNvSpPr/>
      </xdr:nvSpPr>
      <xdr:spPr>
        <a:xfrm>
          <a:off x="161290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142309</xdr:rowOff>
    </xdr:from>
    <xdr:ext cx="736600" cy="259045"/>
    <xdr:sp macro="" textlink="">
      <xdr:nvSpPr>
        <xdr:cNvPr id="315" name="テキスト ボックス 314"/>
        <xdr:cNvSpPr txBox="1"/>
      </xdr:nvSpPr>
      <xdr:spPr>
        <a:xfrm>
          <a:off x="15798800" y="1077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76735</xdr:rowOff>
    </xdr:from>
    <xdr:to>
      <xdr:col>72</xdr:col>
      <xdr:colOff>203200</xdr:colOff>
      <xdr:row>66</xdr:row>
      <xdr:rowOff>106125</xdr:rowOff>
    </xdr:to>
    <xdr:cxnSp macro="">
      <xdr:nvCxnSpPr>
        <xdr:cNvPr id="316" name="直線コネクタ 315"/>
        <xdr:cNvCxnSpPr/>
      </xdr:nvCxnSpPr>
      <xdr:spPr>
        <a:xfrm>
          <a:off x="14401800" y="1139243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63180</xdr:rowOff>
    </xdr:from>
    <xdr:to>
      <xdr:col>73</xdr:col>
      <xdr:colOff>44450</xdr:colOff>
      <xdr:row>64</xdr:row>
      <xdr:rowOff>164780</xdr:rowOff>
    </xdr:to>
    <xdr:sp macro="" textlink="">
      <xdr:nvSpPr>
        <xdr:cNvPr id="317" name="フローチャート: 判断 316"/>
        <xdr:cNvSpPr/>
      </xdr:nvSpPr>
      <xdr:spPr>
        <a:xfrm>
          <a:off x="15240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3507</xdr:rowOff>
    </xdr:from>
    <xdr:ext cx="762000" cy="259045"/>
    <xdr:sp macro="" textlink="">
      <xdr:nvSpPr>
        <xdr:cNvPr id="318" name="テキスト ボックス 317"/>
        <xdr:cNvSpPr txBox="1"/>
      </xdr:nvSpPr>
      <xdr:spPr>
        <a:xfrm>
          <a:off x="14909800" y="108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58493</xdr:rowOff>
    </xdr:from>
    <xdr:to>
      <xdr:col>68</xdr:col>
      <xdr:colOff>152400</xdr:colOff>
      <xdr:row>66</xdr:row>
      <xdr:rowOff>76735</xdr:rowOff>
    </xdr:to>
    <xdr:cxnSp macro="">
      <xdr:nvCxnSpPr>
        <xdr:cNvPr id="319" name="直線コネクタ 318"/>
        <xdr:cNvCxnSpPr/>
      </xdr:nvCxnSpPr>
      <xdr:spPr>
        <a:xfrm>
          <a:off x="13512800" y="11374193"/>
          <a:ext cx="889000" cy="1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129278</xdr:rowOff>
    </xdr:from>
    <xdr:to>
      <xdr:col>68</xdr:col>
      <xdr:colOff>203200</xdr:colOff>
      <xdr:row>64</xdr:row>
      <xdr:rowOff>59428</xdr:rowOff>
    </xdr:to>
    <xdr:sp macro="" textlink="">
      <xdr:nvSpPr>
        <xdr:cNvPr id="320" name="フローチャート: 判断 319"/>
        <xdr:cNvSpPr/>
      </xdr:nvSpPr>
      <xdr:spPr>
        <a:xfrm>
          <a:off x="14351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69605</xdr:rowOff>
    </xdr:from>
    <xdr:ext cx="762000" cy="259045"/>
    <xdr:sp macro="" textlink="">
      <xdr:nvSpPr>
        <xdr:cNvPr id="321" name="テキスト ボックス 320"/>
        <xdr:cNvSpPr txBox="1"/>
      </xdr:nvSpPr>
      <xdr:spPr>
        <a:xfrm>
          <a:off x="14020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21176</xdr:rowOff>
    </xdr:from>
    <xdr:to>
      <xdr:col>64</xdr:col>
      <xdr:colOff>152400</xdr:colOff>
      <xdr:row>63</xdr:row>
      <xdr:rowOff>122776</xdr:rowOff>
    </xdr:to>
    <xdr:sp macro="" textlink="">
      <xdr:nvSpPr>
        <xdr:cNvPr id="322" name="フローチャート: 判断 321"/>
        <xdr:cNvSpPr/>
      </xdr:nvSpPr>
      <xdr:spPr>
        <a:xfrm>
          <a:off x="13462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132953</xdr:rowOff>
    </xdr:from>
    <xdr:ext cx="762000" cy="259045"/>
    <xdr:sp macro="" textlink="">
      <xdr:nvSpPr>
        <xdr:cNvPr id="323" name="テキスト ボックス 322"/>
        <xdr:cNvSpPr txBox="1"/>
      </xdr:nvSpPr>
      <xdr:spPr>
        <a:xfrm>
          <a:off x="13131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102306</xdr:rowOff>
    </xdr:from>
    <xdr:to>
      <xdr:col>81</xdr:col>
      <xdr:colOff>95250</xdr:colOff>
      <xdr:row>67</xdr:row>
      <xdr:rowOff>32456</xdr:rowOff>
    </xdr:to>
    <xdr:sp macro="" textlink="">
      <xdr:nvSpPr>
        <xdr:cNvPr id="329" name="楕円 328"/>
        <xdr:cNvSpPr/>
      </xdr:nvSpPr>
      <xdr:spPr>
        <a:xfrm>
          <a:off x="16967200" y="114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169633</xdr:rowOff>
    </xdr:from>
    <xdr:ext cx="762000" cy="259045"/>
    <xdr:sp macro="" textlink="">
      <xdr:nvSpPr>
        <xdr:cNvPr id="330" name="定員管理の状況該当値テキスト"/>
        <xdr:cNvSpPr txBox="1"/>
      </xdr:nvSpPr>
      <xdr:spPr>
        <a:xfrm>
          <a:off x="17106900" y="1131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84691</xdr:rowOff>
    </xdr:from>
    <xdr:to>
      <xdr:col>77</xdr:col>
      <xdr:colOff>95250</xdr:colOff>
      <xdr:row>67</xdr:row>
      <xdr:rowOff>14841</xdr:rowOff>
    </xdr:to>
    <xdr:sp macro="" textlink="">
      <xdr:nvSpPr>
        <xdr:cNvPr id="331" name="楕円 330"/>
        <xdr:cNvSpPr/>
      </xdr:nvSpPr>
      <xdr:spPr>
        <a:xfrm>
          <a:off x="16129000" y="114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171068</xdr:rowOff>
    </xdr:from>
    <xdr:ext cx="736600" cy="259045"/>
    <xdr:sp macro="" textlink="">
      <xdr:nvSpPr>
        <xdr:cNvPr id="332" name="テキスト ボックス 331"/>
        <xdr:cNvSpPr txBox="1"/>
      </xdr:nvSpPr>
      <xdr:spPr>
        <a:xfrm>
          <a:off x="15798800" y="11486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55325</xdr:rowOff>
    </xdr:from>
    <xdr:to>
      <xdr:col>73</xdr:col>
      <xdr:colOff>44450</xdr:colOff>
      <xdr:row>66</xdr:row>
      <xdr:rowOff>156925</xdr:rowOff>
    </xdr:to>
    <xdr:sp macro="" textlink="">
      <xdr:nvSpPr>
        <xdr:cNvPr id="333" name="楕円 332"/>
        <xdr:cNvSpPr/>
      </xdr:nvSpPr>
      <xdr:spPr>
        <a:xfrm>
          <a:off x="15240000" y="113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141702</xdr:rowOff>
    </xdr:from>
    <xdr:ext cx="762000" cy="259045"/>
    <xdr:sp macro="" textlink="">
      <xdr:nvSpPr>
        <xdr:cNvPr id="334" name="テキスト ボックス 333"/>
        <xdr:cNvSpPr txBox="1"/>
      </xdr:nvSpPr>
      <xdr:spPr>
        <a:xfrm>
          <a:off x="14909800" y="11457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25935</xdr:rowOff>
    </xdr:from>
    <xdr:to>
      <xdr:col>68</xdr:col>
      <xdr:colOff>203200</xdr:colOff>
      <xdr:row>66</xdr:row>
      <xdr:rowOff>127535</xdr:rowOff>
    </xdr:to>
    <xdr:sp macro="" textlink="">
      <xdr:nvSpPr>
        <xdr:cNvPr id="335" name="楕円 334"/>
        <xdr:cNvSpPr/>
      </xdr:nvSpPr>
      <xdr:spPr>
        <a:xfrm>
          <a:off x="14351000" y="1134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112312</xdr:rowOff>
    </xdr:from>
    <xdr:ext cx="762000" cy="259045"/>
    <xdr:sp macro="" textlink="">
      <xdr:nvSpPr>
        <xdr:cNvPr id="336" name="テキスト ボックス 335"/>
        <xdr:cNvSpPr txBox="1"/>
      </xdr:nvSpPr>
      <xdr:spPr>
        <a:xfrm>
          <a:off x="14020800" y="114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7693</xdr:rowOff>
    </xdr:from>
    <xdr:to>
      <xdr:col>64</xdr:col>
      <xdr:colOff>152400</xdr:colOff>
      <xdr:row>66</xdr:row>
      <xdr:rowOff>109293</xdr:rowOff>
    </xdr:to>
    <xdr:sp macro="" textlink="">
      <xdr:nvSpPr>
        <xdr:cNvPr id="337" name="楕円 336"/>
        <xdr:cNvSpPr/>
      </xdr:nvSpPr>
      <xdr:spPr>
        <a:xfrm>
          <a:off x="13462000" y="1132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94070</xdr:rowOff>
    </xdr:from>
    <xdr:ext cx="762000" cy="259045"/>
    <xdr:sp macro="" textlink="">
      <xdr:nvSpPr>
        <xdr:cNvPr id="338" name="テキスト ボックス 337"/>
        <xdr:cNvSpPr txBox="1"/>
      </xdr:nvSpPr>
      <xdr:spPr>
        <a:xfrm>
          <a:off x="13131800" y="11409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県債残高の縮減</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a:t>
          </a:r>
          <a:r>
            <a:rPr kumimoji="1" lang="ja-JP" altLang="ja-JP" sz="1100">
              <a:solidFill>
                <a:schemeClr val="dk1"/>
              </a:solidFill>
              <a:effectLst/>
              <a:latin typeface="+mn-lt"/>
              <a:ea typeface="+mn-ea"/>
              <a:cs typeface="+mn-cs"/>
            </a:rPr>
            <a:t>元利償還金は減少</a:t>
          </a:r>
          <a:r>
            <a:rPr kumimoji="1" lang="ja-JP" altLang="en-US" sz="1100">
              <a:solidFill>
                <a:schemeClr val="dk1"/>
              </a:solidFill>
              <a:effectLst/>
              <a:latin typeface="+mn-lt"/>
              <a:ea typeface="+mn-ea"/>
              <a:cs typeface="+mn-cs"/>
            </a:rPr>
            <a:t>にあり、実質公債費比率は</a:t>
          </a: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においても</a:t>
          </a:r>
          <a:r>
            <a:rPr kumimoji="1" lang="ja-JP" altLang="ja-JP" sz="1100">
              <a:solidFill>
                <a:schemeClr val="dk1"/>
              </a:solidFill>
              <a:effectLst/>
              <a:latin typeface="+mn-lt"/>
              <a:ea typeface="+mn-ea"/>
              <a:cs typeface="+mn-cs"/>
            </a:rPr>
            <a:t>前年比０．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ポイント改善している。</a:t>
          </a:r>
          <a:endParaRPr lang="ja-JP" altLang="ja-JP" sz="1400">
            <a:effectLst/>
          </a:endParaRPr>
        </a:p>
        <a:p>
          <a:r>
            <a:rPr kumimoji="1" lang="ja-JP" altLang="ja-JP" sz="1100">
              <a:solidFill>
                <a:schemeClr val="dk1"/>
              </a:solidFill>
              <a:effectLst/>
              <a:latin typeface="+mn-lt"/>
              <a:ea typeface="+mn-ea"/>
              <a:cs typeface="+mn-cs"/>
            </a:rPr>
            <a:t>　引き続き、事業の選択と集中等により、県債の新規発行の抑制を図る</a:t>
          </a:r>
          <a:r>
            <a:rPr kumimoji="1" lang="ja-JP" altLang="en-US" sz="110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11289</xdr:rowOff>
    </xdr:from>
    <xdr:to>
      <xdr:col>81</xdr:col>
      <xdr:colOff>44450</xdr:colOff>
      <xdr:row>45</xdr:row>
      <xdr:rowOff>87489</xdr:rowOff>
    </xdr:to>
    <xdr:cxnSp macro="">
      <xdr:nvCxnSpPr>
        <xdr:cNvPr id="366" name="直線コネクタ 365"/>
        <xdr:cNvCxnSpPr/>
      </xdr:nvCxnSpPr>
      <xdr:spPr>
        <a:xfrm flipV="1">
          <a:off x="17018000" y="635493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67" name="公債費負担の状況最小値テキスト"/>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68" name="直線コネクタ 367"/>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97666</xdr:rowOff>
    </xdr:from>
    <xdr:ext cx="762000" cy="259045"/>
    <xdr:sp macro="" textlink="">
      <xdr:nvSpPr>
        <xdr:cNvPr id="369" name="公債費負担の状況最大値テキスト"/>
        <xdr:cNvSpPr txBox="1"/>
      </xdr:nvSpPr>
      <xdr:spPr>
        <a:xfrm>
          <a:off x="17106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11289</xdr:rowOff>
    </xdr:from>
    <xdr:to>
      <xdr:col>81</xdr:col>
      <xdr:colOff>133350</xdr:colOff>
      <xdr:row>37</xdr:row>
      <xdr:rowOff>11289</xdr:rowOff>
    </xdr:to>
    <xdr:cxnSp macro="">
      <xdr:nvCxnSpPr>
        <xdr:cNvPr id="370" name="直線コネクタ 369"/>
        <xdr:cNvCxnSpPr/>
      </xdr:nvCxnSpPr>
      <xdr:spPr>
        <a:xfrm>
          <a:off x="16929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70555</xdr:rowOff>
    </xdr:from>
    <xdr:to>
      <xdr:col>81</xdr:col>
      <xdr:colOff>44450</xdr:colOff>
      <xdr:row>39</xdr:row>
      <xdr:rowOff>137583</xdr:rowOff>
    </xdr:to>
    <xdr:cxnSp macro="">
      <xdr:nvCxnSpPr>
        <xdr:cNvPr id="371" name="直線コネクタ 370"/>
        <xdr:cNvCxnSpPr/>
      </xdr:nvCxnSpPr>
      <xdr:spPr>
        <a:xfrm flipV="1">
          <a:off x="16179800" y="6757105"/>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75088</xdr:rowOff>
    </xdr:from>
    <xdr:ext cx="762000" cy="259045"/>
    <xdr:sp macro="" textlink="">
      <xdr:nvSpPr>
        <xdr:cNvPr id="37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103011</xdr:rowOff>
    </xdr:from>
    <xdr:to>
      <xdr:col>81</xdr:col>
      <xdr:colOff>95250</xdr:colOff>
      <xdr:row>41</xdr:row>
      <xdr:rowOff>33161</xdr:rowOff>
    </xdr:to>
    <xdr:sp macro="" textlink="">
      <xdr:nvSpPr>
        <xdr:cNvPr id="373" name="フローチャート: 判断 37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137583</xdr:rowOff>
    </xdr:from>
    <xdr:to>
      <xdr:col>77</xdr:col>
      <xdr:colOff>44450</xdr:colOff>
      <xdr:row>40</xdr:row>
      <xdr:rowOff>59972</xdr:rowOff>
    </xdr:to>
    <xdr:cxnSp macro="">
      <xdr:nvCxnSpPr>
        <xdr:cNvPr id="374" name="直線コネクタ 373"/>
        <xdr:cNvCxnSpPr/>
      </xdr:nvCxnSpPr>
      <xdr:spPr>
        <a:xfrm flipV="1">
          <a:off x="15290800" y="6824133"/>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164395</xdr:rowOff>
    </xdr:from>
    <xdr:to>
      <xdr:col>77</xdr:col>
      <xdr:colOff>95250</xdr:colOff>
      <xdr:row>39</xdr:row>
      <xdr:rowOff>94545</xdr:rowOff>
    </xdr:to>
    <xdr:sp macro="" textlink="">
      <xdr:nvSpPr>
        <xdr:cNvPr id="375" name="フローチャート: 判断 374"/>
        <xdr:cNvSpPr/>
      </xdr:nvSpPr>
      <xdr:spPr>
        <a:xfrm>
          <a:off x="161290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376" name="テキスト ボックス 375"/>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59972</xdr:rowOff>
    </xdr:from>
    <xdr:to>
      <xdr:col>72</xdr:col>
      <xdr:colOff>203200</xdr:colOff>
      <xdr:row>40</xdr:row>
      <xdr:rowOff>167217</xdr:rowOff>
    </xdr:to>
    <xdr:cxnSp macro="">
      <xdr:nvCxnSpPr>
        <xdr:cNvPr id="377" name="直線コネクタ 376"/>
        <xdr:cNvCxnSpPr/>
      </xdr:nvCxnSpPr>
      <xdr:spPr>
        <a:xfrm flipV="1">
          <a:off x="14401800" y="69179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78" name="フローチャート: 判断 377"/>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79" name="テキスト ボックス 37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167217</xdr:rowOff>
    </xdr:from>
    <xdr:to>
      <xdr:col>68</xdr:col>
      <xdr:colOff>152400</xdr:colOff>
      <xdr:row>42</xdr:row>
      <xdr:rowOff>11995</xdr:rowOff>
    </xdr:to>
    <xdr:cxnSp macro="">
      <xdr:nvCxnSpPr>
        <xdr:cNvPr id="380" name="直線コネクタ 379"/>
        <xdr:cNvCxnSpPr/>
      </xdr:nvCxnSpPr>
      <xdr:spPr>
        <a:xfrm flipV="1">
          <a:off x="13512800" y="7025217"/>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65617</xdr:rowOff>
    </xdr:from>
    <xdr:to>
      <xdr:col>68</xdr:col>
      <xdr:colOff>203200</xdr:colOff>
      <xdr:row>41</xdr:row>
      <xdr:rowOff>167217</xdr:rowOff>
    </xdr:to>
    <xdr:sp macro="" textlink="">
      <xdr:nvSpPr>
        <xdr:cNvPr id="381" name="フローチャート: 判断 380"/>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151994</xdr:rowOff>
    </xdr:from>
    <xdr:ext cx="762000" cy="259045"/>
    <xdr:sp macro="" textlink="">
      <xdr:nvSpPr>
        <xdr:cNvPr id="382" name="テキスト ボックス 381"/>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83" name="フローチャート: 判断 38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84" name="テキスト ボックス 38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90" name="楕円 389"/>
        <xdr:cNvSpPr/>
      </xdr:nvSpPr>
      <xdr:spPr>
        <a:xfrm>
          <a:off x="169672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36282</xdr:rowOff>
    </xdr:from>
    <xdr:ext cx="762000" cy="259045"/>
    <xdr:sp macro="" textlink="">
      <xdr:nvSpPr>
        <xdr:cNvPr id="391" name="公債費負担の状況該当値テキスト"/>
        <xdr:cNvSpPr txBox="1"/>
      </xdr:nvSpPr>
      <xdr:spPr>
        <a:xfrm>
          <a:off x="17106900" y="655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2" name="楕円 391"/>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3" name="テキスト ボックス 392"/>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9172</xdr:rowOff>
    </xdr:from>
    <xdr:to>
      <xdr:col>73</xdr:col>
      <xdr:colOff>44450</xdr:colOff>
      <xdr:row>40</xdr:row>
      <xdr:rowOff>110772</xdr:rowOff>
    </xdr:to>
    <xdr:sp macro="" textlink="">
      <xdr:nvSpPr>
        <xdr:cNvPr id="394" name="楕円 393"/>
        <xdr:cNvSpPr/>
      </xdr:nvSpPr>
      <xdr:spPr>
        <a:xfrm>
          <a:off x="15240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95549</xdr:rowOff>
    </xdr:from>
    <xdr:ext cx="762000" cy="259045"/>
    <xdr:sp macro="" textlink="">
      <xdr:nvSpPr>
        <xdr:cNvPr id="395" name="テキスト ボックス 394"/>
        <xdr:cNvSpPr txBox="1"/>
      </xdr:nvSpPr>
      <xdr:spPr>
        <a:xfrm>
          <a:off x="149098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396" name="楕円 395"/>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397" name="テキスト ボックス 396"/>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132645</xdr:rowOff>
    </xdr:from>
    <xdr:to>
      <xdr:col>64</xdr:col>
      <xdr:colOff>152400</xdr:colOff>
      <xdr:row>42</xdr:row>
      <xdr:rowOff>62795</xdr:rowOff>
    </xdr:to>
    <xdr:sp macro="" textlink="">
      <xdr:nvSpPr>
        <xdr:cNvPr id="398" name="楕円 397"/>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72972</xdr:rowOff>
    </xdr:from>
    <xdr:ext cx="762000" cy="259045"/>
    <xdr:sp macro="" textlink="">
      <xdr:nvSpPr>
        <xdr:cNvPr id="399" name="テキスト ボックス 398"/>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繰上償還によ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地方債残高</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削減</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病院事業会計の退職手当に関する一般会計の負担率見直し、公営企業債</a:t>
          </a:r>
          <a:r>
            <a:rPr kumimoji="1" lang="ja-JP" altLang="en-US" sz="1100">
              <a:solidFill>
                <a:schemeClr val="dk1"/>
              </a:solidFill>
              <a:effectLst/>
              <a:latin typeface="+mn-lt"/>
              <a:ea typeface="+mn-ea"/>
              <a:cs typeface="+mn-cs"/>
            </a:rPr>
            <a:t>残高の縮減</a:t>
          </a:r>
          <a:r>
            <a:rPr kumimoji="1" lang="ja-JP" altLang="ja-JP" sz="1100">
              <a:solidFill>
                <a:schemeClr val="dk1"/>
              </a:solidFill>
              <a:effectLst/>
              <a:latin typeface="+mn-lt"/>
              <a:ea typeface="+mn-ea"/>
              <a:cs typeface="+mn-cs"/>
            </a:rPr>
            <a:t>などに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将来負担額の圧縮に努めている。一方で、</a:t>
          </a:r>
          <a:r>
            <a:rPr kumimoji="1" lang="ja-JP" altLang="en-US" sz="1100">
              <a:solidFill>
                <a:schemeClr val="dk1"/>
              </a:solidFill>
              <a:effectLst/>
              <a:latin typeface="+mn-lt"/>
              <a:ea typeface="+mn-ea"/>
              <a:cs typeface="+mn-cs"/>
            </a:rPr>
            <a:t>標準財政規模</a:t>
          </a:r>
          <a:r>
            <a:rPr kumimoji="1" lang="ja-JP" altLang="ja-JP" sz="1100">
              <a:solidFill>
                <a:schemeClr val="dk1"/>
              </a:solidFill>
              <a:effectLst/>
              <a:latin typeface="+mn-lt"/>
              <a:ea typeface="+mn-ea"/>
              <a:cs typeface="+mn-cs"/>
            </a:rPr>
            <a:t>が大きく減少していることから、平成２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年度は将来負担比率が増加した。</a:t>
          </a:r>
          <a:endParaRPr lang="ja-JP" altLang="ja-JP" sz="1400">
            <a:effectLst/>
          </a:endParaRPr>
        </a:p>
        <a:p>
          <a:r>
            <a:rPr kumimoji="1" lang="ja-JP" altLang="ja-JP" sz="1100">
              <a:solidFill>
                <a:schemeClr val="dk1"/>
              </a:solidFill>
              <a:effectLst/>
              <a:latin typeface="+mn-lt"/>
              <a:ea typeface="+mn-ea"/>
              <a:cs typeface="+mn-cs"/>
            </a:rPr>
            <a:t>　今後とも将来への負担を少しでも軽減するよう、事業の選択と集中等により、県債の新規発行の抑制を図る。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1" name="テキスト ボックス 41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4" name="直線コネクタ 41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5" name="テキスト ボックス 41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6" name="直線コネクタ 41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7" name="テキスト ボックス 41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8" name="直線コネクタ 41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19" name="テキスト ボックス 41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0" name="直線コネクタ 41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1" name="テキスト ボックス 42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2" name="直線コネクタ 42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3" name="テキスト ボックス 42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139404</xdr:rowOff>
    </xdr:from>
    <xdr:to>
      <xdr:col>81</xdr:col>
      <xdr:colOff>44450</xdr:colOff>
      <xdr:row>21</xdr:row>
      <xdr:rowOff>155279</xdr:rowOff>
    </xdr:to>
    <xdr:cxnSp macro="">
      <xdr:nvCxnSpPr>
        <xdr:cNvPr id="427" name="直線コネクタ 426"/>
        <xdr:cNvCxnSpPr/>
      </xdr:nvCxnSpPr>
      <xdr:spPr>
        <a:xfrm flipV="1">
          <a:off x="17018000" y="2368254"/>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127356</xdr:rowOff>
    </xdr:from>
    <xdr:ext cx="762000" cy="259045"/>
    <xdr:sp macro="" textlink="">
      <xdr:nvSpPr>
        <xdr:cNvPr id="428" name="将来負担の状況最小値テキスト"/>
        <xdr:cNvSpPr txBox="1"/>
      </xdr:nvSpPr>
      <xdr:spPr>
        <a:xfrm>
          <a:off x="17106900" y="372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155279</xdr:rowOff>
    </xdr:from>
    <xdr:to>
      <xdr:col>81</xdr:col>
      <xdr:colOff>133350</xdr:colOff>
      <xdr:row>21</xdr:row>
      <xdr:rowOff>155279</xdr:rowOff>
    </xdr:to>
    <xdr:cxnSp macro="">
      <xdr:nvCxnSpPr>
        <xdr:cNvPr id="429" name="直線コネクタ 428"/>
        <xdr:cNvCxnSpPr/>
      </xdr:nvCxnSpPr>
      <xdr:spPr>
        <a:xfrm>
          <a:off x="16929100" y="3755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54331</xdr:rowOff>
    </xdr:from>
    <xdr:ext cx="762000" cy="259045"/>
    <xdr:sp macro="" textlink="">
      <xdr:nvSpPr>
        <xdr:cNvPr id="430" name="将来負担の状況最大値テキスト"/>
        <xdr:cNvSpPr txBox="1"/>
      </xdr:nvSpPr>
      <xdr:spPr>
        <a:xfrm>
          <a:off x="17106900" y="21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139404</xdr:rowOff>
    </xdr:from>
    <xdr:to>
      <xdr:col>81</xdr:col>
      <xdr:colOff>133350</xdr:colOff>
      <xdr:row>13</xdr:row>
      <xdr:rowOff>139404</xdr:rowOff>
    </xdr:to>
    <xdr:cxnSp macro="">
      <xdr:nvCxnSpPr>
        <xdr:cNvPr id="431" name="直線コネクタ 430"/>
        <xdr:cNvCxnSpPr/>
      </xdr:nvCxnSpPr>
      <xdr:spPr>
        <a:xfrm>
          <a:off x="16929100" y="236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90212</xdr:rowOff>
    </xdr:from>
    <xdr:to>
      <xdr:col>81</xdr:col>
      <xdr:colOff>44450</xdr:colOff>
      <xdr:row>14</xdr:row>
      <xdr:rowOff>124799</xdr:rowOff>
    </xdr:to>
    <xdr:cxnSp macro="">
      <xdr:nvCxnSpPr>
        <xdr:cNvPr id="432" name="直線コネクタ 431"/>
        <xdr:cNvCxnSpPr/>
      </xdr:nvCxnSpPr>
      <xdr:spPr>
        <a:xfrm>
          <a:off x="16179800" y="2490512"/>
          <a:ext cx="8382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142215</xdr:rowOff>
    </xdr:from>
    <xdr:ext cx="762000" cy="259045"/>
    <xdr:sp macro="" textlink="">
      <xdr:nvSpPr>
        <xdr:cNvPr id="433" name="将来負担の状況平均値テキスト"/>
        <xdr:cNvSpPr txBox="1"/>
      </xdr:nvSpPr>
      <xdr:spPr>
        <a:xfrm>
          <a:off x="17106900" y="305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34" name="フローチャート: 判断 433"/>
        <xdr:cNvSpPr/>
      </xdr:nvSpPr>
      <xdr:spPr>
        <a:xfrm>
          <a:off x="16967200" y="30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78147</xdr:rowOff>
    </xdr:from>
    <xdr:to>
      <xdr:col>77</xdr:col>
      <xdr:colOff>44450</xdr:colOff>
      <xdr:row>14</xdr:row>
      <xdr:rowOff>90212</xdr:rowOff>
    </xdr:to>
    <xdr:cxnSp macro="">
      <xdr:nvCxnSpPr>
        <xdr:cNvPr id="435" name="直線コネクタ 434"/>
        <xdr:cNvCxnSpPr/>
      </xdr:nvCxnSpPr>
      <xdr:spPr>
        <a:xfrm>
          <a:off x="15290800" y="247844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117433</xdr:rowOff>
    </xdr:from>
    <xdr:to>
      <xdr:col>77</xdr:col>
      <xdr:colOff>95250</xdr:colOff>
      <xdr:row>15</xdr:row>
      <xdr:rowOff>47583</xdr:rowOff>
    </xdr:to>
    <xdr:sp macro="" textlink="">
      <xdr:nvSpPr>
        <xdr:cNvPr id="436" name="フローチャート: 判断 435"/>
        <xdr:cNvSpPr/>
      </xdr:nvSpPr>
      <xdr:spPr>
        <a:xfrm>
          <a:off x="16129000" y="251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32360</xdr:rowOff>
    </xdr:from>
    <xdr:ext cx="736600" cy="259045"/>
    <xdr:sp macro="" textlink="">
      <xdr:nvSpPr>
        <xdr:cNvPr id="437" name="テキスト ボックス 436"/>
        <xdr:cNvSpPr txBox="1"/>
      </xdr:nvSpPr>
      <xdr:spPr>
        <a:xfrm>
          <a:off x="15798800" y="2604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78147</xdr:rowOff>
    </xdr:from>
    <xdr:to>
      <xdr:col>72</xdr:col>
      <xdr:colOff>203200</xdr:colOff>
      <xdr:row>14</xdr:row>
      <xdr:rowOff>140081</xdr:rowOff>
    </xdr:to>
    <xdr:cxnSp macro="">
      <xdr:nvCxnSpPr>
        <xdr:cNvPr id="438" name="直線コネクタ 437"/>
        <xdr:cNvCxnSpPr/>
      </xdr:nvCxnSpPr>
      <xdr:spPr>
        <a:xfrm flipV="1">
          <a:off x="14401800" y="2478447"/>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73194</xdr:rowOff>
    </xdr:from>
    <xdr:to>
      <xdr:col>73</xdr:col>
      <xdr:colOff>44450</xdr:colOff>
      <xdr:row>15</xdr:row>
      <xdr:rowOff>3344</xdr:rowOff>
    </xdr:to>
    <xdr:sp macro="" textlink="">
      <xdr:nvSpPr>
        <xdr:cNvPr id="439" name="フローチャート: 判断 438"/>
        <xdr:cNvSpPr/>
      </xdr:nvSpPr>
      <xdr:spPr>
        <a:xfrm>
          <a:off x="15240000" y="24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159571</xdr:rowOff>
    </xdr:from>
    <xdr:ext cx="762000" cy="259045"/>
    <xdr:sp macro="" textlink="">
      <xdr:nvSpPr>
        <xdr:cNvPr id="440" name="テキスト ボックス 439"/>
        <xdr:cNvSpPr txBox="1"/>
      </xdr:nvSpPr>
      <xdr:spPr>
        <a:xfrm>
          <a:off x="14909800" y="25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140081</xdr:rowOff>
    </xdr:from>
    <xdr:to>
      <xdr:col>68</xdr:col>
      <xdr:colOff>152400</xdr:colOff>
      <xdr:row>15</xdr:row>
      <xdr:rowOff>61934</xdr:rowOff>
    </xdr:to>
    <xdr:cxnSp macro="">
      <xdr:nvCxnSpPr>
        <xdr:cNvPr id="441" name="直線コネクタ 440"/>
        <xdr:cNvCxnSpPr/>
      </xdr:nvCxnSpPr>
      <xdr:spPr>
        <a:xfrm flipV="1">
          <a:off x="13512800" y="2540381"/>
          <a:ext cx="889000" cy="9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107527</xdr:rowOff>
    </xdr:from>
    <xdr:to>
      <xdr:col>68</xdr:col>
      <xdr:colOff>203200</xdr:colOff>
      <xdr:row>17</xdr:row>
      <xdr:rowOff>37677</xdr:rowOff>
    </xdr:to>
    <xdr:sp macro="" textlink="">
      <xdr:nvSpPr>
        <xdr:cNvPr id="442" name="フローチャート: 判断 441"/>
        <xdr:cNvSpPr/>
      </xdr:nvSpPr>
      <xdr:spPr>
        <a:xfrm>
          <a:off x="14351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22454</xdr:rowOff>
    </xdr:from>
    <xdr:ext cx="762000" cy="259045"/>
    <xdr:sp macro="" textlink="">
      <xdr:nvSpPr>
        <xdr:cNvPr id="443" name="テキスト ボックス 442"/>
        <xdr:cNvSpPr txBox="1"/>
      </xdr:nvSpPr>
      <xdr:spPr>
        <a:xfrm>
          <a:off x="14020800" y="293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80052</xdr:rowOff>
    </xdr:from>
    <xdr:to>
      <xdr:col>64</xdr:col>
      <xdr:colOff>152400</xdr:colOff>
      <xdr:row>18</xdr:row>
      <xdr:rowOff>10202</xdr:rowOff>
    </xdr:to>
    <xdr:sp macro="" textlink="">
      <xdr:nvSpPr>
        <xdr:cNvPr id="444" name="フローチャート: 判断 443"/>
        <xdr:cNvSpPr/>
      </xdr:nvSpPr>
      <xdr:spPr>
        <a:xfrm>
          <a:off x="13462000" y="299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166429</xdr:rowOff>
    </xdr:from>
    <xdr:ext cx="762000" cy="259045"/>
    <xdr:sp macro="" textlink="">
      <xdr:nvSpPr>
        <xdr:cNvPr id="445" name="テキスト ボックス 444"/>
        <xdr:cNvSpPr txBox="1"/>
      </xdr:nvSpPr>
      <xdr:spPr>
        <a:xfrm>
          <a:off x="13131800" y="3081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73999</xdr:rowOff>
    </xdr:from>
    <xdr:to>
      <xdr:col>81</xdr:col>
      <xdr:colOff>95250</xdr:colOff>
      <xdr:row>15</xdr:row>
      <xdr:rowOff>4149</xdr:rowOff>
    </xdr:to>
    <xdr:sp macro="" textlink="">
      <xdr:nvSpPr>
        <xdr:cNvPr id="451" name="楕円 450"/>
        <xdr:cNvSpPr/>
      </xdr:nvSpPr>
      <xdr:spPr>
        <a:xfrm>
          <a:off x="16967200" y="247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90526</xdr:rowOff>
    </xdr:from>
    <xdr:ext cx="762000" cy="259045"/>
    <xdr:sp macro="" textlink="">
      <xdr:nvSpPr>
        <xdr:cNvPr id="452" name="将来負担の状況該当値テキスト"/>
        <xdr:cNvSpPr txBox="1"/>
      </xdr:nvSpPr>
      <xdr:spPr>
        <a:xfrm>
          <a:off x="17106900" y="231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39412</xdr:rowOff>
    </xdr:from>
    <xdr:to>
      <xdr:col>77</xdr:col>
      <xdr:colOff>95250</xdr:colOff>
      <xdr:row>14</xdr:row>
      <xdr:rowOff>141012</xdr:rowOff>
    </xdr:to>
    <xdr:sp macro="" textlink="">
      <xdr:nvSpPr>
        <xdr:cNvPr id="453" name="楕円 452"/>
        <xdr:cNvSpPr/>
      </xdr:nvSpPr>
      <xdr:spPr>
        <a:xfrm>
          <a:off x="16129000" y="243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151189</xdr:rowOff>
    </xdr:from>
    <xdr:ext cx="736600" cy="259045"/>
    <xdr:sp macro="" textlink="">
      <xdr:nvSpPr>
        <xdr:cNvPr id="454" name="テキスト ボックス 453"/>
        <xdr:cNvSpPr txBox="1"/>
      </xdr:nvSpPr>
      <xdr:spPr>
        <a:xfrm>
          <a:off x="15798800" y="2208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27347</xdr:rowOff>
    </xdr:from>
    <xdr:to>
      <xdr:col>73</xdr:col>
      <xdr:colOff>44450</xdr:colOff>
      <xdr:row>14</xdr:row>
      <xdr:rowOff>128947</xdr:rowOff>
    </xdr:to>
    <xdr:sp macro="" textlink="">
      <xdr:nvSpPr>
        <xdr:cNvPr id="455" name="楕円 454"/>
        <xdr:cNvSpPr/>
      </xdr:nvSpPr>
      <xdr:spPr>
        <a:xfrm>
          <a:off x="15240000" y="24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139124</xdr:rowOff>
    </xdr:from>
    <xdr:ext cx="762000" cy="259045"/>
    <xdr:sp macro="" textlink="">
      <xdr:nvSpPr>
        <xdr:cNvPr id="456" name="テキスト ボックス 455"/>
        <xdr:cNvSpPr txBox="1"/>
      </xdr:nvSpPr>
      <xdr:spPr>
        <a:xfrm>
          <a:off x="14909800" y="219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89281</xdr:rowOff>
    </xdr:from>
    <xdr:to>
      <xdr:col>68</xdr:col>
      <xdr:colOff>203200</xdr:colOff>
      <xdr:row>15</xdr:row>
      <xdr:rowOff>19431</xdr:rowOff>
    </xdr:to>
    <xdr:sp macro="" textlink="">
      <xdr:nvSpPr>
        <xdr:cNvPr id="457" name="楕円 456"/>
        <xdr:cNvSpPr/>
      </xdr:nvSpPr>
      <xdr:spPr>
        <a:xfrm>
          <a:off x="143510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29608</xdr:rowOff>
    </xdr:from>
    <xdr:ext cx="762000" cy="259045"/>
    <xdr:sp macro="" textlink="">
      <xdr:nvSpPr>
        <xdr:cNvPr id="458" name="テキスト ボックス 457"/>
        <xdr:cNvSpPr txBox="1"/>
      </xdr:nvSpPr>
      <xdr:spPr>
        <a:xfrm>
          <a:off x="14020800" y="2258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11134</xdr:rowOff>
    </xdr:from>
    <xdr:to>
      <xdr:col>64</xdr:col>
      <xdr:colOff>152400</xdr:colOff>
      <xdr:row>15</xdr:row>
      <xdr:rowOff>112734</xdr:rowOff>
    </xdr:to>
    <xdr:sp macro="" textlink="">
      <xdr:nvSpPr>
        <xdr:cNvPr id="459" name="楕円 458"/>
        <xdr:cNvSpPr/>
      </xdr:nvSpPr>
      <xdr:spPr>
        <a:xfrm>
          <a:off x="13462000" y="258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122911</xdr:rowOff>
    </xdr:from>
    <xdr:ext cx="762000" cy="259045"/>
    <xdr:sp macro="" textlink="">
      <xdr:nvSpPr>
        <xdr:cNvPr id="460" name="テキスト ボックス 459"/>
        <xdr:cNvSpPr txBox="1"/>
      </xdr:nvSpPr>
      <xdr:spPr>
        <a:xfrm>
          <a:off x="13131800" y="235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行財政改革の実施により、平成</a:t>
          </a:r>
          <a:r>
            <a:rPr kumimoji="1" lang="en-US" altLang="ja-JP" sz="1100" baseline="0">
              <a:solidFill>
                <a:schemeClr val="dk1"/>
              </a:solidFill>
              <a:effectLst/>
              <a:latin typeface="+mn-lt"/>
              <a:ea typeface="+mn-ea"/>
              <a:cs typeface="+mn-cs"/>
            </a:rPr>
            <a:t>23</a:t>
          </a:r>
          <a:r>
            <a:rPr kumimoji="1" lang="ja-JP" altLang="ja-JP" sz="1100" baseline="0">
              <a:solidFill>
                <a:schemeClr val="dk1"/>
              </a:solidFill>
              <a:effectLst/>
              <a:latin typeface="+mn-lt"/>
              <a:ea typeface="+mn-ea"/>
              <a:cs typeface="+mn-cs"/>
            </a:rPr>
            <a:t>年度から平成</a:t>
          </a:r>
          <a:r>
            <a:rPr kumimoji="1" lang="en-US" altLang="ja-JP" sz="1100" baseline="0">
              <a:solidFill>
                <a:schemeClr val="dk1"/>
              </a:solidFill>
              <a:effectLst/>
              <a:latin typeface="+mn-lt"/>
              <a:ea typeface="+mn-ea"/>
              <a:cs typeface="+mn-cs"/>
            </a:rPr>
            <a:t>27</a:t>
          </a:r>
          <a:r>
            <a:rPr kumimoji="1" lang="ja-JP" altLang="ja-JP" sz="1100" baseline="0">
              <a:solidFill>
                <a:schemeClr val="dk1"/>
              </a:solidFill>
              <a:effectLst/>
              <a:latin typeface="+mn-lt"/>
              <a:ea typeface="+mn-ea"/>
              <a:cs typeface="+mn-cs"/>
            </a:rPr>
            <a:t>年度までに職員数を３％削減し、一般行政部門の職員数は全国最小規模となっている。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今後も全国最小規模の職員数を維持していくことにより、人件費の増加を抑制していく。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40</xdr:row>
      <xdr:rowOff>149860</xdr:rowOff>
    </xdr:to>
    <xdr:cxnSp macro="">
      <xdr:nvCxnSpPr>
        <xdr:cNvPr id="58" name="直線コネクタ 57"/>
        <xdr:cNvCxnSpPr/>
      </xdr:nvCxnSpPr>
      <xdr:spPr>
        <a:xfrm flipV="1">
          <a:off x="4826000" y="5842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1"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2" name="直線コネクタ 61"/>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38</xdr:row>
      <xdr:rowOff>81280</xdr:rowOff>
    </xdr:to>
    <xdr:cxnSp macro="">
      <xdr:nvCxnSpPr>
        <xdr:cNvPr id="63" name="直線コネクタ 62"/>
        <xdr:cNvCxnSpPr/>
      </xdr:nvCxnSpPr>
      <xdr:spPr>
        <a:xfrm>
          <a:off x="3987800" y="65735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4"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5" name="フローチャート: 判断 64"/>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38</xdr:row>
      <xdr:rowOff>58420</xdr:rowOff>
    </xdr:to>
    <xdr:cxnSp macro="">
      <xdr:nvCxnSpPr>
        <xdr:cNvPr id="66" name="直線コネクタ 65"/>
        <xdr:cNvCxnSpPr/>
      </xdr:nvCxnSpPr>
      <xdr:spPr>
        <a:xfrm>
          <a:off x="3098800" y="63449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99060</xdr:rowOff>
    </xdr:from>
    <xdr:to>
      <xdr:col>20</xdr:col>
      <xdr:colOff>38100</xdr:colOff>
      <xdr:row>39</xdr:row>
      <xdr:rowOff>29210</xdr:rowOff>
    </xdr:to>
    <xdr:sp macro="" textlink="">
      <xdr:nvSpPr>
        <xdr:cNvPr id="67" name="フローチャート: 判断 66"/>
        <xdr:cNvSpPr/>
      </xdr:nvSpPr>
      <xdr:spPr>
        <a:xfrm>
          <a:off x="3937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13987</xdr:rowOff>
    </xdr:from>
    <xdr:ext cx="736600" cy="259045"/>
    <xdr:sp macro="" textlink="">
      <xdr:nvSpPr>
        <xdr:cNvPr id="68" name="テキスト ボックス 67"/>
        <xdr:cNvSpPr txBox="1"/>
      </xdr:nvSpPr>
      <xdr:spPr>
        <a:xfrm>
          <a:off x="3606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1270</xdr:rowOff>
    </xdr:to>
    <xdr:cxnSp macro="">
      <xdr:nvCxnSpPr>
        <xdr:cNvPr id="69" name="直線コネクタ 68"/>
        <xdr:cNvCxnSpPr/>
      </xdr:nvCxnSpPr>
      <xdr:spPr>
        <a:xfrm>
          <a:off x="2209800" y="6299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76200</xdr:rowOff>
    </xdr:from>
    <xdr:to>
      <xdr:col>15</xdr:col>
      <xdr:colOff>149225</xdr:colOff>
      <xdr:row>39</xdr:row>
      <xdr:rowOff>6350</xdr:rowOff>
    </xdr:to>
    <xdr:sp macro="" textlink="">
      <xdr:nvSpPr>
        <xdr:cNvPr id="70" name="フローチャート: 判断 69"/>
        <xdr:cNvSpPr/>
      </xdr:nvSpPr>
      <xdr:spPr>
        <a:xfrm>
          <a:off x="3048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71" name="テキスト ボックス 70"/>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127000</xdr:rowOff>
    </xdr:to>
    <xdr:cxnSp macro="">
      <xdr:nvCxnSpPr>
        <xdr:cNvPr id="72" name="直線コネクタ 71"/>
        <xdr:cNvCxnSpPr/>
      </xdr:nvCxnSpPr>
      <xdr:spPr>
        <a:xfrm>
          <a:off x="1320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xdr:rowOff>
    </xdr:from>
    <xdr:to>
      <xdr:col>11</xdr:col>
      <xdr:colOff>60325</xdr:colOff>
      <xdr:row>38</xdr:row>
      <xdr:rowOff>109220</xdr:rowOff>
    </xdr:to>
    <xdr:sp macro="" textlink="">
      <xdr:nvSpPr>
        <xdr:cNvPr id="73" name="フローチャート: 判断 72"/>
        <xdr:cNvSpPr/>
      </xdr:nvSpPr>
      <xdr:spPr>
        <a:xfrm>
          <a:off x="2159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74" name="テキスト ボックス 73"/>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5" name="フローチャート: 判断 74"/>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6" name="テキスト ボックス 75"/>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2" name="楕円 81"/>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3"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xdr:rowOff>
    </xdr:from>
    <xdr:to>
      <xdr:col>20</xdr:col>
      <xdr:colOff>38100</xdr:colOff>
      <xdr:row>38</xdr:row>
      <xdr:rowOff>109220</xdr:rowOff>
    </xdr:to>
    <xdr:sp macro="" textlink="">
      <xdr:nvSpPr>
        <xdr:cNvPr id="84" name="楕円 83"/>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119397</xdr:rowOff>
    </xdr:from>
    <xdr:ext cx="736600" cy="259045"/>
    <xdr:sp macro="" textlink="">
      <xdr:nvSpPr>
        <xdr:cNvPr id="85" name="テキスト ボックス 84"/>
        <xdr:cNvSpPr txBox="1"/>
      </xdr:nvSpPr>
      <xdr:spPr>
        <a:xfrm>
          <a:off x="3606800" y="629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6" name="楕円 85"/>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87" name="テキスト ボックス 86"/>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8" name="楕円 87"/>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89" name="テキスト ボックス 88"/>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0" name="楕円 89"/>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1" name="テキスト ボックス 90"/>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％付近で推移しており、類似団体の平均および都道府県平均より高い水準で推移している。</a:t>
          </a:r>
          <a:endParaRPr lang="ja-JP" altLang="ja-JP" sz="1400">
            <a:effectLst/>
          </a:endParaRPr>
        </a:p>
        <a:p>
          <a:r>
            <a:rPr kumimoji="1" lang="ja-JP" altLang="ja-JP" sz="1100">
              <a:solidFill>
                <a:schemeClr val="dk1"/>
              </a:solidFill>
              <a:effectLst/>
              <a:latin typeface="+mn-lt"/>
              <a:ea typeface="+mn-ea"/>
              <a:cs typeface="+mn-cs"/>
            </a:rPr>
            <a:t>　毎年、事務事業の総点検を行い、委託業務内容の見直し等を実施し、歳出の抑制を図っている。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1" name="テキスト ボックス 100"/>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50800</xdr:rowOff>
    </xdr:to>
    <xdr:cxnSp macro="">
      <xdr:nvCxnSpPr>
        <xdr:cNvPr id="117" name="直線コネクタ 116"/>
        <xdr:cNvCxnSpPr/>
      </xdr:nvCxnSpPr>
      <xdr:spPr>
        <a:xfrm flipV="1">
          <a:off x="16510000" y="22987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18"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19" name="直線コネクタ 118"/>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50800</xdr:rowOff>
    </xdr:to>
    <xdr:cxnSp macro="">
      <xdr:nvCxnSpPr>
        <xdr:cNvPr id="122" name="直線コネクタ 121"/>
        <xdr:cNvCxnSpPr/>
      </xdr:nvCxnSpPr>
      <xdr:spPr>
        <a:xfrm>
          <a:off x="15671800" y="3441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3"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4" name="フローチャート: 判断 123"/>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69850</xdr:rowOff>
    </xdr:from>
    <xdr:to>
      <xdr:col>78</xdr:col>
      <xdr:colOff>69850</xdr:colOff>
      <xdr:row>20</xdr:row>
      <xdr:rowOff>12700</xdr:rowOff>
    </xdr:to>
    <xdr:cxnSp macro="">
      <xdr:nvCxnSpPr>
        <xdr:cNvPr id="125" name="直線コネクタ 124"/>
        <xdr:cNvCxnSpPr/>
      </xdr:nvCxnSpPr>
      <xdr:spPr>
        <a:xfrm>
          <a:off x="14782800" y="3327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26" name="フローチャート: 判断 125"/>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27" name="テキスト ボックス 12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107950</xdr:rowOff>
    </xdr:to>
    <xdr:cxnSp macro="">
      <xdr:nvCxnSpPr>
        <xdr:cNvPr id="128" name="直線コネクタ 127"/>
        <xdr:cNvCxnSpPr/>
      </xdr:nvCxnSpPr>
      <xdr:spPr>
        <a:xfrm flipV="1">
          <a:off x="13893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29" name="フローチャート: 判断 128"/>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30" name="テキスト ボックス 129"/>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107950</xdr:rowOff>
    </xdr:from>
    <xdr:to>
      <xdr:col>69</xdr:col>
      <xdr:colOff>92075</xdr:colOff>
      <xdr:row>19</xdr:row>
      <xdr:rowOff>107950</xdr:rowOff>
    </xdr:to>
    <xdr:cxnSp macro="">
      <xdr:nvCxnSpPr>
        <xdr:cNvPr id="131" name="直線コネクタ 130"/>
        <xdr:cNvCxnSpPr/>
      </xdr:nvCxnSpPr>
      <xdr:spPr>
        <a:xfrm>
          <a:off x="13004800" y="3365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95250</xdr:rowOff>
    </xdr:from>
    <xdr:to>
      <xdr:col>69</xdr:col>
      <xdr:colOff>142875</xdr:colOff>
      <xdr:row>16</xdr:row>
      <xdr:rowOff>25400</xdr:rowOff>
    </xdr:to>
    <xdr:sp macro="" textlink="">
      <xdr:nvSpPr>
        <xdr:cNvPr id="132" name="フローチャート: 判断 131"/>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33" name="テキスト ボックス 13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4" name="フローチャート: 判断 133"/>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130827</xdr:rowOff>
    </xdr:from>
    <xdr:ext cx="762000" cy="259045"/>
    <xdr:sp macro="" textlink="">
      <xdr:nvSpPr>
        <xdr:cNvPr id="135" name="テキスト ボックス 134"/>
        <xdr:cNvSpPr txBox="1"/>
      </xdr:nvSpPr>
      <xdr:spPr>
        <a:xfrm>
          <a:off x="12623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0</xdr:rowOff>
    </xdr:from>
    <xdr:to>
      <xdr:col>82</xdr:col>
      <xdr:colOff>158750</xdr:colOff>
      <xdr:row>20</xdr:row>
      <xdr:rowOff>101600</xdr:rowOff>
    </xdr:to>
    <xdr:sp macro="" textlink="">
      <xdr:nvSpPr>
        <xdr:cNvPr id="141" name="楕円 140"/>
        <xdr:cNvSpPr/>
      </xdr:nvSpPr>
      <xdr:spPr>
        <a:xfrm>
          <a:off x="164592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80027</xdr:rowOff>
    </xdr:from>
    <xdr:ext cx="762000" cy="259045"/>
    <xdr:sp macro="" textlink="">
      <xdr:nvSpPr>
        <xdr:cNvPr id="142" name="物件費該当値テキスト"/>
        <xdr:cNvSpPr txBox="1"/>
      </xdr:nvSpPr>
      <xdr:spPr>
        <a:xfrm>
          <a:off x="165989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3" name="楕円 142"/>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4" name="テキスト ボックス 143"/>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45" name="楕円 144"/>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46" name="テキスト ボックス 145"/>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57150</xdr:rowOff>
    </xdr:from>
    <xdr:to>
      <xdr:col>69</xdr:col>
      <xdr:colOff>142875</xdr:colOff>
      <xdr:row>19</xdr:row>
      <xdr:rowOff>158750</xdr:rowOff>
    </xdr:to>
    <xdr:sp macro="" textlink="">
      <xdr:nvSpPr>
        <xdr:cNvPr id="147" name="楕円 146"/>
        <xdr:cNvSpPr/>
      </xdr:nvSpPr>
      <xdr:spPr>
        <a:xfrm>
          <a:off x="13843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143527</xdr:rowOff>
    </xdr:from>
    <xdr:ext cx="762000" cy="259045"/>
    <xdr:sp macro="" textlink="">
      <xdr:nvSpPr>
        <xdr:cNvPr id="148" name="テキスト ボックス 147"/>
        <xdr:cNvSpPr txBox="1"/>
      </xdr:nvSpPr>
      <xdr:spPr>
        <a:xfrm>
          <a:off x="13512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macro="" textlink="">
      <xdr:nvSpPr>
        <xdr:cNvPr id="149" name="楕円 148"/>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macro="" textlink="">
      <xdr:nvSpPr>
        <xdr:cNvPr id="150" name="テキスト ボックス 149"/>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高齢化の進展による介護給付費の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等により、扶助費に係る経常収支比率は増加傾向にある。</a:t>
          </a:r>
          <a:endParaRPr lang="ja-JP" altLang="ja-JP" sz="1400">
            <a:effectLst/>
          </a:endParaRPr>
        </a:p>
        <a:p>
          <a:r>
            <a:rPr kumimoji="1" lang="ja-JP" altLang="ja-JP" sz="1100">
              <a:solidFill>
                <a:schemeClr val="dk1"/>
              </a:solidFill>
              <a:effectLst/>
              <a:latin typeface="+mn-lt"/>
              <a:ea typeface="+mn-ea"/>
              <a:cs typeface="+mn-cs"/>
            </a:rPr>
            <a:t>　今後、医療費適正化計画の着実な実行や介護予防の推進等により、社会保障費の抑制に努めていく。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4" name="テキスト ボックス 163"/>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6" name="テキスト ボックス 165"/>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8" name="テキスト ボックス 167"/>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0" name="テキスト ボックス 169"/>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2" name="テキスト ボックス 171"/>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62</xdr:row>
      <xdr:rowOff>50800</xdr:rowOff>
    </xdr:to>
    <xdr:cxnSp macro="">
      <xdr:nvCxnSpPr>
        <xdr:cNvPr id="176" name="直線コネクタ 175"/>
        <xdr:cNvCxnSpPr/>
      </xdr:nvCxnSpPr>
      <xdr:spPr>
        <a:xfrm flipV="1">
          <a:off x="4826000" y="90424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7"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8" name="直線コネクタ 177"/>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79"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0" name="直線コネクタ 179"/>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1" name="直線コネクタ 180"/>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2"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3" name="フローチャート: 判断 182"/>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165100</xdr:rowOff>
    </xdr:to>
    <xdr:cxnSp macro="">
      <xdr:nvCxnSpPr>
        <xdr:cNvPr id="184" name="直線コネクタ 183"/>
        <xdr:cNvCxnSpPr/>
      </xdr:nvCxnSpPr>
      <xdr:spPr>
        <a:xfrm>
          <a:off x="3098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5" name="フローチャート: 判断 184"/>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6" name="テキスト ボックス 18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87" name="直線コネクタ 186"/>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88" name="フローチャート: 判断 187"/>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89" name="テキスト ボックス 188"/>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0" name="直線コネクタ 189"/>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1" name="フローチャート: 判断 190"/>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2" name="テキスト ボックス 191"/>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3" name="フローチャート: 判断 192"/>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4" name="テキスト ボックス 193"/>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0" name="楕円 199"/>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1"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2" name="楕円 201"/>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3" name="テキスト ボックス 20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4" name="楕円 203"/>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5" name="テキスト ボックス 204"/>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6" name="楕円 205"/>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7" name="テキスト ボックス 206"/>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08" name="楕円 207"/>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09" name="テキスト ボックス 208"/>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近年は、景気回復等の影響により制度融資貸付金が減少したこと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により、全国平均</a:t>
          </a:r>
          <a:r>
            <a:rPr kumimoji="1" lang="ja-JP" altLang="en-US" sz="1100">
              <a:solidFill>
                <a:schemeClr val="dk1"/>
              </a:solidFill>
              <a:effectLst/>
              <a:latin typeface="+mn-lt"/>
              <a:ea typeface="+mn-ea"/>
              <a:cs typeface="+mn-cs"/>
            </a:rPr>
            <a:t>と同水準</a:t>
          </a:r>
          <a:r>
            <a:rPr kumimoji="1" lang="ja-JP" altLang="ja-JP" sz="1100">
              <a:solidFill>
                <a:schemeClr val="dk1"/>
              </a:solidFill>
              <a:effectLst/>
              <a:latin typeface="+mn-lt"/>
              <a:ea typeface="+mn-ea"/>
              <a:cs typeface="+mn-cs"/>
            </a:rPr>
            <a:t>で推移している。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19" name="テキスト ボックス 21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2" name="直線コネクタ 221"/>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156227</xdr:rowOff>
    </xdr:from>
    <xdr:ext cx="762000" cy="259045"/>
    <xdr:sp macro="" textlink="">
      <xdr:nvSpPr>
        <xdr:cNvPr id="223" name="テキスト ボックス 222"/>
        <xdr:cNvSpPr txBox="1"/>
      </xdr:nvSpPr>
      <xdr:spPr>
        <a:xfrm>
          <a:off x="116840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6" name="直線コネクタ 225"/>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41927</xdr:rowOff>
    </xdr:from>
    <xdr:ext cx="762000" cy="259045"/>
    <xdr:sp macro="" textlink="">
      <xdr:nvSpPr>
        <xdr:cNvPr id="227" name="テキスト ボックス 226"/>
        <xdr:cNvSpPr txBox="1"/>
      </xdr:nvSpPr>
      <xdr:spPr>
        <a:xfrm>
          <a:off x="116840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9" name="テキスト ボックス 228"/>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69850</xdr:rowOff>
    </xdr:to>
    <xdr:cxnSp macro="">
      <xdr:nvCxnSpPr>
        <xdr:cNvPr id="231" name="直線コネクタ 230"/>
        <xdr:cNvCxnSpPr/>
      </xdr:nvCxnSpPr>
      <xdr:spPr>
        <a:xfrm flipV="1">
          <a:off x="16510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2"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3" name="直線コネクタ 232"/>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4"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5" name="直線コネクタ 234"/>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12700</xdr:rowOff>
    </xdr:to>
    <xdr:cxnSp macro="">
      <xdr:nvCxnSpPr>
        <xdr:cNvPr id="236" name="直線コネクタ 235"/>
        <xdr:cNvCxnSpPr/>
      </xdr:nvCxnSpPr>
      <xdr:spPr>
        <a:xfrm>
          <a:off x="15671800" y="9442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162577</xdr:rowOff>
    </xdr:from>
    <xdr:ext cx="762000" cy="259045"/>
    <xdr:sp macro="" textlink="">
      <xdr:nvSpPr>
        <xdr:cNvPr id="237" name="その他平均値テキスト"/>
        <xdr:cNvSpPr txBox="1"/>
      </xdr:nvSpPr>
      <xdr:spPr>
        <a:xfrm>
          <a:off x="16598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19050</xdr:rowOff>
    </xdr:from>
    <xdr:to>
      <xdr:col>82</xdr:col>
      <xdr:colOff>158750</xdr:colOff>
      <xdr:row>56</xdr:row>
      <xdr:rowOff>120650</xdr:rowOff>
    </xdr:to>
    <xdr:sp macro="" textlink="">
      <xdr:nvSpPr>
        <xdr:cNvPr id="238" name="フローチャート: 判断 237"/>
        <xdr:cNvSpPr/>
      </xdr:nvSpPr>
      <xdr:spPr>
        <a:xfrm>
          <a:off x="16459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12700</xdr:rowOff>
    </xdr:from>
    <xdr:to>
      <xdr:col>78</xdr:col>
      <xdr:colOff>69850</xdr:colOff>
      <xdr:row>55</xdr:row>
      <xdr:rowOff>12700</xdr:rowOff>
    </xdr:to>
    <xdr:cxnSp macro="">
      <xdr:nvCxnSpPr>
        <xdr:cNvPr id="239" name="直線コネクタ 238"/>
        <xdr:cNvCxnSpPr/>
      </xdr:nvCxnSpPr>
      <xdr:spPr>
        <a:xfrm>
          <a:off x="14782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19050</xdr:rowOff>
    </xdr:from>
    <xdr:to>
      <xdr:col>78</xdr:col>
      <xdr:colOff>120650</xdr:colOff>
      <xdr:row>55</xdr:row>
      <xdr:rowOff>120650</xdr:rowOff>
    </xdr:to>
    <xdr:sp macro="" textlink="">
      <xdr:nvSpPr>
        <xdr:cNvPr id="240" name="フローチャート: 判断 239"/>
        <xdr:cNvSpPr/>
      </xdr:nvSpPr>
      <xdr:spPr>
        <a:xfrm>
          <a:off x="15621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105427</xdr:rowOff>
    </xdr:from>
    <xdr:ext cx="736600" cy="259045"/>
    <xdr:sp macro="" textlink="">
      <xdr:nvSpPr>
        <xdr:cNvPr id="241" name="テキスト ボックス 240"/>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12700</xdr:rowOff>
    </xdr:from>
    <xdr:to>
      <xdr:col>73</xdr:col>
      <xdr:colOff>180975</xdr:colOff>
      <xdr:row>55</xdr:row>
      <xdr:rowOff>12700</xdr:rowOff>
    </xdr:to>
    <xdr:cxnSp macro="">
      <xdr:nvCxnSpPr>
        <xdr:cNvPr id="242" name="直線コネクタ 241"/>
        <xdr:cNvCxnSpPr/>
      </xdr:nvCxnSpPr>
      <xdr:spPr>
        <a:xfrm>
          <a:off x="13893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133350</xdr:rowOff>
    </xdr:from>
    <xdr:to>
      <xdr:col>74</xdr:col>
      <xdr:colOff>31750</xdr:colOff>
      <xdr:row>55</xdr:row>
      <xdr:rowOff>63500</xdr:rowOff>
    </xdr:to>
    <xdr:sp macro="" textlink="">
      <xdr:nvSpPr>
        <xdr:cNvPr id="243" name="フローチャート: 判断 242"/>
        <xdr:cNvSpPr/>
      </xdr:nvSpPr>
      <xdr:spPr>
        <a:xfrm>
          <a:off x="14732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73677</xdr:rowOff>
    </xdr:from>
    <xdr:ext cx="762000" cy="259045"/>
    <xdr:sp macro="" textlink="">
      <xdr:nvSpPr>
        <xdr:cNvPr id="244" name="テキスト ボックス 243"/>
        <xdr:cNvSpPr txBox="1"/>
      </xdr:nvSpPr>
      <xdr:spPr>
        <a:xfrm>
          <a:off x="14401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12700</xdr:rowOff>
    </xdr:to>
    <xdr:cxnSp macro="">
      <xdr:nvCxnSpPr>
        <xdr:cNvPr id="245" name="直線コネクタ 244"/>
        <xdr:cNvCxnSpPr/>
      </xdr:nvCxnSpPr>
      <xdr:spPr>
        <a:xfrm>
          <a:off x="13004800" y="9442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6" name="フローチャート: 判断 245"/>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130827</xdr:rowOff>
    </xdr:from>
    <xdr:ext cx="762000" cy="259045"/>
    <xdr:sp macro="" textlink="">
      <xdr:nvSpPr>
        <xdr:cNvPr id="247" name="テキスト ボックス 246"/>
        <xdr:cNvSpPr txBox="1"/>
      </xdr:nvSpPr>
      <xdr:spPr>
        <a:xfrm>
          <a:off x="13512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48" name="フローチャート: 判断 247"/>
        <xdr:cNvSpPr/>
      </xdr:nvSpPr>
      <xdr:spPr>
        <a:xfrm>
          <a:off x="12954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49" name="テキスト ボックス 248"/>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0" name="テキスト ボックス 24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1" name="テキスト ボックス 25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2" name="テキスト ボックス 25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3" name="テキスト ボックス 25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4" name="テキスト ボックス 25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55" name="楕円 254"/>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56" name="その他該当値テキスト"/>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133350</xdr:rowOff>
    </xdr:from>
    <xdr:to>
      <xdr:col>78</xdr:col>
      <xdr:colOff>120650</xdr:colOff>
      <xdr:row>55</xdr:row>
      <xdr:rowOff>63500</xdr:rowOff>
    </xdr:to>
    <xdr:sp macro="" textlink="">
      <xdr:nvSpPr>
        <xdr:cNvPr id="257" name="楕円 256"/>
        <xdr:cNvSpPr/>
      </xdr:nvSpPr>
      <xdr:spPr>
        <a:xfrm>
          <a:off x="15621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73677</xdr:rowOff>
    </xdr:from>
    <xdr:ext cx="736600" cy="259045"/>
    <xdr:sp macro="" textlink="">
      <xdr:nvSpPr>
        <xdr:cNvPr id="258" name="テキスト ボックス 257"/>
        <xdr:cNvSpPr txBox="1"/>
      </xdr:nvSpPr>
      <xdr:spPr>
        <a:xfrm>
          <a:off x="15290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133350</xdr:rowOff>
    </xdr:from>
    <xdr:to>
      <xdr:col>74</xdr:col>
      <xdr:colOff>31750</xdr:colOff>
      <xdr:row>55</xdr:row>
      <xdr:rowOff>63500</xdr:rowOff>
    </xdr:to>
    <xdr:sp macro="" textlink="">
      <xdr:nvSpPr>
        <xdr:cNvPr id="259" name="楕円 258"/>
        <xdr:cNvSpPr/>
      </xdr:nvSpPr>
      <xdr:spPr>
        <a:xfrm>
          <a:off x="14732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48277</xdr:rowOff>
    </xdr:from>
    <xdr:ext cx="762000" cy="259045"/>
    <xdr:sp macro="" textlink="">
      <xdr:nvSpPr>
        <xdr:cNvPr id="260" name="テキスト ボックス 259"/>
        <xdr:cNvSpPr txBox="1"/>
      </xdr:nvSpPr>
      <xdr:spPr>
        <a:xfrm>
          <a:off x="14401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133350</xdr:rowOff>
    </xdr:from>
    <xdr:to>
      <xdr:col>69</xdr:col>
      <xdr:colOff>142875</xdr:colOff>
      <xdr:row>55</xdr:row>
      <xdr:rowOff>63500</xdr:rowOff>
    </xdr:to>
    <xdr:sp macro="" textlink="">
      <xdr:nvSpPr>
        <xdr:cNvPr id="261" name="楕円 260"/>
        <xdr:cNvSpPr/>
      </xdr:nvSpPr>
      <xdr:spPr>
        <a:xfrm>
          <a:off x="13843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48277</xdr:rowOff>
    </xdr:from>
    <xdr:ext cx="762000" cy="259045"/>
    <xdr:sp macro="" textlink="">
      <xdr:nvSpPr>
        <xdr:cNvPr id="262" name="テキスト ボックス 261"/>
        <xdr:cNvSpPr txBox="1"/>
      </xdr:nvSpPr>
      <xdr:spPr>
        <a:xfrm>
          <a:off x="13512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63" name="楕円 262"/>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48277</xdr:rowOff>
    </xdr:from>
    <xdr:ext cx="762000" cy="259045"/>
    <xdr:sp macro="" textlink="">
      <xdr:nvSpPr>
        <xdr:cNvPr id="264" name="テキスト ボックス 263"/>
        <xdr:cNvSpPr txBox="1"/>
      </xdr:nvSpPr>
      <xdr:spPr>
        <a:xfrm>
          <a:off x="12623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5" name="正方形/長方形 26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6" name="正方形/長方形 26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7" name="正方形/長方形 26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8" name="正方形/長方形 267"/>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9" name="正方形/長方形 268"/>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0" name="正方形/長方形 26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1" name="正方形/長方形 270"/>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2" name="正方形/長方形 27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3" name="テキスト ボックス 272"/>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後期高齢者医療費の県負担</a:t>
          </a:r>
          <a:r>
            <a:rPr kumimoji="1" lang="ja-JP" altLang="en-US" sz="1100">
              <a:solidFill>
                <a:schemeClr val="dk1"/>
              </a:solidFill>
              <a:effectLst/>
              <a:latin typeface="+mn-lt"/>
              <a:ea typeface="+mn-ea"/>
              <a:cs typeface="+mn-cs"/>
            </a:rPr>
            <a:t>等が</a:t>
          </a:r>
          <a:r>
            <a:rPr kumimoji="1" lang="ja-JP" altLang="ja-JP" sz="1100">
              <a:solidFill>
                <a:schemeClr val="dk1"/>
              </a:solidFill>
              <a:effectLst/>
              <a:latin typeface="+mn-lt"/>
              <a:ea typeface="+mn-ea"/>
              <a:cs typeface="+mn-cs"/>
            </a:rPr>
            <a:t>増加し、補助費等の占める割合は増加傾向にある。</a:t>
          </a:r>
          <a:endParaRPr lang="ja-JP" altLang="ja-JP" sz="1400">
            <a:effectLst/>
          </a:endParaRPr>
        </a:p>
        <a:p>
          <a:r>
            <a:rPr kumimoji="1" lang="ja-JP" altLang="ja-JP" sz="1100">
              <a:solidFill>
                <a:schemeClr val="dk1"/>
              </a:solidFill>
              <a:effectLst/>
              <a:latin typeface="+mn-lt"/>
              <a:ea typeface="+mn-ea"/>
              <a:cs typeface="+mn-cs"/>
            </a:rPr>
            <a:t>　今後も、医療費適正化計画の着実な実行や介護予防の推進等により、社会保障費の伸びを抑制していく。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4" name="テキスト ボックス 27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5" name="直線コネクタ 27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6" name="テキスト ボックス 275"/>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7" name="直線コネクタ 27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8" name="テキスト ボックス 277"/>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79" name="直線コネクタ 27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0" name="テキスト ボックス 279"/>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1" name="直線コネクタ 28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2" name="テキスト ボックス 281"/>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3" name="直線コネクタ 28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4" name="テキスト ボックス 283"/>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5" name="直線コネクタ 28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6" name="テキスト ボックス 285"/>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7" name="直線コネクタ 28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8" name="テキスト ボックス 287"/>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40</xdr:row>
      <xdr:rowOff>88900</xdr:rowOff>
    </xdr:to>
    <xdr:cxnSp macro="">
      <xdr:nvCxnSpPr>
        <xdr:cNvPr id="290" name="直線コネクタ 289"/>
        <xdr:cNvCxnSpPr/>
      </xdr:nvCxnSpPr>
      <xdr:spPr>
        <a:xfrm flipV="1">
          <a:off x="16510000" y="5626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60977</xdr:rowOff>
    </xdr:from>
    <xdr:ext cx="762000" cy="259045"/>
    <xdr:sp macro="" textlink="">
      <xdr:nvSpPr>
        <xdr:cNvPr id="291"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88900</xdr:rowOff>
    </xdr:from>
    <xdr:to>
      <xdr:col>82</xdr:col>
      <xdr:colOff>196850</xdr:colOff>
      <xdr:row>40</xdr:row>
      <xdr:rowOff>88900</xdr:rowOff>
    </xdr:to>
    <xdr:cxnSp macro="">
      <xdr:nvCxnSpPr>
        <xdr:cNvPr id="292" name="直線コネクタ 291"/>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293"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294" name="直線コネクタ 293"/>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107950</xdr:rowOff>
    </xdr:from>
    <xdr:to>
      <xdr:col>82</xdr:col>
      <xdr:colOff>107950</xdr:colOff>
      <xdr:row>33</xdr:row>
      <xdr:rowOff>133350</xdr:rowOff>
    </xdr:to>
    <xdr:cxnSp macro="">
      <xdr:nvCxnSpPr>
        <xdr:cNvPr id="295" name="直線コネクタ 294"/>
        <xdr:cNvCxnSpPr/>
      </xdr:nvCxnSpPr>
      <xdr:spPr>
        <a:xfrm>
          <a:off x="15671800" y="5765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6"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7" name="フローチャート: 判断 296"/>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44450</xdr:rowOff>
    </xdr:from>
    <xdr:to>
      <xdr:col>78</xdr:col>
      <xdr:colOff>69850</xdr:colOff>
      <xdr:row>33</xdr:row>
      <xdr:rowOff>107950</xdr:rowOff>
    </xdr:to>
    <xdr:cxnSp macro="">
      <xdr:nvCxnSpPr>
        <xdr:cNvPr id="298" name="直線コネクタ 297"/>
        <xdr:cNvCxnSpPr/>
      </xdr:nvCxnSpPr>
      <xdr:spPr>
        <a:xfrm>
          <a:off x="14782800" y="570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299" name="フローチャート: 判断 298"/>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00" name="テキスト ボックス 299"/>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19050</xdr:rowOff>
    </xdr:from>
    <xdr:to>
      <xdr:col>73</xdr:col>
      <xdr:colOff>180975</xdr:colOff>
      <xdr:row>33</xdr:row>
      <xdr:rowOff>44450</xdr:rowOff>
    </xdr:to>
    <xdr:cxnSp macro="">
      <xdr:nvCxnSpPr>
        <xdr:cNvPr id="301" name="直線コネクタ 300"/>
        <xdr:cNvCxnSpPr/>
      </xdr:nvCxnSpPr>
      <xdr:spPr>
        <a:xfrm>
          <a:off x="13893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2" name="フローチャート: 判断 301"/>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3" name="テキスト ボックス 302"/>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152400</xdr:rowOff>
    </xdr:from>
    <xdr:to>
      <xdr:col>69</xdr:col>
      <xdr:colOff>92075</xdr:colOff>
      <xdr:row>33</xdr:row>
      <xdr:rowOff>19050</xdr:rowOff>
    </xdr:to>
    <xdr:cxnSp macro="">
      <xdr:nvCxnSpPr>
        <xdr:cNvPr id="304" name="直線コネクタ 303"/>
        <xdr:cNvCxnSpPr/>
      </xdr:nvCxnSpPr>
      <xdr:spPr>
        <a:xfrm>
          <a:off x="13004800" y="5638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146050</xdr:rowOff>
    </xdr:from>
    <xdr:to>
      <xdr:col>69</xdr:col>
      <xdr:colOff>142875</xdr:colOff>
      <xdr:row>36</xdr:row>
      <xdr:rowOff>76200</xdr:rowOff>
    </xdr:to>
    <xdr:sp macro="" textlink="">
      <xdr:nvSpPr>
        <xdr:cNvPr id="305" name="フローチャート: 判断 304"/>
        <xdr:cNvSpPr/>
      </xdr:nvSpPr>
      <xdr:spPr>
        <a:xfrm>
          <a:off x="13843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60977</xdr:rowOff>
    </xdr:from>
    <xdr:ext cx="762000" cy="259045"/>
    <xdr:sp macro="" textlink="">
      <xdr:nvSpPr>
        <xdr:cNvPr id="306" name="テキスト ボックス 305"/>
        <xdr:cNvSpPr txBox="1"/>
      </xdr:nvSpPr>
      <xdr:spPr>
        <a:xfrm>
          <a:off x="13512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31750</xdr:rowOff>
    </xdr:from>
    <xdr:to>
      <xdr:col>65</xdr:col>
      <xdr:colOff>53975</xdr:colOff>
      <xdr:row>35</xdr:row>
      <xdr:rowOff>133350</xdr:rowOff>
    </xdr:to>
    <xdr:sp macro="" textlink="">
      <xdr:nvSpPr>
        <xdr:cNvPr id="307" name="フローチャート: 判断 306"/>
        <xdr:cNvSpPr/>
      </xdr:nvSpPr>
      <xdr:spPr>
        <a:xfrm>
          <a:off x="129540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118127</xdr:rowOff>
    </xdr:from>
    <xdr:ext cx="762000" cy="259045"/>
    <xdr:sp macro="" textlink="">
      <xdr:nvSpPr>
        <xdr:cNvPr id="308" name="テキスト ボックス 307"/>
        <xdr:cNvSpPr txBox="1"/>
      </xdr:nvSpPr>
      <xdr:spPr>
        <a:xfrm>
          <a:off x="12623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9" name="テキスト ボックス 30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0" name="テキスト ボックス 30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1" name="テキスト ボックス 31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2" name="テキスト ボックス 31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3" name="テキスト ボックス 31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82550</xdr:rowOff>
    </xdr:from>
    <xdr:to>
      <xdr:col>82</xdr:col>
      <xdr:colOff>158750</xdr:colOff>
      <xdr:row>34</xdr:row>
      <xdr:rowOff>12700</xdr:rowOff>
    </xdr:to>
    <xdr:sp macro="" textlink="">
      <xdr:nvSpPr>
        <xdr:cNvPr id="314" name="楕円 313"/>
        <xdr:cNvSpPr/>
      </xdr:nvSpPr>
      <xdr:spPr>
        <a:xfrm>
          <a:off x="164592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99077</xdr:rowOff>
    </xdr:from>
    <xdr:ext cx="762000" cy="259045"/>
    <xdr:sp macro="" textlink="">
      <xdr:nvSpPr>
        <xdr:cNvPr id="315" name="補助費等該当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57150</xdr:rowOff>
    </xdr:from>
    <xdr:to>
      <xdr:col>78</xdr:col>
      <xdr:colOff>120650</xdr:colOff>
      <xdr:row>33</xdr:row>
      <xdr:rowOff>158750</xdr:rowOff>
    </xdr:to>
    <xdr:sp macro="" textlink="">
      <xdr:nvSpPr>
        <xdr:cNvPr id="316" name="楕円 315"/>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168927</xdr:rowOff>
    </xdr:from>
    <xdr:ext cx="736600" cy="259045"/>
    <xdr:sp macro="" textlink="">
      <xdr:nvSpPr>
        <xdr:cNvPr id="317" name="テキスト ボックス 316"/>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165100</xdr:rowOff>
    </xdr:from>
    <xdr:to>
      <xdr:col>74</xdr:col>
      <xdr:colOff>31750</xdr:colOff>
      <xdr:row>33</xdr:row>
      <xdr:rowOff>95250</xdr:rowOff>
    </xdr:to>
    <xdr:sp macro="" textlink="">
      <xdr:nvSpPr>
        <xdr:cNvPr id="318" name="楕円 317"/>
        <xdr:cNvSpPr/>
      </xdr:nvSpPr>
      <xdr:spPr>
        <a:xfrm>
          <a:off x="14732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105427</xdr:rowOff>
    </xdr:from>
    <xdr:ext cx="762000" cy="259045"/>
    <xdr:sp macro="" textlink="">
      <xdr:nvSpPr>
        <xdr:cNvPr id="319" name="テキスト ボックス 318"/>
        <xdr:cNvSpPr txBox="1"/>
      </xdr:nvSpPr>
      <xdr:spPr>
        <a:xfrm>
          <a:off x="14401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139700</xdr:rowOff>
    </xdr:from>
    <xdr:to>
      <xdr:col>69</xdr:col>
      <xdr:colOff>142875</xdr:colOff>
      <xdr:row>33</xdr:row>
      <xdr:rowOff>69850</xdr:rowOff>
    </xdr:to>
    <xdr:sp macro="" textlink="">
      <xdr:nvSpPr>
        <xdr:cNvPr id="320" name="楕円 319"/>
        <xdr:cNvSpPr/>
      </xdr:nvSpPr>
      <xdr:spPr>
        <a:xfrm>
          <a:off x="13843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80027</xdr:rowOff>
    </xdr:from>
    <xdr:ext cx="762000" cy="259045"/>
    <xdr:sp macro="" textlink="">
      <xdr:nvSpPr>
        <xdr:cNvPr id="321" name="テキスト ボックス 320"/>
        <xdr:cNvSpPr txBox="1"/>
      </xdr:nvSpPr>
      <xdr:spPr>
        <a:xfrm>
          <a:off x="13512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101600</xdr:rowOff>
    </xdr:from>
    <xdr:to>
      <xdr:col>65</xdr:col>
      <xdr:colOff>53975</xdr:colOff>
      <xdr:row>33</xdr:row>
      <xdr:rowOff>31750</xdr:rowOff>
    </xdr:to>
    <xdr:sp macro="" textlink="">
      <xdr:nvSpPr>
        <xdr:cNvPr id="322" name="楕円 321"/>
        <xdr:cNvSpPr/>
      </xdr:nvSpPr>
      <xdr:spPr>
        <a:xfrm>
          <a:off x="12954000" y="55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41927</xdr:rowOff>
    </xdr:from>
    <xdr:ext cx="762000" cy="259045"/>
    <xdr:sp macro="" textlink="">
      <xdr:nvSpPr>
        <xdr:cNvPr id="323" name="テキスト ボックス 322"/>
        <xdr:cNvSpPr txBox="1"/>
      </xdr:nvSpPr>
      <xdr:spPr>
        <a:xfrm>
          <a:off x="126238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4" name="正方形/長方形 32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5" name="正方形/長方形 32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6" name="正方形/長方形 32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7" name="正方形/長方形 326"/>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8" name="正方形/長方形 327"/>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9" name="正方形/長方形 32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0" name="正方形/長方形 329"/>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1" name="正方形/長方形 33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2" name="テキスト ボックス 331"/>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年度まで実施した繰上償還の効果もあり、改善傾向にある。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地方債利子</a:t>
          </a:r>
          <a:r>
            <a:rPr kumimoji="1" lang="ja-JP" altLang="ja-JP" sz="1100">
              <a:solidFill>
                <a:schemeClr val="dk1"/>
              </a:solidFill>
              <a:effectLst/>
              <a:latin typeface="+mn-lt"/>
              <a:ea typeface="+mn-ea"/>
              <a:cs typeface="+mn-cs"/>
            </a:rPr>
            <a:t>の減少により公債費の経常収支比率は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今後、北陸新幹線</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伴い公債費の増加が予想されるが</a:t>
          </a:r>
          <a:r>
            <a:rPr kumimoji="1" lang="ja-JP" altLang="ja-JP" sz="1100">
              <a:solidFill>
                <a:schemeClr val="dk1"/>
              </a:solidFill>
              <a:effectLst/>
              <a:latin typeface="+mn-lt"/>
              <a:ea typeface="+mn-ea"/>
              <a:cs typeface="+mn-cs"/>
            </a:rPr>
            <a:t>、投資的経費の重点化等により起債を抑制するとともに、超長期債の発行により単年度公債費の抑制、平準化に努めていく。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3" name="テキスト ボックス 33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4" name="直線コネクタ 33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5" name="テキスト ボックス 334"/>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6" name="直線コネクタ 335"/>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7" name="テキスト ボックス 33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8" name="直線コネクタ 337"/>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39" name="テキスト ボックス 338"/>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0" name="直線コネクタ 339"/>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1" name="テキスト ボックス 340"/>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2" name="直線コネクタ 341"/>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3" name="テキスト ボックス 342"/>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4" name="直線コネクタ 343"/>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5" name="テキスト ボックス 344"/>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6" name="直線コネクタ 345"/>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7" name="テキスト ボックス 346"/>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80</xdr:row>
      <xdr:rowOff>127000</xdr:rowOff>
    </xdr:to>
    <xdr:cxnSp macro="">
      <xdr:nvCxnSpPr>
        <xdr:cNvPr id="351" name="直線コネクタ 350"/>
        <xdr:cNvCxnSpPr/>
      </xdr:nvCxnSpPr>
      <xdr:spPr>
        <a:xfrm flipV="1">
          <a:off x="4826000" y="12651015"/>
          <a:ext cx="0" cy="1191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52"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53" name="直線コネクタ 352"/>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5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55" name="直線コネクタ 35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167821</xdr:rowOff>
    </xdr:from>
    <xdr:to>
      <xdr:col>24</xdr:col>
      <xdr:colOff>25400</xdr:colOff>
      <xdr:row>80</xdr:row>
      <xdr:rowOff>12700</xdr:rowOff>
    </xdr:to>
    <xdr:cxnSp macro="">
      <xdr:nvCxnSpPr>
        <xdr:cNvPr id="356" name="直線コネクタ 355"/>
        <xdr:cNvCxnSpPr/>
      </xdr:nvCxnSpPr>
      <xdr:spPr>
        <a:xfrm flipV="1">
          <a:off x="3987800" y="137123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149877</xdr:rowOff>
    </xdr:from>
    <xdr:ext cx="762000" cy="259045"/>
    <xdr:sp macro="" textlink="">
      <xdr:nvSpPr>
        <xdr:cNvPr id="357"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58" name="フローチャート: 判断 357"/>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80</xdr:row>
      <xdr:rowOff>12700</xdr:rowOff>
    </xdr:to>
    <xdr:cxnSp macro="">
      <xdr:nvCxnSpPr>
        <xdr:cNvPr id="359" name="直線コネクタ 358"/>
        <xdr:cNvCxnSpPr/>
      </xdr:nvCxnSpPr>
      <xdr:spPr>
        <a:xfrm>
          <a:off x="3098800" y="1361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141514</xdr:rowOff>
    </xdr:from>
    <xdr:to>
      <xdr:col>20</xdr:col>
      <xdr:colOff>38100</xdr:colOff>
      <xdr:row>77</xdr:row>
      <xdr:rowOff>71664</xdr:rowOff>
    </xdr:to>
    <xdr:sp macro="" textlink="">
      <xdr:nvSpPr>
        <xdr:cNvPr id="360" name="フローチャート: 判断 359"/>
        <xdr:cNvSpPr/>
      </xdr:nvSpPr>
      <xdr:spPr>
        <a:xfrm>
          <a:off x="3937000" y="1317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81841</xdr:rowOff>
    </xdr:from>
    <xdr:ext cx="736600" cy="259045"/>
    <xdr:sp macro="" textlink="">
      <xdr:nvSpPr>
        <xdr:cNvPr id="361" name="テキスト ボックス 360"/>
        <xdr:cNvSpPr txBox="1"/>
      </xdr:nvSpPr>
      <xdr:spPr>
        <a:xfrm>
          <a:off x="3606800" y="1294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159657</xdr:rowOff>
    </xdr:from>
    <xdr:to>
      <xdr:col>15</xdr:col>
      <xdr:colOff>98425</xdr:colOff>
      <xdr:row>79</xdr:row>
      <xdr:rowOff>69850</xdr:rowOff>
    </xdr:to>
    <xdr:cxnSp macro="">
      <xdr:nvCxnSpPr>
        <xdr:cNvPr id="362" name="直線コネクタ 361"/>
        <xdr:cNvCxnSpPr/>
      </xdr:nvCxnSpPr>
      <xdr:spPr>
        <a:xfrm>
          <a:off x="2209800" y="135327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2721</xdr:rowOff>
    </xdr:from>
    <xdr:to>
      <xdr:col>15</xdr:col>
      <xdr:colOff>149225</xdr:colOff>
      <xdr:row>77</xdr:row>
      <xdr:rowOff>104321</xdr:rowOff>
    </xdr:to>
    <xdr:sp macro="" textlink="">
      <xdr:nvSpPr>
        <xdr:cNvPr id="363" name="フローチャート: 判断 362"/>
        <xdr:cNvSpPr/>
      </xdr:nvSpPr>
      <xdr:spPr>
        <a:xfrm>
          <a:off x="3048000" y="132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114498</xdr:rowOff>
    </xdr:from>
    <xdr:ext cx="762000" cy="259045"/>
    <xdr:sp macro="" textlink="">
      <xdr:nvSpPr>
        <xdr:cNvPr id="364" name="テキスト ボックス 363"/>
        <xdr:cNvSpPr txBox="1"/>
      </xdr:nvSpPr>
      <xdr:spPr>
        <a:xfrm>
          <a:off x="2717800" y="1297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159657</xdr:rowOff>
    </xdr:from>
    <xdr:to>
      <xdr:col>11</xdr:col>
      <xdr:colOff>9525</xdr:colOff>
      <xdr:row>80</xdr:row>
      <xdr:rowOff>143329</xdr:rowOff>
    </xdr:to>
    <xdr:cxnSp macro="">
      <xdr:nvCxnSpPr>
        <xdr:cNvPr id="365" name="直線コネクタ 364"/>
        <xdr:cNvCxnSpPr/>
      </xdr:nvCxnSpPr>
      <xdr:spPr>
        <a:xfrm flipV="1">
          <a:off x="1320800" y="13532757"/>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27214</xdr:rowOff>
    </xdr:from>
    <xdr:to>
      <xdr:col>11</xdr:col>
      <xdr:colOff>60325</xdr:colOff>
      <xdr:row>78</xdr:row>
      <xdr:rowOff>128814</xdr:rowOff>
    </xdr:to>
    <xdr:sp macro="" textlink="">
      <xdr:nvSpPr>
        <xdr:cNvPr id="366" name="フローチャート: 判断 365"/>
        <xdr:cNvSpPr/>
      </xdr:nvSpPr>
      <xdr:spPr>
        <a:xfrm>
          <a:off x="2159000" y="1340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138991</xdr:rowOff>
    </xdr:from>
    <xdr:ext cx="762000" cy="259045"/>
    <xdr:sp macro="" textlink="">
      <xdr:nvSpPr>
        <xdr:cNvPr id="367" name="テキスト ボックス 366"/>
        <xdr:cNvSpPr txBox="1"/>
      </xdr:nvSpPr>
      <xdr:spPr>
        <a:xfrm>
          <a:off x="1828800" y="1316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157843</xdr:rowOff>
    </xdr:from>
    <xdr:to>
      <xdr:col>6</xdr:col>
      <xdr:colOff>171450</xdr:colOff>
      <xdr:row>79</xdr:row>
      <xdr:rowOff>87993</xdr:rowOff>
    </xdr:to>
    <xdr:sp macro="" textlink="">
      <xdr:nvSpPr>
        <xdr:cNvPr id="368" name="フローチャート: 判断 367"/>
        <xdr:cNvSpPr/>
      </xdr:nvSpPr>
      <xdr:spPr>
        <a:xfrm>
          <a:off x="1270000" y="1353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98170</xdr:rowOff>
    </xdr:from>
    <xdr:ext cx="762000" cy="259045"/>
    <xdr:sp macro="" textlink="">
      <xdr:nvSpPr>
        <xdr:cNvPr id="369" name="テキスト ボックス 368"/>
        <xdr:cNvSpPr txBox="1"/>
      </xdr:nvSpPr>
      <xdr:spPr>
        <a:xfrm>
          <a:off x="939800" y="1329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117021</xdr:rowOff>
    </xdr:from>
    <xdr:to>
      <xdr:col>24</xdr:col>
      <xdr:colOff>76200</xdr:colOff>
      <xdr:row>80</xdr:row>
      <xdr:rowOff>47171</xdr:rowOff>
    </xdr:to>
    <xdr:sp macro="" textlink="">
      <xdr:nvSpPr>
        <xdr:cNvPr id="375" name="楕円 374"/>
        <xdr:cNvSpPr/>
      </xdr:nvSpPr>
      <xdr:spPr>
        <a:xfrm>
          <a:off x="4775200" y="1366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89098</xdr:rowOff>
    </xdr:from>
    <xdr:ext cx="762000" cy="259045"/>
    <xdr:sp macro="" textlink="">
      <xdr:nvSpPr>
        <xdr:cNvPr id="376" name="公債費該当値テキスト"/>
        <xdr:cNvSpPr txBox="1"/>
      </xdr:nvSpPr>
      <xdr:spPr>
        <a:xfrm>
          <a:off x="49149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77" name="楕円 376"/>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78" name="テキスト ボックス 377"/>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79" name="楕円 378"/>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80" name="テキスト ボックス 379"/>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108857</xdr:rowOff>
    </xdr:from>
    <xdr:to>
      <xdr:col>11</xdr:col>
      <xdr:colOff>60325</xdr:colOff>
      <xdr:row>79</xdr:row>
      <xdr:rowOff>39007</xdr:rowOff>
    </xdr:to>
    <xdr:sp macro="" textlink="">
      <xdr:nvSpPr>
        <xdr:cNvPr id="381" name="楕円 380"/>
        <xdr:cNvSpPr/>
      </xdr:nvSpPr>
      <xdr:spPr>
        <a:xfrm>
          <a:off x="2159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23784</xdr:rowOff>
    </xdr:from>
    <xdr:ext cx="762000" cy="259045"/>
    <xdr:sp macro="" textlink="">
      <xdr:nvSpPr>
        <xdr:cNvPr id="382" name="テキスト ボックス 381"/>
        <xdr:cNvSpPr txBox="1"/>
      </xdr:nvSpPr>
      <xdr:spPr>
        <a:xfrm>
          <a:off x="1828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383" name="楕円 382"/>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384" name="テキスト ボックス 383"/>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公債費以外の経常収支比率は、地方税</a:t>
          </a:r>
          <a:r>
            <a:rPr kumimoji="1" lang="ja-JP" altLang="ja-JP" sz="1100" baseline="0">
              <a:solidFill>
                <a:schemeClr val="dk1"/>
              </a:solidFill>
              <a:effectLst/>
              <a:latin typeface="+mn-lt"/>
              <a:ea typeface="+mn-ea"/>
              <a:cs typeface="+mn-cs"/>
            </a:rPr>
            <a:t>等の歳入の減少に伴う経常一般財源の減少</a:t>
          </a:r>
          <a:r>
            <a:rPr kumimoji="1" lang="ja-JP" altLang="en-US" sz="1100" baseline="0">
              <a:solidFill>
                <a:schemeClr val="dk1"/>
              </a:solidFill>
              <a:effectLst/>
              <a:latin typeface="+mn-lt"/>
              <a:ea typeface="+mn-ea"/>
              <a:cs typeface="+mn-cs"/>
            </a:rPr>
            <a:t>等により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比０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ポイントの増加となった。</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4" name="テキスト ボックス 39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19050</xdr:rowOff>
    </xdr:from>
    <xdr:to>
      <xdr:col>82</xdr:col>
      <xdr:colOff>107950</xdr:colOff>
      <xdr:row>80</xdr:row>
      <xdr:rowOff>127000</xdr:rowOff>
    </xdr:to>
    <xdr:cxnSp macro="">
      <xdr:nvCxnSpPr>
        <xdr:cNvPr id="410" name="直線コネクタ 409"/>
        <xdr:cNvCxnSpPr/>
      </xdr:nvCxnSpPr>
      <xdr:spPr>
        <a:xfrm flipV="1">
          <a:off x="16510000" y="12877800"/>
          <a:ext cx="0" cy="965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11" name="公債費以外最小値テキスト"/>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12" name="直線コネクタ 411"/>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105427</xdr:rowOff>
    </xdr:from>
    <xdr:ext cx="762000" cy="259045"/>
    <xdr:sp macro="" textlink="">
      <xdr:nvSpPr>
        <xdr:cNvPr id="413" name="公債費以外最大値テキスト"/>
        <xdr:cNvSpPr txBox="1"/>
      </xdr:nvSpPr>
      <xdr:spPr>
        <a:xfrm>
          <a:off x="165989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19050</xdr:rowOff>
    </xdr:from>
    <xdr:to>
      <xdr:col>82</xdr:col>
      <xdr:colOff>196850</xdr:colOff>
      <xdr:row>75</xdr:row>
      <xdr:rowOff>19050</xdr:rowOff>
    </xdr:to>
    <xdr:cxnSp macro="">
      <xdr:nvCxnSpPr>
        <xdr:cNvPr id="414" name="直線コネクタ 413"/>
        <xdr:cNvCxnSpPr/>
      </xdr:nvCxnSpPr>
      <xdr:spPr>
        <a:xfrm>
          <a:off x="16421100" y="1287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19050</xdr:rowOff>
    </xdr:from>
    <xdr:to>
      <xdr:col>82</xdr:col>
      <xdr:colOff>107950</xdr:colOff>
      <xdr:row>75</xdr:row>
      <xdr:rowOff>82550</xdr:rowOff>
    </xdr:to>
    <xdr:cxnSp macro="">
      <xdr:nvCxnSpPr>
        <xdr:cNvPr id="415" name="直線コネクタ 414"/>
        <xdr:cNvCxnSpPr/>
      </xdr:nvCxnSpPr>
      <xdr:spPr>
        <a:xfrm>
          <a:off x="15671800" y="12877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60977</xdr:rowOff>
    </xdr:from>
    <xdr:ext cx="762000" cy="259045"/>
    <xdr:sp macro="" textlink="">
      <xdr:nvSpPr>
        <xdr:cNvPr id="416" name="公債費以外平均値テキスト"/>
        <xdr:cNvSpPr txBox="1"/>
      </xdr:nvSpPr>
      <xdr:spPr>
        <a:xfrm>
          <a:off x="16598900" y="1309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88900</xdr:rowOff>
    </xdr:from>
    <xdr:to>
      <xdr:col>82</xdr:col>
      <xdr:colOff>158750</xdr:colOff>
      <xdr:row>77</xdr:row>
      <xdr:rowOff>19050</xdr:rowOff>
    </xdr:to>
    <xdr:sp macro="" textlink="">
      <xdr:nvSpPr>
        <xdr:cNvPr id="417" name="フローチャート: 判断 416"/>
        <xdr:cNvSpPr/>
      </xdr:nvSpPr>
      <xdr:spPr>
        <a:xfrm>
          <a:off x="16459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107950</xdr:rowOff>
    </xdr:from>
    <xdr:to>
      <xdr:col>78</xdr:col>
      <xdr:colOff>69850</xdr:colOff>
      <xdr:row>75</xdr:row>
      <xdr:rowOff>19050</xdr:rowOff>
    </xdr:to>
    <xdr:cxnSp macro="">
      <xdr:nvCxnSpPr>
        <xdr:cNvPr id="418" name="直線コネクタ 417"/>
        <xdr:cNvCxnSpPr/>
      </xdr:nvCxnSpPr>
      <xdr:spPr>
        <a:xfrm>
          <a:off x="14782800" y="126238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127000</xdr:rowOff>
    </xdr:from>
    <xdr:to>
      <xdr:col>78</xdr:col>
      <xdr:colOff>120650</xdr:colOff>
      <xdr:row>77</xdr:row>
      <xdr:rowOff>57150</xdr:rowOff>
    </xdr:to>
    <xdr:sp macro="" textlink="">
      <xdr:nvSpPr>
        <xdr:cNvPr id="419" name="フローチャート: 判断 418"/>
        <xdr:cNvSpPr/>
      </xdr:nvSpPr>
      <xdr:spPr>
        <a:xfrm>
          <a:off x="15621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41927</xdr:rowOff>
    </xdr:from>
    <xdr:ext cx="736600" cy="259045"/>
    <xdr:sp macro="" textlink="">
      <xdr:nvSpPr>
        <xdr:cNvPr id="420" name="テキスト ボックス 419"/>
        <xdr:cNvSpPr txBox="1"/>
      </xdr:nvSpPr>
      <xdr:spPr>
        <a:xfrm>
          <a:off x="15290800" y="1324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57150</xdr:rowOff>
    </xdr:from>
    <xdr:to>
      <xdr:col>73</xdr:col>
      <xdr:colOff>180975</xdr:colOff>
      <xdr:row>73</xdr:row>
      <xdr:rowOff>107950</xdr:rowOff>
    </xdr:to>
    <xdr:cxnSp macro="">
      <xdr:nvCxnSpPr>
        <xdr:cNvPr id="421" name="直線コネクタ 420"/>
        <xdr:cNvCxnSpPr/>
      </xdr:nvCxnSpPr>
      <xdr:spPr>
        <a:xfrm>
          <a:off x="13893800" y="12573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12700</xdr:rowOff>
    </xdr:from>
    <xdr:to>
      <xdr:col>74</xdr:col>
      <xdr:colOff>31750</xdr:colOff>
      <xdr:row>76</xdr:row>
      <xdr:rowOff>114300</xdr:rowOff>
    </xdr:to>
    <xdr:sp macro="" textlink="">
      <xdr:nvSpPr>
        <xdr:cNvPr id="422" name="フローチャート: 判断 421"/>
        <xdr:cNvSpPr/>
      </xdr:nvSpPr>
      <xdr:spPr>
        <a:xfrm>
          <a:off x="14732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99077</xdr:rowOff>
    </xdr:from>
    <xdr:ext cx="762000" cy="259045"/>
    <xdr:sp macro="" textlink="">
      <xdr:nvSpPr>
        <xdr:cNvPr id="423" name="テキスト ボックス 422"/>
        <xdr:cNvSpPr txBox="1"/>
      </xdr:nvSpPr>
      <xdr:spPr>
        <a:xfrm>
          <a:off x="14401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152400</xdr:rowOff>
    </xdr:from>
    <xdr:to>
      <xdr:col>69</xdr:col>
      <xdr:colOff>92075</xdr:colOff>
      <xdr:row>73</xdr:row>
      <xdr:rowOff>57150</xdr:rowOff>
    </xdr:to>
    <xdr:cxnSp macro="">
      <xdr:nvCxnSpPr>
        <xdr:cNvPr id="424" name="直線コネクタ 423"/>
        <xdr:cNvCxnSpPr/>
      </xdr:nvCxnSpPr>
      <xdr:spPr>
        <a:xfrm>
          <a:off x="13004800" y="1249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44450</xdr:rowOff>
    </xdr:from>
    <xdr:to>
      <xdr:col>69</xdr:col>
      <xdr:colOff>142875</xdr:colOff>
      <xdr:row>75</xdr:row>
      <xdr:rowOff>146050</xdr:rowOff>
    </xdr:to>
    <xdr:sp macro="" textlink="">
      <xdr:nvSpPr>
        <xdr:cNvPr id="425" name="フローチャート: 判断 424"/>
        <xdr:cNvSpPr/>
      </xdr:nvSpPr>
      <xdr:spPr>
        <a:xfrm>
          <a:off x="138430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6" name="テキスト ボックス 425"/>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120650</xdr:rowOff>
    </xdr:from>
    <xdr:to>
      <xdr:col>65</xdr:col>
      <xdr:colOff>53975</xdr:colOff>
      <xdr:row>74</xdr:row>
      <xdr:rowOff>50800</xdr:rowOff>
    </xdr:to>
    <xdr:sp macro="" textlink="">
      <xdr:nvSpPr>
        <xdr:cNvPr id="427" name="フローチャート: 判断 426"/>
        <xdr:cNvSpPr/>
      </xdr:nvSpPr>
      <xdr:spPr>
        <a:xfrm>
          <a:off x="12954000" y="1263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8" name="テキスト ボックス 427"/>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31750</xdr:rowOff>
    </xdr:from>
    <xdr:to>
      <xdr:col>82</xdr:col>
      <xdr:colOff>158750</xdr:colOff>
      <xdr:row>75</xdr:row>
      <xdr:rowOff>133350</xdr:rowOff>
    </xdr:to>
    <xdr:sp macro="" textlink="">
      <xdr:nvSpPr>
        <xdr:cNvPr id="434" name="楕円 433"/>
        <xdr:cNvSpPr/>
      </xdr:nvSpPr>
      <xdr:spPr>
        <a:xfrm>
          <a:off x="16459200" y="12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111777</xdr:rowOff>
    </xdr:from>
    <xdr:ext cx="762000" cy="259045"/>
    <xdr:sp macro="" textlink="">
      <xdr:nvSpPr>
        <xdr:cNvPr id="435" name="公債費以外該当値テキスト"/>
        <xdr:cNvSpPr txBox="1"/>
      </xdr:nvSpPr>
      <xdr:spPr>
        <a:xfrm>
          <a:off x="16598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139700</xdr:rowOff>
    </xdr:from>
    <xdr:to>
      <xdr:col>78</xdr:col>
      <xdr:colOff>120650</xdr:colOff>
      <xdr:row>75</xdr:row>
      <xdr:rowOff>69850</xdr:rowOff>
    </xdr:to>
    <xdr:sp macro="" textlink="">
      <xdr:nvSpPr>
        <xdr:cNvPr id="436" name="楕円 435"/>
        <xdr:cNvSpPr/>
      </xdr:nvSpPr>
      <xdr:spPr>
        <a:xfrm>
          <a:off x="15621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80027</xdr:rowOff>
    </xdr:from>
    <xdr:ext cx="736600" cy="259045"/>
    <xdr:sp macro="" textlink="">
      <xdr:nvSpPr>
        <xdr:cNvPr id="437" name="テキスト ボックス 436"/>
        <xdr:cNvSpPr txBox="1"/>
      </xdr:nvSpPr>
      <xdr:spPr>
        <a:xfrm>
          <a:off x="15290800" y="1259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57150</xdr:rowOff>
    </xdr:from>
    <xdr:to>
      <xdr:col>74</xdr:col>
      <xdr:colOff>31750</xdr:colOff>
      <xdr:row>73</xdr:row>
      <xdr:rowOff>158750</xdr:rowOff>
    </xdr:to>
    <xdr:sp macro="" textlink="">
      <xdr:nvSpPr>
        <xdr:cNvPr id="438" name="楕円 437"/>
        <xdr:cNvSpPr/>
      </xdr:nvSpPr>
      <xdr:spPr>
        <a:xfrm>
          <a:off x="14732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168927</xdr:rowOff>
    </xdr:from>
    <xdr:ext cx="762000" cy="259045"/>
    <xdr:sp macro="" textlink="">
      <xdr:nvSpPr>
        <xdr:cNvPr id="439" name="テキスト ボックス 438"/>
        <xdr:cNvSpPr txBox="1"/>
      </xdr:nvSpPr>
      <xdr:spPr>
        <a:xfrm>
          <a:off x="14401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6350</xdr:rowOff>
    </xdr:from>
    <xdr:to>
      <xdr:col>69</xdr:col>
      <xdr:colOff>142875</xdr:colOff>
      <xdr:row>73</xdr:row>
      <xdr:rowOff>107950</xdr:rowOff>
    </xdr:to>
    <xdr:sp macro="" textlink="">
      <xdr:nvSpPr>
        <xdr:cNvPr id="440" name="楕円 439"/>
        <xdr:cNvSpPr/>
      </xdr:nvSpPr>
      <xdr:spPr>
        <a:xfrm>
          <a:off x="13843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118127</xdr:rowOff>
    </xdr:from>
    <xdr:ext cx="762000" cy="259045"/>
    <xdr:sp macro="" textlink="">
      <xdr:nvSpPr>
        <xdr:cNvPr id="441" name="テキスト ボックス 440"/>
        <xdr:cNvSpPr txBox="1"/>
      </xdr:nvSpPr>
      <xdr:spPr>
        <a:xfrm>
          <a:off x="13512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101600</xdr:rowOff>
    </xdr:from>
    <xdr:to>
      <xdr:col>65</xdr:col>
      <xdr:colOff>53975</xdr:colOff>
      <xdr:row>73</xdr:row>
      <xdr:rowOff>31750</xdr:rowOff>
    </xdr:to>
    <xdr:sp macro="" textlink="">
      <xdr:nvSpPr>
        <xdr:cNvPr id="442" name="楕円 441"/>
        <xdr:cNvSpPr/>
      </xdr:nvSpPr>
      <xdr:spPr>
        <a:xfrm>
          <a:off x="12954000" y="1244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41927</xdr:rowOff>
    </xdr:from>
    <xdr:ext cx="762000" cy="259045"/>
    <xdr:sp macro="" textlink="">
      <xdr:nvSpPr>
        <xdr:cNvPr id="443" name="テキスト ボックス 442"/>
        <xdr:cNvSpPr txBox="1"/>
      </xdr:nvSpPr>
      <xdr:spPr>
        <a:xfrm>
          <a:off x="126238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166526</xdr:rowOff>
    </xdr:from>
    <xdr:to>
      <xdr:col>29</xdr:col>
      <xdr:colOff>127000</xdr:colOff>
      <xdr:row>20</xdr:row>
      <xdr:rowOff>96183</xdr:rowOff>
    </xdr:to>
    <xdr:cxnSp macro="">
      <xdr:nvCxnSpPr>
        <xdr:cNvPr id="47" name="直線コネクタ 46"/>
        <xdr:cNvCxnSpPr/>
      </xdr:nvCxnSpPr>
      <xdr:spPr bwMode="auto">
        <a:xfrm flipV="1">
          <a:off x="5651500" y="2100101"/>
          <a:ext cx="0" cy="1472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68260</xdr:rowOff>
    </xdr:from>
    <xdr:ext cx="762000" cy="259045"/>
    <xdr:sp macro="" textlink="">
      <xdr:nvSpPr>
        <xdr:cNvPr id="48" name="人口1人当たり決算額の推移最小値テキスト130"/>
        <xdr:cNvSpPr txBox="1"/>
      </xdr:nvSpPr>
      <xdr:spPr>
        <a:xfrm>
          <a:off x="5740400" y="35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96183</xdr:rowOff>
    </xdr:from>
    <xdr:to>
      <xdr:col>30</xdr:col>
      <xdr:colOff>25400</xdr:colOff>
      <xdr:row>20</xdr:row>
      <xdr:rowOff>96183</xdr:rowOff>
    </xdr:to>
    <xdr:cxnSp macro="">
      <xdr:nvCxnSpPr>
        <xdr:cNvPr id="49" name="直線コネクタ 48"/>
        <xdr:cNvCxnSpPr/>
      </xdr:nvCxnSpPr>
      <xdr:spPr bwMode="auto">
        <a:xfrm>
          <a:off x="5562600" y="35728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81453</xdr:rowOff>
    </xdr:from>
    <xdr:ext cx="762000" cy="259045"/>
    <xdr:sp macro="" textlink="">
      <xdr:nvSpPr>
        <xdr:cNvPr id="50" name="人口1人当たり決算額の推移最大値テキスト130"/>
        <xdr:cNvSpPr txBox="1"/>
      </xdr:nvSpPr>
      <xdr:spPr>
        <a:xfrm>
          <a:off x="5740400" y="184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166526</xdr:rowOff>
    </xdr:from>
    <xdr:to>
      <xdr:col>30</xdr:col>
      <xdr:colOff>25400</xdr:colOff>
      <xdr:row>11</xdr:row>
      <xdr:rowOff>166526</xdr:rowOff>
    </xdr:to>
    <xdr:cxnSp macro="">
      <xdr:nvCxnSpPr>
        <xdr:cNvPr id="51" name="直線コネクタ 50"/>
        <xdr:cNvCxnSpPr/>
      </xdr:nvCxnSpPr>
      <xdr:spPr bwMode="auto">
        <a:xfrm>
          <a:off x="5562600" y="2100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166526</xdr:rowOff>
    </xdr:from>
    <xdr:to>
      <xdr:col>29</xdr:col>
      <xdr:colOff>127000</xdr:colOff>
      <xdr:row>12</xdr:row>
      <xdr:rowOff>41057</xdr:rowOff>
    </xdr:to>
    <xdr:cxnSp macro="">
      <xdr:nvCxnSpPr>
        <xdr:cNvPr id="52" name="直線コネクタ 51"/>
        <xdr:cNvCxnSpPr/>
      </xdr:nvCxnSpPr>
      <xdr:spPr bwMode="auto">
        <a:xfrm flipV="1">
          <a:off x="5003800" y="2100101"/>
          <a:ext cx="647700" cy="45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40320</xdr:rowOff>
    </xdr:from>
    <xdr:ext cx="762000" cy="259045"/>
    <xdr:sp macro="" textlink="">
      <xdr:nvSpPr>
        <xdr:cNvPr id="53" name="人口1人当たり決算額の推移平均値テキスト130"/>
        <xdr:cNvSpPr txBox="1"/>
      </xdr:nvSpPr>
      <xdr:spPr>
        <a:xfrm>
          <a:off x="5740400" y="300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68243</xdr:rowOff>
    </xdr:from>
    <xdr:to>
      <xdr:col>29</xdr:col>
      <xdr:colOff>177800</xdr:colOff>
      <xdr:row>17</xdr:row>
      <xdr:rowOff>169843</xdr:rowOff>
    </xdr:to>
    <xdr:sp macro="" textlink="">
      <xdr:nvSpPr>
        <xdr:cNvPr id="54" name="フローチャート: 判断 53"/>
        <xdr:cNvSpPr/>
      </xdr:nvSpPr>
      <xdr:spPr bwMode="auto">
        <a:xfrm>
          <a:off x="5600700" y="3030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41057</xdr:rowOff>
    </xdr:from>
    <xdr:to>
      <xdr:col>26</xdr:col>
      <xdr:colOff>50800</xdr:colOff>
      <xdr:row>12</xdr:row>
      <xdr:rowOff>74694</xdr:rowOff>
    </xdr:to>
    <xdr:cxnSp macro="">
      <xdr:nvCxnSpPr>
        <xdr:cNvPr id="55" name="直線コネクタ 54"/>
        <xdr:cNvCxnSpPr/>
      </xdr:nvCxnSpPr>
      <xdr:spPr bwMode="auto">
        <a:xfrm flipV="1">
          <a:off x="4305300" y="2146082"/>
          <a:ext cx="698500" cy="33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116183</xdr:rowOff>
    </xdr:from>
    <xdr:to>
      <xdr:col>26</xdr:col>
      <xdr:colOff>101600</xdr:colOff>
      <xdr:row>14</xdr:row>
      <xdr:rowOff>46333</xdr:rowOff>
    </xdr:to>
    <xdr:sp macro="" textlink="">
      <xdr:nvSpPr>
        <xdr:cNvPr id="56" name="フローチャート: 判断 55"/>
        <xdr:cNvSpPr/>
      </xdr:nvSpPr>
      <xdr:spPr bwMode="auto">
        <a:xfrm>
          <a:off x="4953000" y="23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31110</xdr:rowOff>
    </xdr:from>
    <xdr:ext cx="736600" cy="259045"/>
    <xdr:sp macro="" textlink="">
      <xdr:nvSpPr>
        <xdr:cNvPr id="57" name="テキスト ボックス 56"/>
        <xdr:cNvSpPr txBox="1"/>
      </xdr:nvSpPr>
      <xdr:spPr>
        <a:xfrm>
          <a:off x="4622800" y="2479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74694</xdr:rowOff>
    </xdr:from>
    <xdr:to>
      <xdr:col>22</xdr:col>
      <xdr:colOff>114300</xdr:colOff>
      <xdr:row>12</xdr:row>
      <xdr:rowOff>88475</xdr:rowOff>
    </xdr:to>
    <xdr:cxnSp macro="">
      <xdr:nvCxnSpPr>
        <xdr:cNvPr id="58" name="直線コネクタ 57"/>
        <xdr:cNvCxnSpPr/>
      </xdr:nvCxnSpPr>
      <xdr:spPr bwMode="auto">
        <a:xfrm flipV="1">
          <a:off x="3606800" y="2179719"/>
          <a:ext cx="698500" cy="13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132512</xdr:rowOff>
    </xdr:from>
    <xdr:to>
      <xdr:col>22</xdr:col>
      <xdr:colOff>165100</xdr:colOff>
      <xdr:row>14</xdr:row>
      <xdr:rowOff>62662</xdr:rowOff>
    </xdr:to>
    <xdr:sp macro="" textlink="">
      <xdr:nvSpPr>
        <xdr:cNvPr id="59" name="フローチャート: 判断 58"/>
        <xdr:cNvSpPr/>
      </xdr:nvSpPr>
      <xdr:spPr bwMode="auto">
        <a:xfrm>
          <a:off x="4254500" y="2408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47439</xdr:rowOff>
    </xdr:from>
    <xdr:ext cx="762000" cy="259045"/>
    <xdr:sp macro="" textlink="">
      <xdr:nvSpPr>
        <xdr:cNvPr id="60" name="テキスト ボックス 59"/>
        <xdr:cNvSpPr txBox="1"/>
      </xdr:nvSpPr>
      <xdr:spPr>
        <a:xfrm>
          <a:off x="3924300" y="24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88475</xdr:rowOff>
    </xdr:from>
    <xdr:to>
      <xdr:col>18</xdr:col>
      <xdr:colOff>177800</xdr:colOff>
      <xdr:row>13</xdr:row>
      <xdr:rowOff>72147</xdr:rowOff>
    </xdr:to>
    <xdr:cxnSp macro="">
      <xdr:nvCxnSpPr>
        <xdr:cNvPr id="61" name="直線コネクタ 60"/>
        <xdr:cNvCxnSpPr/>
      </xdr:nvCxnSpPr>
      <xdr:spPr bwMode="auto">
        <a:xfrm flipV="1">
          <a:off x="2908300" y="2193500"/>
          <a:ext cx="698500" cy="1551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147861</xdr:rowOff>
    </xdr:from>
    <xdr:to>
      <xdr:col>19</xdr:col>
      <xdr:colOff>38100</xdr:colOff>
      <xdr:row>15</xdr:row>
      <xdr:rowOff>78011</xdr:rowOff>
    </xdr:to>
    <xdr:sp macro="" textlink="">
      <xdr:nvSpPr>
        <xdr:cNvPr id="62" name="フローチャート: 判断 61"/>
        <xdr:cNvSpPr/>
      </xdr:nvSpPr>
      <xdr:spPr bwMode="auto">
        <a:xfrm>
          <a:off x="3556000" y="2595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62788</xdr:rowOff>
    </xdr:from>
    <xdr:ext cx="762000" cy="259045"/>
    <xdr:sp macro="" textlink="">
      <xdr:nvSpPr>
        <xdr:cNvPr id="63" name="テキスト ボックス 62"/>
        <xdr:cNvSpPr txBox="1"/>
      </xdr:nvSpPr>
      <xdr:spPr>
        <a:xfrm>
          <a:off x="3225800" y="268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47081</xdr:rowOff>
    </xdr:from>
    <xdr:to>
      <xdr:col>15</xdr:col>
      <xdr:colOff>101600</xdr:colOff>
      <xdr:row>16</xdr:row>
      <xdr:rowOff>148681</xdr:rowOff>
    </xdr:to>
    <xdr:sp macro="" textlink="">
      <xdr:nvSpPr>
        <xdr:cNvPr id="64" name="フローチャート: 判断 63"/>
        <xdr:cNvSpPr/>
      </xdr:nvSpPr>
      <xdr:spPr bwMode="auto">
        <a:xfrm>
          <a:off x="2857500" y="2837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133458</xdr:rowOff>
    </xdr:from>
    <xdr:ext cx="762000" cy="259045"/>
    <xdr:sp macro="" textlink="">
      <xdr:nvSpPr>
        <xdr:cNvPr id="65" name="テキスト ボックス 64"/>
        <xdr:cNvSpPr txBox="1"/>
      </xdr:nvSpPr>
      <xdr:spPr>
        <a:xfrm>
          <a:off x="2527300" y="292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115726</xdr:rowOff>
    </xdr:from>
    <xdr:to>
      <xdr:col>29</xdr:col>
      <xdr:colOff>177800</xdr:colOff>
      <xdr:row>12</xdr:row>
      <xdr:rowOff>45876</xdr:rowOff>
    </xdr:to>
    <xdr:sp macro="" textlink="">
      <xdr:nvSpPr>
        <xdr:cNvPr id="71" name="楕円 70"/>
        <xdr:cNvSpPr/>
      </xdr:nvSpPr>
      <xdr:spPr bwMode="auto">
        <a:xfrm>
          <a:off x="5600700" y="204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24303</xdr:rowOff>
    </xdr:from>
    <xdr:ext cx="762000" cy="259045"/>
    <xdr:sp macro="" textlink="">
      <xdr:nvSpPr>
        <xdr:cNvPr id="72" name="人口1人当たり決算額の推移該当値テキスト130"/>
        <xdr:cNvSpPr txBox="1"/>
      </xdr:nvSpPr>
      <xdr:spPr>
        <a:xfrm>
          <a:off x="5740400" y="19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161707</xdr:rowOff>
    </xdr:from>
    <xdr:to>
      <xdr:col>26</xdr:col>
      <xdr:colOff>101600</xdr:colOff>
      <xdr:row>12</xdr:row>
      <xdr:rowOff>91857</xdr:rowOff>
    </xdr:to>
    <xdr:sp macro="" textlink="">
      <xdr:nvSpPr>
        <xdr:cNvPr id="73" name="楕円 72"/>
        <xdr:cNvSpPr/>
      </xdr:nvSpPr>
      <xdr:spPr bwMode="auto">
        <a:xfrm>
          <a:off x="4953000" y="2095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102034</xdr:rowOff>
    </xdr:from>
    <xdr:ext cx="736600" cy="259045"/>
    <xdr:sp macro="" textlink="">
      <xdr:nvSpPr>
        <xdr:cNvPr id="74" name="テキスト ボックス 73"/>
        <xdr:cNvSpPr txBox="1"/>
      </xdr:nvSpPr>
      <xdr:spPr>
        <a:xfrm>
          <a:off x="4622800" y="186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23894</xdr:rowOff>
    </xdr:from>
    <xdr:to>
      <xdr:col>22</xdr:col>
      <xdr:colOff>165100</xdr:colOff>
      <xdr:row>12</xdr:row>
      <xdr:rowOff>125494</xdr:rowOff>
    </xdr:to>
    <xdr:sp macro="" textlink="">
      <xdr:nvSpPr>
        <xdr:cNvPr id="75" name="楕円 74"/>
        <xdr:cNvSpPr/>
      </xdr:nvSpPr>
      <xdr:spPr bwMode="auto">
        <a:xfrm>
          <a:off x="4254500" y="2128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135671</xdr:rowOff>
    </xdr:from>
    <xdr:ext cx="762000" cy="259045"/>
    <xdr:sp macro="" textlink="">
      <xdr:nvSpPr>
        <xdr:cNvPr id="76" name="テキスト ボックス 75"/>
        <xdr:cNvSpPr txBox="1"/>
      </xdr:nvSpPr>
      <xdr:spPr>
        <a:xfrm>
          <a:off x="3924300" y="1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37675</xdr:rowOff>
    </xdr:from>
    <xdr:to>
      <xdr:col>19</xdr:col>
      <xdr:colOff>38100</xdr:colOff>
      <xdr:row>12</xdr:row>
      <xdr:rowOff>139275</xdr:rowOff>
    </xdr:to>
    <xdr:sp macro="" textlink="">
      <xdr:nvSpPr>
        <xdr:cNvPr id="77" name="楕円 76"/>
        <xdr:cNvSpPr/>
      </xdr:nvSpPr>
      <xdr:spPr bwMode="auto">
        <a:xfrm>
          <a:off x="3556000" y="2142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149452</xdr:rowOff>
    </xdr:from>
    <xdr:ext cx="762000" cy="259045"/>
    <xdr:sp macro="" textlink="">
      <xdr:nvSpPr>
        <xdr:cNvPr id="78" name="テキスト ボックス 77"/>
        <xdr:cNvSpPr txBox="1"/>
      </xdr:nvSpPr>
      <xdr:spPr>
        <a:xfrm>
          <a:off x="3225800" y="191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21347</xdr:rowOff>
    </xdr:from>
    <xdr:to>
      <xdr:col>15</xdr:col>
      <xdr:colOff>101600</xdr:colOff>
      <xdr:row>13</xdr:row>
      <xdr:rowOff>122947</xdr:rowOff>
    </xdr:to>
    <xdr:sp macro="" textlink="">
      <xdr:nvSpPr>
        <xdr:cNvPr id="79" name="楕円 78"/>
        <xdr:cNvSpPr/>
      </xdr:nvSpPr>
      <xdr:spPr bwMode="auto">
        <a:xfrm>
          <a:off x="2857500" y="2297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133124</xdr:rowOff>
    </xdr:from>
    <xdr:ext cx="762000" cy="259045"/>
    <xdr:sp macro="" textlink="">
      <xdr:nvSpPr>
        <xdr:cNvPr id="80" name="テキスト ボックス 79"/>
        <xdr:cNvSpPr txBox="1"/>
      </xdr:nvSpPr>
      <xdr:spPr>
        <a:xfrm>
          <a:off x="2527300" y="20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8" name="テキスト ボックス 97"/>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0" name="テキスト ボックス 99"/>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2" name="テキスト ボックス 101"/>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4" name="テキスト ボックス 103"/>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338592</xdr:rowOff>
    </xdr:from>
    <xdr:to>
      <xdr:col>29</xdr:col>
      <xdr:colOff>127000</xdr:colOff>
      <xdr:row>38</xdr:row>
      <xdr:rowOff>94265</xdr:rowOff>
    </xdr:to>
    <xdr:cxnSp macro="">
      <xdr:nvCxnSpPr>
        <xdr:cNvPr id="108" name="直線コネクタ 107"/>
        <xdr:cNvCxnSpPr/>
      </xdr:nvCxnSpPr>
      <xdr:spPr bwMode="auto">
        <a:xfrm flipV="1">
          <a:off x="5651500" y="6263142"/>
          <a:ext cx="0" cy="12987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66342</xdr:rowOff>
    </xdr:from>
    <xdr:ext cx="762000" cy="259045"/>
    <xdr:sp macro="" textlink="">
      <xdr:nvSpPr>
        <xdr:cNvPr id="109" name="人口1人当たり決算額の推移最小値テキスト445"/>
        <xdr:cNvSpPr txBox="1"/>
      </xdr:nvSpPr>
      <xdr:spPr>
        <a:xfrm>
          <a:off x="5740400" y="753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94265</xdr:rowOff>
    </xdr:from>
    <xdr:to>
      <xdr:col>30</xdr:col>
      <xdr:colOff>25400</xdr:colOff>
      <xdr:row>38</xdr:row>
      <xdr:rowOff>94265</xdr:rowOff>
    </xdr:to>
    <xdr:cxnSp macro="">
      <xdr:nvCxnSpPr>
        <xdr:cNvPr id="110" name="直線コネクタ 109"/>
        <xdr:cNvCxnSpPr/>
      </xdr:nvCxnSpPr>
      <xdr:spPr bwMode="auto">
        <a:xfrm>
          <a:off x="5562600" y="7561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82069</xdr:rowOff>
    </xdr:from>
    <xdr:ext cx="762000" cy="259045"/>
    <xdr:sp macro="" textlink="">
      <xdr:nvSpPr>
        <xdr:cNvPr id="111" name="人口1人当たり決算額の推移最大値テキスト445"/>
        <xdr:cNvSpPr txBox="1"/>
      </xdr:nvSpPr>
      <xdr:spPr>
        <a:xfrm>
          <a:off x="5740400" y="600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338592</xdr:rowOff>
    </xdr:from>
    <xdr:to>
      <xdr:col>30</xdr:col>
      <xdr:colOff>25400</xdr:colOff>
      <xdr:row>33</xdr:row>
      <xdr:rowOff>338592</xdr:rowOff>
    </xdr:to>
    <xdr:cxnSp macro="">
      <xdr:nvCxnSpPr>
        <xdr:cNvPr id="112" name="直線コネクタ 111"/>
        <xdr:cNvCxnSpPr/>
      </xdr:nvCxnSpPr>
      <xdr:spPr bwMode="auto">
        <a:xfrm>
          <a:off x="5562600" y="62631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192883</xdr:rowOff>
    </xdr:from>
    <xdr:to>
      <xdr:col>29</xdr:col>
      <xdr:colOff>127000</xdr:colOff>
      <xdr:row>35</xdr:row>
      <xdr:rowOff>248432</xdr:rowOff>
    </xdr:to>
    <xdr:cxnSp macro="">
      <xdr:nvCxnSpPr>
        <xdr:cNvPr id="113" name="直線コネクタ 112"/>
        <xdr:cNvCxnSpPr/>
      </xdr:nvCxnSpPr>
      <xdr:spPr bwMode="auto">
        <a:xfrm>
          <a:off x="5003800" y="6803233"/>
          <a:ext cx="647700" cy="55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225031</xdr:rowOff>
    </xdr:from>
    <xdr:ext cx="762000" cy="259045"/>
    <xdr:sp macro="" textlink="">
      <xdr:nvSpPr>
        <xdr:cNvPr id="114" name="人口1人当たり決算額の推移平均値テキスト445"/>
        <xdr:cNvSpPr txBox="1"/>
      </xdr:nvSpPr>
      <xdr:spPr>
        <a:xfrm>
          <a:off x="5740400" y="68353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252954</xdr:rowOff>
    </xdr:from>
    <xdr:to>
      <xdr:col>29</xdr:col>
      <xdr:colOff>177800</xdr:colOff>
      <xdr:row>36</xdr:row>
      <xdr:rowOff>11654</xdr:rowOff>
    </xdr:to>
    <xdr:sp macro="" textlink="">
      <xdr:nvSpPr>
        <xdr:cNvPr id="115" name="フローチャート: 判断 114"/>
        <xdr:cNvSpPr/>
      </xdr:nvSpPr>
      <xdr:spPr bwMode="auto">
        <a:xfrm>
          <a:off x="5600700" y="6863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138293</xdr:rowOff>
    </xdr:from>
    <xdr:to>
      <xdr:col>26</xdr:col>
      <xdr:colOff>50800</xdr:colOff>
      <xdr:row>35</xdr:row>
      <xdr:rowOff>192883</xdr:rowOff>
    </xdr:to>
    <xdr:cxnSp macro="">
      <xdr:nvCxnSpPr>
        <xdr:cNvPr id="116" name="直線コネクタ 115"/>
        <xdr:cNvCxnSpPr/>
      </xdr:nvCxnSpPr>
      <xdr:spPr bwMode="auto">
        <a:xfrm>
          <a:off x="4305300" y="6748643"/>
          <a:ext cx="698500" cy="54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7" name="フローチャート: 判断 116"/>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8" name="テキスト ボックス 117"/>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71404</xdr:rowOff>
    </xdr:from>
    <xdr:to>
      <xdr:col>22</xdr:col>
      <xdr:colOff>114300</xdr:colOff>
      <xdr:row>35</xdr:row>
      <xdr:rowOff>138293</xdr:rowOff>
    </xdr:to>
    <xdr:cxnSp macro="">
      <xdr:nvCxnSpPr>
        <xdr:cNvPr id="119" name="直線コネクタ 118"/>
        <xdr:cNvCxnSpPr/>
      </xdr:nvCxnSpPr>
      <xdr:spPr bwMode="auto">
        <a:xfrm>
          <a:off x="3606800" y="6681754"/>
          <a:ext cx="698500" cy="66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20" name="フローチャート: 判断 119"/>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21" name="テキスト ボックス 120"/>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337312</xdr:rowOff>
    </xdr:from>
    <xdr:to>
      <xdr:col>18</xdr:col>
      <xdr:colOff>177800</xdr:colOff>
      <xdr:row>35</xdr:row>
      <xdr:rowOff>71404</xdr:rowOff>
    </xdr:to>
    <xdr:cxnSp macro="">
      <xdr:nvCxnSpPr>
        <xdr:cNvPr id="122" name="直線コネクタ 121"/>
        <xdr:cNvCxnSpPr/>
      </xdr:nvCxnSpPr>
      <xdr:spPr bwMode="auto">
        <a:xfrm>
          <a:off x="2908300" y="6604762"/>
          <a:ext cx="698500" cy="76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23" name="フローチャート: 判断 122"/>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189278</xdr:rowOff>
    </xdr:from>
    <xdr:ext cx="762000" cy="259045"/>
    <xdr:sp macro="" textlink="">
      <xdr:nvSpPr>
        <xdr:cNvPr id="124" name="テキスト ボックス 123"/>
        <xdr:cNvSpPr txBox="1"/>
      </xdr:nvSpPr>
      <xdr:spPr>
        <a:xfrm>
          <a:off x="32258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79446</xdr:rowOff>
    </xdr:from>
    <xdr:to>
      <xdr:col>15</xdr:col>
      <xdr:colOff>101600</xdr:colOff>
      <xdr:row>35</xdr:row>
      <xdr:rowOff>181046</xdr:rowOff>
    </xdr:to>
    <xdr:sp macro="" textlink="">
      <xdr:nvSpPr>
        <xdr:cNvPr id="125" name="フローチャート: 判断 124"/>
        <xdr:cNvSpPr/>
      </xdr:nvSpPr>
      <xdr:spPr bwMode="auto">
        <a:xfrm>
          <a:off x="2857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165823</xdr:rowOff>
    </xdr:from>
    <xdr:ext cx="762000" cy="259045"/>
    <xdr:sp macro="" textlink="">
      <xdr:nvSpPr>
        <xdr:cNvPr id="126" name="テキスト ボックス 125"/>
        <xdr:cNvSpPr txBox="1"/>
      </xdr:nvSpPr>
      <xdr:spPr>
        <a:xfrm>
          <a:off x="2527300" y="67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197632</xdr:rowOff>
    </xdr:from>
    <xdr:to>
      <xdr:col>29</xdr:col>
      <xdr:colOff>177800</xdr:colOff>
      <xdr:row>35</xdr:row>
      <xdr:rowOff>299232</xdr:rowOff>
    </xdr:to>
    <xdr:sp macro="" textlink="">
      <xdr:nvSpPr>
        <xdr:cNvPr id="132" name="楕円 131"/>
        <xdr:cNvSpPr/>
      </xdr:nvSpPr>
      <xdr:spPr bwMode="auto">
        <a:xfrm>
          <a:off x="5600700" y="680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42709</xdr:rowOff>
    </xdr:from>
    <xdr:ext cx="762000" cy="259045"/>
    <xdr:sp macro="" textlink="">
      <xdr:nvSpPr>
        <xdr:cNvPr id="133" name="人口1人当たり決算額の推移該当値テキスト445"/>
        <xdr:cNvSpPr txBox="1"/>
      </xdr:nvSpPr>
      <xdr:spPr>
        <a:xfrm>
          <a:off x="5740400" y="665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142083</xdr:rowOff>
    </xdr:from>
    <xdr:to>
      <xdr:col>26</xdr:col>
      <xdr:colOff>101600</xdr:colOff>
      <xdr:row>35</xdr:row>
      <xdr:rowOff>243683</xdr:rowOff>
    </xdr:to>
    <xdr:sp macro="" textlink="">
      <xdr:nvSpPr>
        <xdr:cNvPr id="134" name="楕円 133"/>
        <xdr:cNvSpPr/>
      </xdr:nvSpPr>
      <xdr:spPr bwMode="auto">
        <a:xfrm>
          <a:off x="4953000" y="6752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253860</xdr:rowOff>
    </xdr:from>
    <xdr:ext cx="736600" cy="259045"/>
    <xdr:sp macro="" textlink="">
      <xdr:nvSpPr>
        <xdr:cNvPr id="135" name="テキスト ボックス 134"/>
        <xdr:cNvSpPr txBox="1"/>
      </xdr:nvSpPr>
      <xdr:spPr>
        <a:xfrm>
          <a:off x="4622800" y="6521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87493</xdr:rowOff>
    </xdr:from>
    <xdr:to>
      <xdr:col>22</xdr:col>
      <xdr:colOff>165100</xdr:colOff>
      <xdr:row>35</xdr:row>
      <xdr:rowOff>189093</xdr:rowOff>
    </xdr:to>
    <xdr:sp macro="" textlink="">
      <xdr:nvSpPr>
        <xdr:cNvPr id="136" name="楕円 135"/>
        <xdr:cNvSpPr/>
      </xdr:nvSpPr>
      <xdr:spPr bwMode="auto">
        <a:xfrm>
          <a:off x="4254500" y="669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199270</xdr:rowOff>
    </xdr:from>
    <xdr:ext cx="762000" cy="259045"/>
    <xdr:sp macro="" textlink="">
      <xdr:nvSpPr>
        <xdr:cNvPr id="137" name="テキスト ボックス 136"/>
        <xdr:cNvSpPr txBox="1"/>
      </xdr:nvSpPr>
      <xdr:spPr>
        <a:xfrm>
          <a:off x="3924300" y="646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20604</xdr:rowOff>
    </xdr:from>
    <xdr:to>
      <xdr:col>19</xdr:col>
      <xdr:colOff>38100</xdr:colOff>
      <xdr:row>35</xdr:row>
      <xdr:rowOff>122204</xdr:rowOff>
    </xdr:to>
    <xdr:sp macro="" textlink="">
      <xdr:nvSpPr>
        <xdr:cNvPr id="138" name="楕円 137"/>
        <xdr:cNvSpPr/>
      </xdr:nvSpPr>
      <xdr:spPr bwMode="auto">
        <a:xfrm>
          <a:off x="3556000" y="6630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132382</xdr:rowOff>
    </xdr:from>
    <xdr:ext cx="762000" cy="259045"/>
    <xdr:sp macro="" textlink="">
      <xdr:nvSpPr>
        <xdr:cNvPr id="139" name="テキスト ボックス 138"/>
        <xdr:cNvSpPr txBox="1"/>
      </xdr:nvSpPr>
      <xdr:spPr>
        <a:xfrm>
          <a:off x="3225800" y="639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286512</xdr:rowOff>
    </xdr:from>
    <xdr:to>
      <xdr:col>15</xdr:col>
      <xdr:colOff>101600</xdr:colOff>
      <xdr:row>35</xdr:row>
      <xdr:rowOff>45212</xdr:rowOff>
    </xdr:to>
    <xdr:sp macro="" textlink="">
      <xdr:nvSpPr>
        <xdr:cNvPr id="140" name="楕円 139"/>
        <xdr:cNvSpPr/>
      </xdr:nvSpPr>
      <xdr:spPr bwMode="auto">
        <a:xfrm>
          <a:off x="2857500" y="655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55389</xdr:rowOff>
    </xdr:from>
    <xdr:ext cx="762000" cy="259045"/>
    <xdr:sp macro="" textlink="">
      <xdr:nvSpPr>
        <xdr:cNvPr id="141" name="テキスト ボックス 140"/>
        <xdr:cNvSpPr txBox="1"/>
      </xdr:nvSpPr>
      <xdr:spPr>
        <a:xfrm>
          <a:off x="2527300" y="632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6" name="テキスト ボックス 45"/>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111777</xdr:rowOff>
    </xdr:from>
    <xdr:ext cx="595419" cy="259045"/>
    <xdr:sp macro="" textlink="">
      <xdr:nvSpPr>
        <xdr:cNvPr id="48" name="テキスト ボックス 47"/>
        <xdr:cNvSpPr txBox="1"/>
      </xdr:nvSpPr>
      <xdr:spPr>
        <a:xfrm>
          <a:off x="1665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85493</xdr:rowOff>
    </xdr:from>
    <xdr:to>
      <xdr:col>24</xdr:col>
      <xdr:colOff>62865</xdr:colOff>
      <xdr:row>38</xdr:row>
      <xdr:rowOff>128984</xdr:rowOff>
    </xdr:to>
    <xdr:cxnSp macro="">
      <xdr:nvCxnSpPr>
        <xdr:cNvPr id="60" name="直線コネクタ 59"/>
        <xdr:cNvCxnSpPr/>
      </xdr:nvCxnSpPr>
      <xdr:spPr>
        <a:xfrm flipV="1">
          <a:off x="4633595" y="5228993"/>
          <a:ext cx="1270" cy="141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132811</xdr:rowOff>
    </xdr:from>
    <xdr:ext cx="534377" cy="259045"/>
    <xdr:sp macro="" textlink="">
      <xdr:nvSpPr>
        <xdr:cNvPr id="61" name="人件費最小値テキスト"/>
        <xdr:cNvSpPr txBox="1"/>
      </xdr:nvSpPr>
      <xdr:spPr>
        <a:xfrm>
          <a:off x="4686300" y="664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128984</xdr:rowOff>
    </xdr:from>
    <xdr:to>
      <xdr:col>24</xdr:col>
      <xdr:colOff>152400</xdr:colOff>
      <xdr:row>38</xdr:row>
      <xdr:rowOff>128984</xdr:rowOff>
    </xdr:to>
    <xdr:cxnSp macro="">
      <xdr:nvCxnSpPr>
        <xdr:cNvPr id="62" name="直線コネクタ 61"/>
        <xdr:cNvCxnSpPr/>
      </xdr:nvCxnSpPr>
      <xdr:spPr>
        <a:xfrm>
          <a:off x="4546600" y="66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32170</xdr:rowOff>
    </xdr:from>
    <xdr:ext cx="599010" cy="259045"/>
    <xdr:sp macro="" textlink="">
      <xdr:nvSpPr>
        <xdr:cNvPr id="63" name="人件費最大値テキスト"/>
        <xdr:cNvSpPr txBox="1"/>
      </xdr:nvSpPr>
      <xdr:spPr>
        <a:xfrm>
          <a:off x="4686300" y="500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85493</xdr:rowOff>
    </xdr:from>
    <xdr:to>
      <xdr:col>24</xdr:col>
      <xdr:colOff>152400</xdr:colOff>
      <xdr:row>30</xdr:row>
      <xdr:rowOff>85493</xdr:rowOff>
    </xdr:to>
    <xdr:cxnSp macro="">
      <xdr:nvCxnSpPr>
        <xdr:cNvPr id="64" name="直線コネクタ 63"/>
        <xdr:cNvCxnSpPr/>
      </xdr:nvCxnSpPr>
      <xdr:spPr>
        <a:xfrm>
          <a:off x="4546600" y="522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85493</xdr:rowOff>
    </xdr:from>
    <xdr:to>
      <xdr:col>24</xdr:col>
      <xdr:colOff>63500</xdr:colOff>
      <xdr:row>30</xdr:row>
      <xdr:rowOff>111954</xdr:rowOff>
    </xdr:to>
    <xdr:cxnSp macro="">
      <xdr:nvCxnSpPr>
        <xdr:cNvPr id="65" name="直線コネクタ 64"/>
        <xdr:cNvCxnSpPr/>
      </xdr:nvCxnSpPr>
      <xdr:spPr>
        <a:xfrm flipV="1">
          <a:off x="3797300" y="5228993"/>
          <a:ext cx="838200" cy="2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95959</xdr:rowOff>
    </xdr:from>
    <xdr:ext cx="599010" cy="259045"/>
    <xdr:sp macro="" textlink="">
      <xdr:nvSpPr>
        <xdr:cNvPr id="66" name="人件費平均値テキスト"/>
        <xdr:cNvSpPr txBox="1"/>
      </xdr:nvSpPr>
      <xdr:spPr>
        <a:xfrm>
          <a:off x="4686300" y="609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117532</xdr:rowOff>
    </xdr:from>
    <xdr:to>
      <xdr:col>24</xdr:col>
      <xdr:colOff>114300</xdr:colOff>
      <xdr:row>36</xdr:row>
      <xdr:rowOff>47682</xdr:rowOff>
    </xdr:to>
    <xdr:sp macro="" textlink="">
      <xdr:nvSpPr>
        <xdr:cNvPr id="67" name="フローチャート: 判断 66"/>
        <xdr:cNvSpPr/>
      </xdr:nvSpPr>
      <xdr:spPr>
        <a:xfrm>
          <a:off x="4584700" y="611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111954</xdr:rowOff>
    </xdr:from>
    <xdr:to>
      <xdr:col>19</xdr:col>
      <xdr:colOff>177800</xdr:colOff>
      <xdr:row>30</xdr:row>
      <xdr:rowOff>138757</xdr:rowOff>
    </xdr:to>
    <xdr:cxnSp macro="">
      <xdr:nvCxnSpPr>
        <xdr:cNvPr id="68" name="直線コネクタ 67"/>
        <xdr:cNvCxnSpPr/>
      </xdr:nvCxnSpPr>
      <xdr:spPr>
        <a:xfrm flipV="1">
          <a:off x="2908300" y="5255454"/>
          <a:ext cx="8890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42609</xdr:rowOff>
    </xdr:from>
    <xdr:to>
      <xdr:col>20</xdr:col>
      <xdr:colOff>38100</xdr:colOff>
      <xdr:row>32</xdr:row>
      <xdr:rowOff>144209</xdr:rowOff>
    </xdr:to>
    <xdr:sp macro="" textlink="">
      <xdr:nvSpPr>
        <xdr:cNvPr id="69" name="フローチャート: 判断 68"/>
        <xdr:cNvSpPr/>
      </xdr:nvSpPr>
      <xdr:spPr>
        <a:xfrm>
          <a:off x="3746500" y="552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135336</xdr:rowOff>
    </xdr:from>
    <xdr:ext cx="599010" cy="259045"/>
    <xdr:sp macro="" textlink="">
      <xdr:nvSpPr>
        <xdr:cNvPr id="70" name="テキスト ボックス 69"/>
        <xdr:cNvSpPr txBox="1"/>
      </xdr:nvSpPr>
      <xdr:spPr>
        <a:xfrm>
          <a:off x="3485095" y="562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138757</xdr:rowOff>
    </xdr:from>
    <xdr:to>
      <xdr:col>15</xdr:col>
      <xdr:colOff>50800</xdr:colOff>
      <xdr:row>31</xdr:row>
      <xdr:rowOff>8798</xdr:rowOff>
    </xdr:to>
    <xdr:cxnSp macro="">
      <xdr:nvCxnSpPr>
        <xdr:cNvPr id="71" name="直線コネクタ 70"/>
        <xdr:cNvCxnSpPr/>
      </xdr:nvCxnSpPr>
      <xdr:spPr>
        <a:xfrm flipV="1">
          <a:off x="2019300" y="5282257"/>
          <a:ext cx="889000" cy="4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54210</xdr:rowOff>
    </xdr:from>
    <xdr:to>
      <xdr:col>15</xdr:col>
      <xdr:colOff>101600</xdr:colOff>
      <xdr:row>32</xdr:row>
      <xdr:rowOff>155810</xdr:rowOff>
    </xdr:to>
    <xdr:sp macro="" textlink="">
      <xdr:nvSpPr>
        <xdr:cNvPr id="72" name="フローチャート: 判断 71"/>
        <xdr:cNvSpPr/>
      </xdr:nvSpPr>
      <xdr:spPr>
        <a:xfrm>
          <a:off x="2857500" y="55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146937</xdr:rowOff>
    </xdr:from>
    <xdr:ext cx="599010" cy="259045"/>
    <xdr:sp macro="" textlink="">
      <xdr:nvSpPr>
        <xdr:cNvPr id="73" name="テキスト ボックス 72"/>
        <xdr:cNvSpPr txBox="1"/>
      </xdr:nvSpPr>
      <xdr:spPr>
        <a:xfrm>
          <a:off x="2608795" y="563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8798</xdr:rowOff>
    </xdr:from>
    <xdr:to>
      <xdr:col>10</xdr:col>
      <xdr:colOff>114300</xdr:colOff>
      <xdr:row>31</xdr:row>
      <xdr:rowOff>117783</xdr:rowOff>
    </xdr:to>
    <xdr:cxnSp macro="">
      <xdr:nvCxnSpPr>
        <xdr:cNvPr id="74" name="直線コネクタ 73"/>
        <xdr:cNvCxnSpPr/>
      </xdr:nvCxnSpPr>
      <xdr:spPr>
        <a:xfrm flipV="1">
          <a:off x="1130300" y="5323748"/>
          <a:ext cx="889000" cy="10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59725</xdr:rowOff>
    </xdr:from>
    <xdr:to>
      <xdr:col>10</xdr:col>
      <xdr:colOff>165100</xdr:colOff>
      <xdr:row>33</xdr:row>
      <xdr:rowOff>161325</xdr:rowOff>
    </xdr:to>
    <xdr:sp macro="" textlink="">
      <xdr:nvSpPr>
        <xdr:cNvPr id="75" name="フローチャート: 判断 74"/>
        <xdr:cNvSpPr/>
      </xdr:nvSpPr>
      <xdr:spPr>
        <a:xfrm>
          <a:off x="1968500" y="571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152452</xdr:rowOff>
    </xdr:from>
    <xdr:ext cx="599010" cy="259045"/>
    <xdr:sp macro="" textlink="">
      <xdr:nvSpPr>
        <xdr:cNvPr id="76" name="テキスト ボックス 75"/>
        <xdr:cNvSpPr txBox="1"/>
      </xdr:nvSpPr>
      <xdr:spPr>
        <a:xfrm>
          <a:off x="1719795" y="581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78756</xdr:rowOff>
    </xdr:from>
    <xdr:to>
      <xdr:col>6</xdr:col>
      <xdr:colOff>38100</xdr:colOff>
      <xdr:row>35</xdr:row>
      <xdr:rowOff>8906</xdr:rowOff>
    </xdr:to>
    <xdr:sp macro="" textlink="">
      <xdr:nvSpPr>
        <xdr:cNvPr id="77" name="フローチャート: 判断 76"/>
        <xdr:cNvSpPr/>
      </xdr:nvSpPr>
      <xdr:spPr>
        <a:xfrm>
          <a:off x="1079500" y="59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33</xdr:rowOff>
    </xdr:from>
    <xdr:ext cx="599010" cy="259045"/>
    <xdr:sp macro="" textlink="">
      <xdr:nvSpPr>
        <xdr:cNvPr id="78" name="テキスト ボックス 77"/>
        <xdr:cNvSpPr txBox="1"/>
      </xdr:nvSpPr>
      <xdr:spPr>
        <a:xfrm>
          <a:off x="830795" y="600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34693</xdr:rowOff>
    </xdr:from>
    <xdr:to>
      <xdr:col>24</xdr:col>
      <xdr:colOff>114300</xdr:colOff>
      <xdr:row>30</xdr:row>
      <xdr:rowOff>136293</xdr:rowOff>
    </xdr:to>
    <xdr:sp macro="" textlink="">
      <xdr:nvSpPr>
        <xdr:cNvPr id="84" name="楕円 83"/>
        <xdr:cNvSpPr/>
      </xdr:nvSpPr>
      <xdr:spPr>
        <a:xfrm>
          <a:off x="4584700" y="5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159170</xdr:rowOff>
    </xdr:from>
    <xdr:ext cx="599010" cy="259045"/>
    <xdr:sp macro="" textlink="">
      <xdr:nvSpPr>
        <xdr:cNvPr id="85" name="人件費該当値テキスト"/>
        <xdr:cNvSpPr txBox="1"/>
      </xdr:nvSpPr>
      <xdr:spPr>
        <a:xfrm>
          <a:off x="4686300" y="513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61154</xdr:rowOff>
    </xdr:from>
    <xdr:to>
      <xdr:col>20</xdr:col>
      <xdr:colOff>38100</xdr:colOff>
      <xdr:row>30</xdr:row>
      <xdr:rowOff>162754</xdr:rowOff>
    </xdr:to>
    <xdr:sp macro="" textlink="">
      <xdr:nvSpPr>
        <xdr:cNvPr id="86" name="楕円 85"/>
        <xdr:cNvSpPr/>
      </xdr:nvSpPr>
      <xdr:spPr>
        <a:xfrm>
          <a:off x="3746500" y="520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7831</xdr:rowOff>
    </xdr:from>
    <xdr:ext cx="599010" cy="259045"/>
    <xdr:sp macro="" textlink="">
      <xdr:nvSpPr>
        <xdr:cNvPr id="87" name="テキスト ボックス 86"/>
        <xdr:cNvSpPr txBox="1"/>
      </xdr:nvSpPr>
      <xdr:spPr>
        <a:xfrm>
          <a:off x="3485095" y="497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87957</xdr:rowOff>
    </xdr:from>
    <xdr:to>
      <xdr:col>15</xdr:col>
      <xdr:colOff>101600</xdr:colOff>
      <xdr:row>31</xdr:row>
      <xdr:rowOff>18107</xdr:rowOff>
    </xdr:to>
    <xdr:sp macro="" textlink="">
      <xdr:nvSpPr>
        <xdr:cNvPr id="88" name="楕円 87"/>
        <xdr:cNvSpPr/>
      </xdr:nvSpPr>
      <xdr:spPr>
        <a:xfrm>
          <a:off x="2857500" y="523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34634</xdr:rowOff>
    </xdr:from>
    <xdr:ext cx="599010" cy="259045"/>
    <xdr:sp macro="" textlink="">
      <xdr:nvSpPr>
        <xdr:cNvPr id="89" name="テキスト ボックス 88"/>
        <xdr:cNvSpPr txBox="1"/>
      </xdr:nvSpPr>
      <xdr:spPr>
        <a:xfrm>
          <a:off x="2608795" y="500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129448</xdr:rowOff>
    </xdr:from>
    <xdr:to>
      <xdr:col>10</xdr:col>
      <xdr:colOff>165100</xdr:colOff>
      <xdr:row>31</xdr:row>
      <xdr:rowOff>59598</xdr:rowOff>
    </xdr:to>
    <xdr:sp macro="" textlink="">
      <xdr:nvSpPr>
        <xdr:cNvPr id="90" name="楕円 89"/>
        <xdr:cNvSpPr/>
      </xdr:nvSpPr>
      <xdr:spPr>
        <a:xfrm>
          <a:off x="1968500" y="52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76125</xdr:rowOff>
    </xdr:from>
    <xdr:ext cx="599010" cy="259045"/>
    <xdr:sp macro="" textlink="">
      <xdr:nvSpPr>
        <xdr:cNvPr id="91" name="テキスト ボックス 90"/>
        <xdr:cNvSpPr txBox="1"/>
      </xdr:nvSpPr>
      <xdr:spPr>
        <a:xfrm>
          <a:off x="1719795" y="504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66983</xdr:rowOff>
    </xdr:from>
    <xdr:to>
      <xdr:col>6</xdr:col>
      <xdr:colOff>38100</xdr:colOff>
      <xdr:row>31</xdr:row>
      <xdr:rowOff>168583</xdr:rowOff>
    </xdr:to>
    <xdr:sp macro="" textlink="">
      <xdr:nvSpPr>
        <xdr:cNvPr id="92" name="楕円 91"/>
        <xdr:cNvSpPr/>
      </xdr:nvSpPr>
      <xdr:spPr>
        <a:xfrm>
          <a:off x="1079500" y="538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13660</xdr:rowOff>
    </xdr:from>
    <xdr:ext cx="599010" cy="259045"/>
    <xdr:sp macro="" textlink="">
      <xdr:nvSpPr>
        <xdr:cNvPr id="93" name="テキスト ボックス 92"/>
        <xdr:cNvSpPr txBox="1"/>
      </xdr:nvSpPr>
      <xdr:spPr>
        <a:xfrm>
          <a:off x="830795" y="5157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5" name="正方形/長方形 94"/>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6" name="正方形/長方形 95"/>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7" name="正方形/長方形 96"/>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8" name="正方形/長方形 97"/>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102" name="テキスト ボックス 101"/>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48168</xdr:rowOff>
    </xdr:from>
    <xdr:to>
      <xdr:col>24</xdr:col>
      <xdr:colOff>62865</xdr:colOff>
      <xdr:row>58</xdr:row>
      <xdr:rowOff>60330</xdr:rowOff>
    </xdr:to>
    <xdr:cxnSp macro="">
      <xdr:nvCxnSpPr>
        <xdr:cNvPr id="114" name="直線コネクタ 113"/>
        <xdr:cNvCxnSpPr/>
      </xdr:nvCxnSpPr>
      <xdr:spPr>
        <a:xfrm flipV="1">
          <a:off x="4633595" y="8620668"/>
          <a:ext cx="1270" cy="138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64157</xdr:rowOff>
    </xdr:from>
    <xdr:ext cx="534377" cy="259045"/>
    <xdr:sp macro="" textlink="">
      <xdr:nvSpPr>
        <xdr:cNvPr id="115" name="物件費最小値テキスト"/>
        <xdr:cNvSpPr txBox="1"/>
      </xdr:nvSpPr>
      <xdr:spPr>
        <a:xfrm>
          <a:off x="4686300" y="1000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60330</xdr:rowOff>
    </xdr:from>
    <xdr:to>
      <xdr:col>24</xdr:col>
      <xdr:colOff>152400</xdr:colOff>
      <xdr:row>58</xdr:row>
      <xdr:rowOff>60330</xdr:rowOff>
    </xdr:to>
    <xdr:cxnSp macro="">
      <xdr:nvCxnSpPr>
        <xdr:cNvPr id="116" name="直線コネクタ 115"/>
        <xdr:cNvCxnSpPr/>
      </xdr:nvCxnSpPr>
      <xdr:spPr>
        <a:xfrm>
          <a:off x="4546600" y="1000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166295</xdr:rowOff>
    </xdr:from>
    <xdr:ext cx="534377" cy="259045"/>
    <xdr:sp macro="" textlink="">
      <xdr:nvSpPr>
        <xdr:cNvPr id="117" name="物件費最大値テキスト"/>
        <xdr:cNvSpPr txBox="1"/>
      </xdr:nvSpPr>
      <xdr:spPr>
        <a:xfrm>
          <a:off x="4686300" y="839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48168</xdr:rowOff>
    </xdr:from>
    <xdr:to>
      <xdr:col>24</xdr:col>
      <xdr:colOff>152400</xdr:colOff>
      <xdr:row>50</xdr:row>
      <xdr:rowOff>48168</xdr:rowOff>
    </xdr:to>
    <xdr:cxnSp macro="">
      <xdr:nvCxnSpPr>
        <xdr:cNvPr id="118" name="直線コネクタ 117"/>
        <xdr:cNvCxnSpPr/>
      </xdr:nvCxnSpPr>
      <xdr:spPr>
        <a:xfrm>
          <a:off x="4546600" y="8620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48168</xdr:rowOff>
    </xdr:from>
    <xdr:to>
      <xdr:col>24</xdr:col>
      <xdr:colOff>63500</xdr:colOff>
      <xdr:row>50</xdr:row>
      <xdr:rowOff>88311</xdr:rowOff>
    </xdr:to>
    <xdr:cxnSp macro="">
      <xdr:nvCxnSpPr>
        <xdr:cNvPr id="119" name="直線コネクタ 118"/>
        <xdr:cNvCxnSpPr/>
      </xdr:nvCxnSpPr>
      <xdr:spPr>
        <a:xfrm flipV="1">
          <a:off x="3797300" y="8620668"/>
          <a:ext cx="838200" cy="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145508</xdr:rowOff>
    </xdr:from>
    <xdr:ext cx="534377" cy="259045"/>
    <xdr:sp macro="" textlink="">
      <xdr:nvSpPr>
        <xdr:cNvPr id="120" name="物件費平均値テキスト"/>
        <xdr:cNvSpPr txBox="1"/>
      </xdr:nvSpPr>
      <xdr:spPr>
        <a:xfrm>
          <a:off x="4686300" y="957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167081</xdr:rowOff>
    </xdr:from>
    <xdr:to>
      <xdr:col>24</xdr:col>
      <xdr:colOff>114300</xdr:colOff>
      <xdr:row>56</xdr:row>
      <xdr:rowOff>97231</xdr:rowOff>
    </xdr:to>
    <xdr:sp macro="" textlink="">
      <xdr:nvSpPr>
        <xdr:cNvPr id="121" name="フローチャート: 判断 120"/>
        <xdr:cNvSpPr/>
      </xdr:nvSpPr>
      <xdr:spPr>
        <a:xfrm>
          <a:off x="4584700" y="959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88311</xdr:rowOff>
    </xdr:from>
    <xdr:to>
      <xdr:col>19</xdr:col>
      <xdr:colOff>177800</xdr:colOff>
      <xdr:row>50</xdr:row>
      <xdr:rowOff>163749</xdr:rowOff>
    </xdr:to>
    <xdr:cxnSp macro="">
      <xdr:nvCxnSpPr>
        <xdr:cNvPr id="122" name="直線コネクタ 121"/>
        <xdr:cNvCxnSpPr/>
      </xdr:nvCxnSpPr>
      <xdr:spPr>
        <a:xfrm flipV="1">
          <a:off x="2908300" y="8660811"/>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7793</xdr:rowOff>
    </xdr:from>
    <xdr:to>
      <xdr:col>20</xdr:col>
      <xdr:colOff>38100</xdr:colOff>
      <xdr:row>53</xdr:row>
      <xdr:rowOff>109393</xdr:rowOff>
    </xdr:to>
    <xdr:sp macro="" textlink="">
      <xdr:nvSpPr>
        <xdr:cNvPr id="123" name="フローチャート: 判断 122"/>
        <xdr:cNvSpPr/>
      </xdr:nvSpPr>
      <xdr:spPr>
        <a:xfrm>
          <a:off x="3746500" y="90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100520</xdr:rowOff>
    </xdr:from>
    <xdr:ext cx="534377" cy="259045"/>
    <xdr:sp macro="" textlink="">
      <xdr:nvSpPr>
        <xdr:cNvPr id="124" name="テキスト ボックス 123"/>
        <xdr:cNvSpPr txBox="1"/>
      </xdr:nvSpPr>
      <xdr:spPr>
        <a:xfrm>
          <a:off x="3517411" y="918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163749</xdr:rowOff>
    </xdr:from>
    <xdr:to>
      <xdr:col>15</xdr:col>
      <xdr:colOff>50800</xdr:colOff>
      <xdr:row>51</xdr:row>
      <xdr:rowOff>106690</xdr:rowOff>
    </xdr:to>
    <xdr:cxnSp macro="">
      <xdr:nvCxnSpPr>
        <xdr:cNvPr id="125" name="直線コネクタ 124"/>
        <xdr:cNvCxnSpPr/>
      </xdr:nvCxnSpPr>
      <xdr:spPr>
        <a:xfrm flipV="1">
          <a:off x="2019300" y="8736249"/>
          <a:ext cx="889000" cy="11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295</xdr:rowOff>
    </xdr:from>
    <xdr:to>
      <xdr:col>15</xdr:col>
      <xdr:colOff>101600</xdr:colOff>
      <xdr:row>54</xdr:row>
      <xdr:rowOff>101895</xdr:rowOff>
    </xdr:to>
    <xdr:sp macro="" textlink="">
      <xdr:nvSpPr>
        <xdr:cNvPr id="126" name="フローチャート: 判断 125"/>
        <xdr:cNvSpPr/>
      </xdr:nvSpPr>
      <xdr:spPr>
        <a:xfrm>
          <a:off x="2857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93022</xdr:rowOff>
    </xdr:from>
    <xdr:ext cx="534377" cy="259045"/>
    <xdr:sp macro="" textlink="">
      <xdr:nvSpPr>
        <xdr:cNvPr id="127" name="テキスト ボックス 126"/>
        <xdr:cNvSpPr txBox="1"/>
      </xdr:nvSpPr>
      <xdr:spPr>
        <a:xfrm>
          <a:off x="2641111" y="93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106690</xdr:rowOff>
    </xdr:from>
    <xdr:to>
      <xdr:col>10</xdr:col>
      <xdr:colOff>114300</xdr:colOff>
      <xdr:row>52</xdr:row>
      <xdr:rowOff>7021</xdr:rowOff>
    </xdr:to>
    <xdr:cxnSp macro="">
      <xdr:nvCxnSpPr>
        <xdr:cNvPr id="128" name="直線コネクタ 127"/>
        <xdr:cNvCxnSpPr/>
      </xdr:nvCxnSpPr>
      <xdr:spPr>
        <a:xfrm flipV="1">
          <a:off x="1130300" y="8850640"/>
          <a:ext cx="889000" cy="7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164978</xdr:rowOff>
    </xdr:from>
    <xdr:to>
      <xdr:col>10</xdr:col>
      <xdr:colOff>165100</xdr:colOff>
      <xdr:row>56</xdr:row>
      <xdr:rowOff>95128</xdr:rowOff>
    </xdr:to>
    <xdr:sp macro="" textlink="">
      <xdr:nvSpPr>
        <xdr:cNvPr id="129" name="フローチャート: 判断 128"/>
        <xdr:cNvSpPr/>
      </xdr:nvSpPr>
      <xdr:spPr>
        <a:xfrm>
          <a:off x="1968500" y="959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86255</xdr:rowOff>
    </xdr:from>
    <xdr:ext cx="534377" cy="259045"/>
    <xdr:sp macro="" textlink="">
      <xdr:nvSpPr>
        <xdr:cNvPr id="130" name="テキスト ボックス 129"/>
        <xdr:cNvSpPr txBox="1"/>
      </xdr:nvSpPr>
      <xdr:spPr>
        <a:xfrm>
          <a:off x="1752111" y="968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32665</xdr:rowOff>
    </xdr:from>
    <xdr:to>
      <xdr:col>6</xdr:col>
      <xdr:colOff>38100</xdr:colOff>
      <xdr:row>56</xdr:row>
      <xdr:rowOff>134265</xdr:rowOff>
    </xdr:to>
    <xdr:sp macro="" textlink="">
      <xdr:nvSpPr>
        <xdr:cNvPr id="131" name="フローチャート: 判断 130"/>
        <xdr:cNvSpPr/>
      </xdr:nvSpPr>
      <xdr:spPr>
        <a:xfrm>
          <a:off x="1079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125392</xdr:rowOff>
    </xdr:from>
    <xdr:ext cx="534377" cy="259045"/>
    <xdr:sp macro="" textlink="">
      <xdr:nvSpPr>
        <xdr:cNvPr id="132" name="テキスト ボックス 131"/>
        <xdr:cNvSpPr txBox="1"/>
      </xdr:nvSpPr>
      <xdr:spPr>
        <a:xfrm>
          <a:off x="863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168818</xdr:rowOff>
    </xdr:from>
    <xdr:to>
      <xdr:col>24</xdr:col>
      <xdr:colOff>114300</xdr:colOff>
      <xdr:row>50</xdr:row>
      <xdr:rowOff>98968</xdr:rowOff>
    </xdr:to>
    <xdr:sp macro="" textlink="">
      <xdr:nvSpPr>
        <xdr:cNvPr id="138" name="楕円 137"/>
        <xdr:cNvSpPr/>
      </xdr:nvSpPr>
      <xdr:spPr>
        <a:xfrm>
          <a:off x="4584700" y="85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121845</xdr:rowOff>
    </xdr:from>
    <xdr:ext cx="534377" cy="259045"/>
    <xdr:sp macro="" textlink="">
      <xdr:nvSpPr>
        <xdr:cNvPr id="139" name="物件費該当値テキスト"/>
        <xdr:cNvSpPr txBox="1"/>
      </xdr:nvSpPr>
      <xdr:spPr>
        <a:xfrm>
          <a:off x="4686300" y="85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37511</xdr:rowOff>
    </xdr:from>
    <xdr:to>
      <xdr:col>20</xdr:col>
      <xdr:colOff>38100</xdr:colOff>
      <xdr:row>50</xdr:row>
      <xdr:rowOff>139111</xdr:rowOff>
    </xdr:to>
    <xdr:sp macro="" textlink="">
      <xdr:nvSpPr>
        <xdr:cNvPr id="140" name="楕円 139"/>
        <xdr:cNvSpPr/>
      </xdr:nvSpPr>
      <xdr:spPr>
        <a:xfrm>
          <a:off x="3746500" y="861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155638</xdr:rowOff>
    </xdr:from>
    <xdr:ext cx="534377" cy="259045"/>
    <xdr:sp macro="" textlink="">
      <xdr:nvSpPr>
        <xdr:cNvPr id="141" name="テキスト ボックス 140"/>
        <xdr:cNvSpPr txBox="1"/>
      </xdr:nvSpPr>
      <xdr:spPr>
        <a:xfrm>
          <a:off x="3517411" y="838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112949</xdr:rowOff>
    </xdr:from>
    <xdr:to>
      <xdr:col>15</xdr:col>
      <xdr:colOff>101600</xdr:colOff>
      <xdr:row>51</xdr:row>
      <xdr:rowOff>43099</xdr:rowOff>
    </xdr:to>
    <xdr:sp macro="" textlink="">
      <xdr:nvSpPr>
        <xdr:cNvPr id="142" name="楕円 141"/>
        <xdr:cNvSpPr/>
      </xdr:nvSpPr>
      <xdr:spPr>
        <a:xfrm>
          <a:off x="2857500" y="868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59626</xdr:rowOff>
    </xdr:from>
    <xdr:ext cx="534377" cy="259045"/>
    <xdr:sp macro="" textlink="">
      <xdr:nvSpPr>
        <xdr:cNvPr id="143" name="テキスト ボックス 142"/>
        <xdr:cNvSpPr txBox="1"/>
      </xdr:nvSpPr>
      <xdr:spPr>
        <a:xfrm>
          <a:off x="2641111" y="846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55890</xdr:rowOff>
    </xdr:from>
    <xdr:to>
      <xdr:col>10</xdr:col>
      <xdr:colOff>165100</xdr:colOff>
      <xdr:row>51</xdr:row>
      <xdr:rowOff>157490</xdr:rowOff>
    </xdr:to>
    <xdr:sp macro="" textlink="">
      <xdr:nvSpPr>
        <xdr:cNvPr id="144" name="楕円 143"/>
        <xdr:cNvSpPr/>
      </xdr:nvSpPr>
      <xdr:spPr>
        <a:xfrm>
          <a:off x="1968500" y="87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2567</xdr:rowOff>
    </xdr:from>
    <xdr:ext cx="534377" cy="259045"/>
    <xdr:sp macro="" textlink="">
      <xdr:nvSpPr>
        <xdr:cNvPr id="145" name="テキスト ボックス 144"/>
        <xdr:cNvSpPr txBox="1"/>
      </xdr:nvSpPr>
      <xdr:spPr>
        <a:xfrm>
          <a:off x="1752111" y="857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127671</xdr:rowOff>
    </xdr:from>
    <xdr:to>
      <xdr:col>6</xdr:col>
      <xdr:colOff>38100</xdr:colOff>
      <xdr:row>52</xdr:row>
      <xdr:rowOff>57821</xdr:rowOff>
    </xdr:to>
    <xdr:sp macro="" textlink="">
      <xdr:nvSpPr>
        <xdr:cNvPr id="146" name="楕円 145"/>
        <xdr:cNvSpPr/>
      </xdr:nvSpPr>
      <xdr:spPr>
        <a:xfrm>
          <a:off x="1079500" y="887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74348</xdr:rowOff>
    </xdr:from>
    <xdr:ext cx="534377" cy="259045"/>
    <xdr:sp macro="" textlink="">
      <xdr:nvSpPr>
        <xdr:cNvPr id="147" name="テキスト ボックス 146"/>
        <xdr:cNvSpPr txBox="1"/>
      </xdr:nvSpPr>
      <xdr:spPr>
        <a:xfrm>
          <a:off x="863111" y="864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96919</xdr:rowOff>
    </xdr:from>
    <xdr:to>
      <xdr:col>24</xdr:col>
      <xdr:colOff>62865</xdr:colOff>
      <xdr:row>78</xdr:row>
      <xdr:rowOff>140190</xdr:rowOff>
    </xdr:to>
    <xdr:cxnSp macro="">
      <xdr:nvCxnSpPr>
        <xdr:cNvPr id="172" name="直線コネクタ 171"/>
        <xdr:cNvCxnSpPr/>
      </xdr:nvCxnSpPr>
      <xdr:spPr>
        <a:xfrm flipV="1">
          <a:off x="4633595" y="12098419"/>
          <a:ext cx="1270" cy="1414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144017</xdr:rowOff>
    </xdr:from>
    <xdr:ext cx="469744" cy="259045"/>
    <xdr:sp macro="" textlink="">
      <xdr:nvSpPr>
        <xdr:cNvPr id="173" name="維持補修費最小値テキスト"/>
        <xdr:cNvSpPr txBox="1"/>
      </xdr:nvSpPr>
      <xdr:spPr>
        <a:xfrm>
          <a:off x="4686300" y="1351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140190</xdr:rowOff>
    </xdr:from>
    <xdr:to>
      <xdr:col>24</xdr:col>
      <xdr:colOff>152400</xdr:colOff>
      <xdr:row>78</xdr:row>
      <xdr:rowOff>140190</xdr:rowOff>
    </xdr:to>
    <xdr:cxnSp macro="">
      <xdr:nvCxnSpPr>
        <xdr:cNvPr id="174" name="直線コネクタ 173"/>
        <xdr:cNvCxnSpPr/>
      </xdr:nvCxnSpPr>
      <xdr:spPr>
        <a:xfrm>
          <a:off x="4546600" y="1351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43596</xdr:rowOff>
    </xdr:from>
    <xdr:ext cx="534377" cy="259045"/>
    <xdr:sp macro="" textlink="">
      <xdr:nvSpPr>
        <xdr:cNvPr id="175" name="維持補修費最大値テキスト"/>
        <xdr:cNvSpPr txBox="1"/>
      </xdr:nvSpPr>
      <xdr:spPr>
        <a:xfrm>
          <a:off x="4686300" y="1187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96919</xdr:rowOff>
    </xdr:from>
    <xdr:to>
      <xdr:col>24</xdr:col>
      <xdr:colOff>152400</xdr:colOff>
      <xdr:row>70</xdr:row>
      <xdr:rowOff>96919</xdr:rowOff>
    </xdr:to>
    <xdr:cxnSp macro="">
      <xdr:nvCxnSpPr>
        <xdr:cNvPr id="176" name="直線コネクタ 175"/>
        <xdr:cNvCxnSpPr/>
      </xdr:nvCxnSpPr>
      <xdr:spPr>
        <a:xfrm>
          <a:off x="4546600" y="1209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45157</xdr:rowOff>
    </xdr:from>
    <xdr:to>
      <xdr:col>24</xdr:col>
      <xdr:colOff>63500</xdr:colOff>
      <xdr:row>77</xdr:row>
      <xdr:rowOff>53812</xdr:rowOff>
    </xdr:to>
    <xdr:cxnSp macro="">
      <xdr:nvCxnSpPr>
        <xdr:cNvPr id="177" name="直線コネクタ 176"/>
        <xdr:cNvCxnSpPr/>
      </xdr:nvCxnSpPr>
      <xdr:spPr>
        <a:xfrm>
          <a:off x="3797300" y="13246807"/>
          <a:ext cx="838200" cy="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5152</xdr:rowOff>
    </xdr:from>
    <xdr:ext cx="469744" cy="259045"/>
    <xdr:sp macro="" textlink="">
      <xdr:nvSpPr>
        <xdr:cNvPr id="178" name="維持補修費平均値テキスト"/>
        <xdr:cNvSpPr txBox="1"/>
      </xdr:nvSpPr>
      <xdr:spPr>
        <a:xfrm>
          <a:off x="4686300" y="128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153724</xdr:rowOff>
    </xdr:from>
    <xdr:to>
      <xdr:col>24</xdr:col>
      <xdr:colOff>114300</xdr:colOff>
      <xdr:row>76</xdr:row>
      <xdr:rowOff>83874</xdr:rowOff>
    </xdr:to>
    <xdr:sp macro="" textlink="">
      <xdr:nvSpPr>
        <xdr:cNvPr id="179" name="フローチャート: 判断 178"/>
        <xdr:cNvSpPr/>
      </xdr:nvSpPr>
      <xdr:spPr>
        <a:xfrm>
          <a:off x="4584700" y="1301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29319</xdr:rowOff>
    </xdr:from>
    <xdr:to>
      <xdr:col>19</xdr:col>
      <xdr:colOff>177800</xdr:colOff>
      <xdr:row>77</xdr:row>
      <xdr:rowOff>45157</xdr:rowOff>
    </xdr:to>
    <xdr:cxnSp macro="">
      <xdr:nvCxnSpPr>
        <xdr:cNvPr id="180" name="直線コネクタ 179"/>
        <xdr:cNvCxnSpPr/>
      </xdr:nvCxnSpPr>
      <xdr:spPr>
        <a:xfrm>
          <a:off x="2908300" y="13230969"/>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68326</xdr:rowOff>
    </xdr:from>
    <xdr:to>
      <xdr:col>20</xdr:col>
      <xdr:colOff>38100</xdr:colOff>
      <xdr:row>76</xdr:row>
      <xdr:rowOff>169926</xdr:rowOff>
    </xdr:to>
    <xdr:sp macro="" textlink="">
      <xdr:nvSpPr>
        <xdr:cNvPr id="181" name="フローチャート: 判断 180"/>
        <xdr:cNvSpPr/>
      </xdr:nvSpPr>
      <xdr:spPr>
        <a:xfrm>
          <a:off x="3746500" y="130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15003</xdr:rowOff>
    </xdr:from>
    <xdr:ext cx="469744" cy="259045"/>
    <xdr:sp macro="" textlink="">
      <xdr:nvSpPr>
        <xdr:cNvPr id="182" name="テキスト ボックス 181"/>
        <xdr:cNvSpPr txBox="1"/>
      </xdr:nvSpPr>
      <xdr:spPr>
        <a:xfrm>
          <a:off x="3549728" y="1287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27197</xdr:rowOff>
    </xdr:from>
    <xdr:to>
      <xdr:col>15</xdr:col>
      <xdr:colOff>50800</xdr:colOff>
      <xdr:row>77</xdr:row>
      <xdr:rowOff>29319</xdr:rowOff>
    </xdr:to>
    <xdr:cxnSp macro="">
      <xdr:nvCxnSpPr>
        <xdr:cNvPr id="183" name="直線コネクタ 182"/>
        <xdr:cNvCxnSpPr/>
      </xdr:nvCxnSpPr>
      <xdr:spPr>
        <a:xfrm>
          <a:off x="2019300" y="13228847"/>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105392</xdr:rowOff>
    </xdr:from>
    <xdr:to>
      <xdr:col>15</xdr:col>
      <xdr:colOff>101600</xdr:colOff>
      <xdr:row>77</xdr:row>
      <xdr:rowOff>35542</xdr:rowOff>
    </xdr:to>
    <xdr:sp macro="" textlink="">
      <xdr:nvSpPr>
        <xdr:cNvPr id="184" name="フローチャート: 判断 183"/>
        <xdr:cNvSpPr/>
      </xdr:nvSpPr>
      <xdr:spPr>
        <a:xfrm>
          <a:off x="2857500" y="1313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52069</xdr:rowOff>
    </xdr:from>
    <xdr:ext cx="469744" cy="259045"/>
    <xdr:sp macro="" textlink="">
      <xdr:nvSpPr>
        <xdr:cNvPr id="185" name="テキスト ボックス 184"/>
        <xdr:cNvSpPr txBox="1"/>
      </xdr:nvSpPr>
      <xdr:spPr>
        <a:xfrm>
          <a:off x="2673428" y="1291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6948</xdr:rowOff>
    </xdr:from>
    <xdr:to>
      <xdr:col>10</xdr:col>
      <xdr:colOff>114300</xdr:colOff>
      <xdr:row>77</xdr:row>
      <xdr:rowOff>27197</xdr:rowOff>
    </xdr:to>
    <xdr:cxnSp macro="">
      <xdr:nvCxnSpPr>
        <xdr:cNvPr id="186" name="直線コネクタ 185"/>
        <xdr:cNvCxnSpPr/>
      </xdr:nvCxnSpPr>
      <xdr:spPr>
        <a:xfrm>
          <a:off x="1130300" y="13037148"/>
          <a:ext cx="8890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153234</xdr:rowOff>
    </xdr:from>
    <xdr:to>
      <xdr:col>10</xdr:col>
      <xdr:colOff>165100</xdr:colOff>
      <xdr:row>77</xdr:row>
      <xdr:rowOff>83384</xdr:rowOff>
    </xdr:to>
    <xdr:sp macro="" textlink="">
      <xdr:nvSpPr>
        <xdr:cNvPr id="187" name="フローチャート: 判断 186"/>
        <xdr:cNvSpPr/>
      </xdr:nvSpPr>
      <xdr:spPr>
        <a:xfrm>
          <a:off x="1968500" y="1318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74511</xdr:rowOff>
    </xdr:from>
    <xdr:ext cx="469744" cy="259045"/>
    <xdr:sp macro="" textlink="">
      <xdr:nvSpPr>
        <xdr:cNvPr id="188" name="テキスト ボックス 187"/>
        <xdr:cNvSpPr txBox="1"/>
      </xdr:nvSpPr>
      <xdr:spPr>
        <a:xfrm>
          <a:off x="1784428" y="1327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89880</xdr:rowOff>
    </xdr:from>
    <xdr:to>
      <xdr:col>6</xdr:col>
      <xdr:colOff>38100</xdr:colOff>
      <xdr:row>77</xdr:row>
      <xdr:rowOff>20030</xdr:rowOff>
    </xdr:to>
    <xdr:sp macro="" textlink="">
      <xdr:nvSpPr>
        <xdr:cNvPr id="189" name="フローチャート: 判断 188"/>
        <xdr:cNvSpPr/>
      </xdr:nvSpPr>
      <xdr:spPr>
        <a:xfrm>
          <a:off x="1079500" y="131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11157</xdr:rowOff>
    </xdr:from>
    <xdr:ext cx="469744" cy="259045"/>
    <xdr:sp macro="" textlink="">
      <xdr:nvSpPr>
        <xdr:cNvPr id="190" name="テキスト ボックス 189"/>
        <xdr:cNvSpPr txBox="1"/>
      </xdr:nvSpPr>
      <xdr:spPr>
        <a:xfrm>
          <a:off x="895428" y="132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3012</xdr:rowOff>
    </xdr:from>
    <xdr:to>
      <xdr:col>24</xdr:col>
      <xdr:colOff>114300</xdr:colOff>
      <xdr:row>77</xdr:row>
      <xdr:rowOff>104612</xdr:rowOff>
    </xdr:to>
    <xdr:sp macro="" textlink="">
      <xdr:nvSpPr>
        <xdr:cNvPr id="196" name="楕円 195"/>
        <xdr:cNvSpPr/>
      </xdr:nvSpPr>
      <xdr:spPr>
        <a:xfrm>
          <a:off x="4584700" y="1320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152889</xdr:rowOff>
    </xdr:from>
    <xdr:ext cx="469744" cy="259045"/>
    <xdr:sp macro="" textlink="">
      <xdr:nvSpPr>
        <xdr:cNvPr id="197" name="維持補修費該当値テキスト"/>
        <xdr:cNvSpPr txBox="1"/>
      </xdr:nvSpPr>
      <xdr:spPr>
        <a:xfrm>
          <a:off x="4686300" y="131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165807</xdr:rowOff>
    </xdr:from>
    <xdr:to>
      <xdr:col>20</xdr:col>
      <xdr:colOff>38100</xdr:colOff>
      <xdr:row>77</xdr:row>
      <xdr:rowOff>95957</xdr:rowOff>
    </xdr:to>
    <xdr:sp macro="" textlink="">
      <xdr:nvSpPr>
        <xdr:cNvPr id="198" name="楕円 197"/>
        <xdr:cNvSpPr/>
      </xdr:nvSpPr>
      <xdr:spPr>
        <a:xfrm>
          <a:off x="3746500" y="1319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87084</xdr:rowOff>
    </xdr:from>
    <xdr:ext cx="469744" cy="259045"/>
    <xdr:sp macro="" textlink="">
      <xdr:nvSpPr>
        <xdr:cNvPr id="199" name="テキスト ボックス 198"/>
        <xdr:cNvSpPr txBox="1"/>
      </xdr:nvSpPr>
      <xdr:spPr>
        <a:xfrm>
          <a:off x="3549728" y="1328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149969</xdr:rowOff>
    </xdr:from>
    <xdr:to>
      <xdr:col>15</xdr:col>
      <xdr:colOff>101600</xdr:colOff>
      <xdr:row>77</xdr:row>
      <xdr:rowOff>80119</xdr:rowOff>
    </xdr:to>
    <xdr:sp macro="" textlink="">
      <xdr:nvSpPr>
        <xdr:cNvPr id="200" name="楕円 199"/>
        <xdr:cNvSpPr/>
      </xdr:nvSpPr>
      <xdr:spPr>
        <a:xfrm>
          <a:off x="2857500" y="1318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71246</xdr:rowOff>
    </xdr:from>
    <xdr:ext cx="469744" cy="259045"/>
    <xdr:sp macro="" textlink="">
      <xdr:nvSpPr>
        <xdr:cNvPr id="201" name="テキスト ボックス 200"/>
        <xdr:cNvSpPr txBox="1"/>
      </xdr:nvSpPr>
      <xdr:spPr>
        <a:xfrm>
          <a:off x="2673428" y="132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147847</xdr:rowOff>
    </xdr:from>
    <xdr:to>
      <xdr:col>10</xdr:col>
      <xdr:colOff>165100</xdr:colOff>
      <xdr:row>77</xdr:row>
      <xdr:rowOff>77997</xdr:rowOff>
    </xdr:to>
    <xdr:sp macro="" textlink="">
      <xdr:nvSpPr>
        <xdr:cNvPr id="202" name="楕円 201"/>
        <xdr:cNvSpPr/>
      </xdr:nvSpPr>
      <xdr:spPr>
        <a:xfrm>
          <a:off x="1968500" y="131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94523</xdr:rowOff>
    </xdr:from>
    <xdr:ext cx="469744" cy="259045"/>
    <xdr:sp macro="" textlink="">
      <xdr:nvSpPr>
        <xdr:cNvPr id="203" name="テキスト ボックス 202"/>
        <xdr:cNvSpPr txBox="1"/>
      </xdr:nvSpPr>
      <xdr:spPr>
        <a:xfrm>
          <a:off x="1784428" y="1295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127598</xdr:rowOff>
    </xdr:from>
    <xdr:to>
      <xdr:col>6</xdr:col>
      <xdr:colOff>38100</xdr:colOff>
      <xdr:row>76</xdr:row>
      <xdr:rowOff>57748</xdr:rowOff>
    </xdr:to>
    <xdr:sp macro="" textlink="">
      <xdr:nvSpPr>
        <xdr:cNvPr id="204" name="楕円 203"/>
        <xdr:cNvSpPr/>
      </xdr:nvSpPr>
      <xdr:spPr>
        <a:xfrm>
          <a:off x="1079500" y="129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74275</xdr:rowOff>
    </xdr:from>
    <xdr:ext cx="469744" cy="259045"/>
    <xdr:sp macro="" textlink="">
      <xdr:nvSpPr>
        <xdr:cNvPr id="205" name="テキスト ボックス 204"/>
        <xdr:cNvSpPr txBox="1"/>
      </xdr:nvSpPr>
      <xdr:spPr>
        <a:xfrm>
          <a:off x="895428" y="1276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6" name="テキスト ボックス 215"/>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8" name="テキスト ボックス 217"/>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20" name="テキスト ボックス 219"/>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98</xdr:row>
      <xdr:rowOff>121957</xdr:rowOff>
    </xdr:to>
    <xdr:cxnSp macro="">
      <xdr:nvCxnSpPr>
        <xdr:cNvPr id="230" name="直線コネクタ 229"/>
        <xdr:cNvCxnSpPr/>
      </xdr:nvCxnSpPr>
      <xdr:spPr>
        <a:xfrm flipV="1">
          <a:off x="4633595" y="15404085"/>
          <a:ext cx="1270" cy="151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125784</xdr:rowOff>
    </xdr:from>
    <xdr:ext cx="469744" cy="259045"/>
    <xdr:sp macro="" textlink="">
      <xdr:nvSpPr>
        <xdr:cNvPr id="231" name="扶助費最小値テキスト"/>
        <xdr:cNvSpPr txBox="1"/>
      </xdr:nvSpPr>
      <xdr:spPr>
        <a:xfrm>
          <a:off x="4686300" y="1692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121957</xdr:rowOff>
    </xdr:from>
    <xdr:to>
      <xdr:col>24</xdr:col>
      <xdr:colOff>152400</xdr:colOff>
      <xdr:row>98</xdr:row>
      <xdr:rowOff>121957</xdr:rowOff>
    </xdr:to>
    <xdr:cxnSp macro="">
      <xdr:nvCxnSpPr>
        <xdr:cNvPr id="232" name="直線コネクタ 231"/>
        <xdr:cNvCxnSpPr/>
      </xdr:nvCxnSpPr>
      <xdr:spPr>
        <a:xfrm>
          <a:off x="4546600" y="1692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扶助費最大値テキスト"/>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41184</xdr:rowOff>
    </xdr:from>
    <xdr:to>
      <xdr:col>24</xdr:col>
      <xdr:colOff>63500</xdr:colOff>
      <xdr:row>93</xdr:row>
      <xdr:rowOff>98008</xdr:rowOff>
    </xdr:to>
    <xdr:cxnSp macro="">
      <xdr:nvCxnSpPr>
        <xdr:cNvPr id="235" name="直線コネクタ 234"/>
        <xdr:cNvCxnSpPr/>
      </xdr:nvCxnSpPr>
      <xdr:spPr>
        <a:xfrm flipV="1">
          <a:off x="3797300" y="15986034"/>
          <a:ext cx="8382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14313</xdr:rowOff>
    </xdr:from>
    <xdr:ext cx="534377" cy="259045"/>
    <xdr:sp macro="" textlink="">
      <xdr:nvSpPr>
        <xdr:cNvPr id="236" name="扶助費平均値テキスト"/>
        <xdr:cNvSpPr txBox="1"/>
      </xdr:nvSpPr>
      <xdr:spPr>
        <a:xfrm>
          <a:off x="4686300" y="16130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35886</xdr:rowOff>
    </xdr:from>
    <xdr:to>
      <xdr:col>24</xdr:col>
      <xdr:colOff>114300</xdr:colOff>
      <xdr:row>94</xdr:row>
      <xdr:rowOff>137486</xdr:rowOff>
    </xdr:to>
    <xdr:sp macro="" textlink="">
      <xdr:nvSpPr>
        <xdr:cNvPr id="237" name="フローチャート: 判断 236"/>
        <xdr:cNvSpPr/>
      </xdr:nvSpPr>
      <xdr:spPr>
        <a:xfrm>
          <a:off x="4584700" y="1615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98008</xdr:rowOff>
    </xdr:from>
    <xdr:to>
      <xdr:col>19</xdr:col>
      <xdr:colOff>177800</xdr:colOff>
      <xdr:row>93</xdr:row>
      <xdr:rowOff>166914</xdr:rowOff>
    </xdr:to>
    <xdr:cxnSp macro="">
      <xdr:nvCxnSpPr>
        <xdr:cNvPr id="238" name="直線コネクタ 237"/>
        <xdr:cNvCxnSpPr/>
      </xdr:nvCxnSpPr>
      <xdr:spPr>
        <a:xfrm flipV="1">
          <a:off x="2908300" y="16042858"/>
          <a:ext cx="889000" cy="6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15312</xdr:rowOff>
    </xdr:from>
    <xdr:to>
      <xdr:col>20</xdr:col>
      <xdr:colOff>38100</xdr:colOff>
      <xdr:row>93</xdr:row>
      <xdr:rowOff>116912</xdr:rowOff>
    </xdr:to>
    <xdr:sp macro="" textlink="">
      <xdr:nvSpPr>
        <xdr:cNvPr id="239" name="フローチャート: 判断 238"/>
        <xdr:cNvSpPr/>
      </xdr:nvSpPr>
      <xdr:spPr>
        <a:xfrm>
          <a:off x="3746500" y="1596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133439</xdr:rowOff>
    </xdr:from>
    <xdr:ext cx="534377" cy="259045"/>
    <xdr:sp macro="" textlink="">
      <xdr:nvSpPr>
        <xdr:cNvPr id="240" name="テキスト ボックス 239"/>
        <xdr:cNvSpPr txBox="1"/>
      </xdr:nvSpPr>
      <xdr:spPr>
        <a:xfrm>
          <a:off x="3517411" y="157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166914</xdr:rowOff>
    </xdr:from>
    <xdr:to>
      <xdr:col>15</xdr:col>
      <xdr:colOff>50800</xdr:colOff>
      <xdr:row>94</xdr:row>
      <xdr:rowOff>58710</xdr:rowOff>
    </xdr:to>
    <xdr:cxnSp macro="">
      <xdr:nvCxnSpPr>
        <xdr:cNvPr id="241" name="直線コネクタ 240"/>
        <xdr:cNvCxnSpPr/>
      </xdr:nvCxnSpPr>
      <xdr:spPr>
        <a:xfrm flipV="1">
          <a:off x="2019300" y="16111764"/>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7476</xdr:rowOff>
    </xdr:from>
    <xdr:to>
      <xdr:col>15</xdr:col>
      <xdr:colOff>101600</xdr:colOff>
      <xdr:row>93</xdr:row>
      <xdr:rowOff>109076</xdr:rowOff>
    </xdr:to>
    <xdr:sp macro="" textlink="">
      <xdr:nvSpPr>
        <xdr:cNvPr id="242" name="フローチャート: 判断 241"/>
        <xdr:cNvSpPr/>
      </xdr:nvSpPr>
      <xdr:spPr>
        <a:xfrm>
          <a:off x="2857500" y="159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125603</xdr:rowOff>
    </xdr:from>
    <xdr:ext cx="534377" cy="259045"/>
    <xdr:sp macro="" textlink="">
      <xdr:nvSpPr>
        <xdr:cNvPr id="243" name="テキスト ボックス 242"/>
        <xdr:cNvSpPr txBox="1"/>
      </xdr:nvSpPr>
      <xdr:spPr>
        <a:xfrm>
          <a:off x="2641111" y="1572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58710</xdr:rowOff>
    </xdr:from>
    <xdr:to>
      <xdr:col>10</xdr:col>
      <xdr:colOff>114300</xdr:colOff>
      <xdr:row>94</xdr:row>
      <xdr:rowOff>124461</xdr:rowOff>
    </xdr:to>
    <xdr:cxnSp macro="">
      <xdr:nvCxnSpPr>
        <xdr:cNvPr id="244" name="直線コネクタ 243"/>
        <xdr:cNvCxnSpPr/>
      </xdr:nvCxnSpPr>
      <xdr:spPr>
        <a:xfrm flipV="1">
          <a:off x="1130300" y="16175010"/>
          <a:ext cx="889000" cy="6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78885</xdr:rowOff>
    </xdr:from>
    <xdr:to>
      <xdr:col>10</xdr:col>
      <xdr:colOff>165100</xdr:colOff>
      <xdr:row>94</xdr:row>
      <xdr:rowOff>9035</xdr:rowOff>
    </xdr:to>
    <xdr:sp macro="" textlink="">
      <xdr:nvSpPr>
        <xdr:cNvPr id="245" name="フローチャート: 判断 244"/>
        <xdr:cNvSpPr/>
      </xdr:nvSpPr>
      <xdr:spPr>
        <a:xfrm>
          <a:off x="1968500" y="1602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25562</xdr:rowOff>
    </xdr:from>
    <xdr:ext cx="534377" cy="259045"/>
    <xdr:sp macro="" textlink="">
      <xdr:nvSpPr>
        <xdr:cNvPr id="246" name="テキスト ボックス 245"/>
        <xdr:cNvSpPr txBox="1"/>
      </xdr:nvSpPr>
      <xdr:spPr>
        <a:xfrm>
          <a:off x="1752111" y="1579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110781</xdr:rowOff>
    </xdr:from>
    <xdr:to>
      <xdr:col>6</xdr:col>
      <xdr:colOff>38100</xdr:colOff>
      <xdr:row>95</xdr:row>
      <xdr:rowOff>40931</xdr:rowOff>
    </xdr:to>
    <xdr:sp macro="" textlink="">
      <xdr:nvSpPr>
        <xdr:cNvPr id="247" name="フローチャート: 判断 246"/>
        <xdr:cNvSpPr/>
      </xdr:nvSpPr>
      <xdr:spPr>
        <a:xfrm>
          <a:off x="1079500" y="162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32058</xdr:rowOff>
    </xdr:from>
    <xdr:ext cx="534377" cy="259045"/>
    <xdr:sp macro="" textlink="">
      <xdr:nvSpPr>
        <xdr:cNvPr id="248" name="テキスト ボックス 247"/>
        <xdr:cNvSpPr txBox="1"/>
      </xdr:nvSpPr>
      <xdr:spPr>
        <a:xfrm>
          <a:off x="863111" y="1631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161834</xdr:rowOff>
    </xdr:from>
    <xdr:to>
      <xdr:col>24</xdr:col>
      <xdr:colOff>114300</xdr:colOff>
      <xdr:row>93</xdr:row>
      <xdr:rowOff>91984</xdr:rowOff>
    </xdr:to>
    <xdr:sp macro="" textlink="">
      <xdr:nvSpPr>
        <xdr:cNvPr id="254" name="楕円 253"/>
        <xdr:cNvSpPr/>
      </xdr:nvSpPr>
      <xdr:spPr>
        <a:xfrm>
          <a:off x="4584700" y="1593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13261</xdr:rowOff>
    </xdr:from>
    <xdr:ext cx="534377" cy="259045"/>
    <xdr:sp macro="" textlink="">
      <xdr:nvSpPr>
        <xdr:cNvPr id="255" name="扶助費該当値テキスト"/>
        <xdr:cNvSpPr txBox="1"/>
      </xdr:nvSpPr>
      <xdr:spPr>
        <a:xfrm>
          <a:off x="4686300" y="1578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47208</xdr:rowOff>
    </xdr:from>
    <xdr:to>
      <xdr:col>20</xdr:col>
      <xdr:colOff>38100</xdr:colOff>
      <xdr:row>93</xdr:row>
      <xdr:rowOff>148808</xdr:rowOff>
    </xdr:to>
    <xdr:sp macro="" textlink="">
      <xdr:nvSpPr>
        <xdr:cNvPr id="256" name="楕円 255"/>
        <xdr:cNvSpPr/>
      </xdr:nvSpPr>
      <xdr:spPr>
        <a:xfrm>
          <a:off x="3746500" y="159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139935</xdr:rowOff>
    </xdr:from>
    <xdr:ext cx="534377" cy="259045"/>
    <xdr:sp macro="" textlink="">
      <xdr:nvSpPr>
        <xdr:cNvPr id="257" name="テキスト ボックス 256"/>
        <xdr:cNvSpPr txBox="1"/>
      </xdr:nvSpPr>
      <xdr:spPr>
        <a:xfrm>
          <a:off x="3517411" y="160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116114</xdr:rowOff>
    </xdr:from>
    <xdr:to>
      <xdr:col>15</xdr:col>
      <xdr:colOff>101600</xdr:colOff>
      <xdr:row>94</xdr:row>
      <xdr:rowOff>46264</xdr:rowOff>
    </xdr:to>
    <xdr:sp macro="" textlink="">
      <xdr:nvSpPr>
        <xdr:cNvPr id="258" name="楕円 257"/>
        <xdr:cNvSpPr/>
      </xdr:nvSpPr>
      <xdr:spPr>
        <a:xfrm>
          <a:off x="2857500" y="1606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37391</xdr:rowOff>
    </xdr:from>
    <xdr:ext cx="534377" cy="259045"/>
    <xdr:sp macro="" textlink="">
      <xdr:nvSpPr>
        <xdr:cNvPr id="259" name="テキスト ボックス 258"/>
        <xdr:cNvSpPr txBox="1"/>
      </xdr:nvSpPr>
      <xdr:spPr>
        <a:xfrm>
          <a:off x="2641111" y="1615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7910</xdr:rowOff>
    </xdr:from>
    <xdr:to>
      <xdr:col>10</xdr:col>
      <xdr:colOff>165100</xdr:colOff>
      <xdr:row>94</xdr:row>
      <xdr:rowOff>109510</xdr:rowOff>
    </xdr:to>
    <xdr:sp macro="" textlink="">
      <xdr:nvSpPr>
        <xdr:cNvPr id="260" name="楕円 259"/>
        <xdr:cNvSpPr/>
      </xdr:nvSpPr>
      <xdr:spPr>
        <a:xfrm>
          <a:off x="1968500" y="1612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100637</xdr:rowOff>
    </xdr:from>
    <xdr:ext cx="534377" cy="259045"/>
    <xdr:sp macro="" textlink="">
      <xdr:nvSpPr>
        <xdr:cNvPr id="261" name="テキスト ボックス 260"/>
        <xdr:cNvSpPr txBox="1"/>
      </xdr:nvSpPr>
      <xdr:spPr>
        <a:xfrm>
          <a:off x="1752111" y="1621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73661</xdr:rowOff>
    </xdr:from>
    <xdr:to>
      <xdr:col>6</xdr:col>
      <xdr:colOff>38100</xdr:colOff>
      <xdr:row>95</xdr:row>
      <xdr:rowOff>3811</xdr:rowOff>
    </xdr:to>
    <xdr:sp macro="" textlink="">
      <xdr:nvSpPr>
        <xdr:cNvPr id="262" name="楕円 261"/>
        <xdr:cNvSpPr/>
      </xdr:nvSpPr>
      <xdr:spPr>
        <a:xfrm>
          <a:off x="1079500" y="1618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20338</xdr:rowOff>
    </xdr:from>
    <xdr:ext cx="534377" cy="259045"/>
    <xdr:sp macro="" textlink="">
      <xdr:nvSpPr>
        <xdr:cNvPr id="263" name="テキスト ボックス 262"/>
        <xdr:cNvSpPr txBox="1"/>
      </xdr:nvSpPr>
      <xdr:spPr>
        <a:xfrm>
          <a:off x="863111" y="1596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77717</xdr:rowOff>
    </xdr:from>
    <xdr:to>
      <xdr:col>54</xdr:col>
      <xdr:colOff>189865</xdr:colOff>
      <xdr:row>39</xdr:row>
      <xdr:rowOff>107566</xdr:rowOff>
    </xdr:to>
    <xdr:cxnSp macro="">
      <xdr:nvCxnSpPr>
        <xdr:cNvPr id="288" name="直線コネクタ 287"/>
        <xdr:cNvCxnSpPr/>
      </xdr:nvCxnSpPr>
      <xdr:spPr>
        <a:xfrm flipV="1">
          <a:off x="10475595" y="5221217"/>
          <a:ext cx="1270" cy="157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111393</xdr:rowOff>
    </xdr:from>
    <xdr:ext cx="534377" cy="259045"/>
    <xdr:sp macro="" textlink="">
      <xdr:nvSpPr>
        <xdr:cNvPr id="289" name="補助費等最小値テキスト"/>
        <xdr:cNvSpPr txBox="1"/>
      </xdr:nvSpPr>
      <xdr:spPr>
        <a:xfrm>
          <a:off x="10528300" y="679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107566</xdr:rowOff>
    </xdr:from>
    <xdr:to>
      <xdr:col>55</xdr:col>
      <xdr:colOff>88900</xdr:colOff>
      <xdr:row>39</xdr:row>
      <xdr:rowOff>107566</xdr:rowOff>
    </xdr:to>
    <xdr:cxnSp macro="">
      <xdr:nvCxnSpPr>
        <xdr:cNvPr id="290" name="直線コネクタ 289"/>
        <xdr:cNvCxnSpPr/>
      </xdr:nvCxnSpPr>
      <xdr:spPr>
        <a:xfrm>
          <a:off x="10388600" y="679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24394</xdr:rowOff>
    </xdr:from>
    <xdr:ext cx="599010" cy="259045"/>
    <xdr:sp macro="" textlink="">
      <xdr:nvSpPr>
        <xdr:cNvPr id="291" name="補助費等最大値テキスト"/>
        <xdr:cNvSpPr txBox="1"/>
      </xdr:nvSpPr>
      <xdr:spPr>
        <a:xfrm>
          <a:off x="10528300" y="499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77717</xdr:rowOff>
    </xdr:from>
    <xdr:to>
      <xdr:col>55</xdr:col>
      <xdr:colOff>88900</xdr:colOff>
      <xdr:row>30</xdr:row>
      <xdr:rowOff>77717</xdr:rowOff>
    </xdr:to>
    <xdr:cxnSp macro="">
      <xdr:nvCxnSpPr>
        <xdr:cNvPr id="292" name="直線コネクタ 291"/>
        <xdr:cNvCxnSpPr/>
      </xdr:nvCxnSpPr>
      <xdr:spPr>
        <a:xfrm>
          <a:off x="10388600" y="52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15407</xdr:rowOff>
    </xdr:from>
    <xdr:to>
      <xdr:col>55</xdr:col>
      <xdr:colOff>0</xdr:colOff>
      <xdr:row>36</xdr:row>
      <xdr:rowOff>153351</xdr:rowOff>
    </xdr:to>
    <xdr:cxnSp macro="">
      <xdr:nvCxnSpPr>
        <xdr:cNvPr id="293" name="直線コネクタ 292"/>
        <xdr:cNvCxnSpPr/>
      </xdr:nvCxnSpPr>
      <xdr:spPr>
        <a:xfrm flipV="1">
          <a:off x="9639300" y="6187607"/>
          <a:ext cx="838200" cy="13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76736</xdr:rowOff>
    </xdr:from>
    <xdr:ext cx="599010" cy="259045"/>
    <xdr:sp macro="" textlink="">
      <xdr:nvSpPr>
        <xdr:cNvPr id="294" name="補助費等平均値テキスト"/>
        <xdr:cNvSpPr txBox="1"/>
      </xdr:nvSpPr>
      <xdr:spPr>
        <a:xfrm>
          <a:off x="10528300" y="59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53859</xdr:rowOff>
    </xdr:from>
    <xdr:to>
      <xdr:col>55</xdr:col>
      <xdr:colOff>50800</xdr:colOff>
      <xdr:row>35</xdr:row>
      <xdr:rowOff>155459</xdr:rowOff>
    </xdr:to>
    <xdr:sp macro="" textlink="">
      <xdr:nvSpPr>
        <xdr:cNvPr id="295" name="フローチャート: 判断 294"/>
        <xdr:cNvSpPr/>
      </xdr:nvSpPr>
      <xdr:spPr>
        <a:xfrm>
          <a:off x="10426700" y="605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35850</xdr:rowOff>
    </xdr:from>
    <xdr:to>
      <xdr:col>50</xdr:col>
      <xdr:colOff>114300</xdr:colOff>
      <xdr:row>36</xdr:row>
      <xdr:rowOff>153351</xdr:rowOff>
    </xdr:to>
    <xdr:cxnSp macro="">
      <xdr:nvCxnSpPr>
        <xdr:cNvPr id="296" name="直線コネクタ 295"/>
        <xdr:cNvCxnSpPr/>
      </xdr:nvCxnSpPr>
      <xdr:spPr>
        <a:xfrm>
          <a:off x="8750300" y="6208050"/>
          <a:ext cx="889000" cy="11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99024</xdr:rowOff>
    </xdr:from>
    <xdr:to>
      <xdr:col>50</xdr:col>
      <xdr:colOff>165100</xdr:colOff>
      <xdr:row>35</xdr:row>
      <xdr:rowOff>29174</xdr:rowOff>
    </xdr:to>
    <xdr:sp macro="" textlink="">
      <xdr:nvSpPr>
        <xdr:cNvPr id="297" name="フローチャート: 判断 296"/>
        <xdr:cNvSpPr/>
      </xdr:nvSpPr>
      <xdr:spPr>
        <a:xfrm>
          <a:off x="9588500" y="5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33</xdr:row>
      <xdr:rowOff>45701</xdr:rowOff>
    </xdr:from>
    <xdr:ext cx="599010" cy="259045"/>
    <xdr:sp macro="" textlink="">
      <xdr:nvSpPr>
        <xdr:cNvPr id="298" name="テキスト ボックス 297"/>
        <xdr:cNvSpPr txBox="1"/>
      </xdr:nvSpPr>
      <xdr:spPr>
        <a:xfrm>
          <a:off x="9327095" y="57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35850</xdr:rowOff>
    </xdr:from>
    <xdr:to>
      <xdr:col>45</xdr:col>
      <xdr:colOff>177800</xdr:colOff>
      <xdr:row>39</xdr:row>
      <xdr:rowOff>26315</xdr:rowOff>
    </xdr:to>
    <xdr:cxnSp macro="">
      <xdr:nvCxnSpPr>
        <xdr:cNvPr id="299" name="直線コネクタ 298"/>
        <xdr:cNvCxnSpPr/>
      </xdr:nvCxnSpPr>
      <xdr:spPr>
        <a:xfrm flipV="1">
          <a:off x="7861300" y="6208050"/>
          <a:ext cx="889000" cy="50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1118</xdr:rowOff>
    </xdr:from>
    <xdr:to>
      <xdr:col>46</xdr:col>
      <xdr:colOff>38100</xdr:colOff>
      <xdr:row>35</xdr:row>
      <xdr:rowOff>102718</xdr:rowOff>
    </xdr:to>
    <xdr:sp macro="" textlink="">
      <xdr:nvSpPr>
        <xdr:cNvPr id="300" name="フローチャート: 判断 299"/>
        <xdr:cNvSpPr/>
      </xdr:nvSpPr>
      <xdr:spPr>
        <a:xfrm>
          <a:off x="869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119245</xdr:rowOff>
    </xdr:from>
    <xdr:ext cx="599010" cy="259045"/>
    <xdr:sp macro="" textlink="">
      <xdr:nvSpPr>
        <xdr:cNvPr id="301" name="テキスト ボックス 300"/>
        <xdr:cNvSpPr txBox="1"/>
      </xdr:nvSpPr>
      <xdr:spPr>
        <a:xfrm>
          <a:off x="8450795" y="577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103614</xdr:rowOff>
    </xdr:from>
    <xdr:to>
      <xdr:col>41</xdr:col>
      <xdr:colOff>50800</xdr:colOff>
      <xdr:row>39</xdr:row>
      <xdr:rowOff>26315</xdr:rowOff>
    </xdr:to>
    <xdr:cxnSp macro="">
      <xdr:nvCxnSpPr>
        <xdr:cNvPr id="302" name="直線コネクタ 301"/>
        <xdr:cNvCxnSpPr/>
      </xdr:nvCxnSpPr>
      <xdr:spPr>
        <a:xfrm>
          <a:off x="6972300" y="6618714"/>
          <a:ext cx="889000" cy="9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56014</xdr:rowOff>
    </xdr:from>
    <xdr:to>
      <xdr:col>41</xdr:col>
      <xdr:colOff>101600</xdr:colOff>
      <xdr:row>38</xdr:row>
      <xdr:rowOff>157614</xdr:rowOff>
    </xdr:to>
    <xdr:sp macro="" textlink="">
      <xdr:nvSpPr>
        <xdr:cNvPr id="303" name="フローチャート: 判断 302"/>
        <xdr:cNvSpPr/>
      </xdr:nvSpPr>
      <xdr:spPr>
        <a:xfrm>
          <a:off x="7810500" y="65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2691</xdr:rowOff>
    </xdr:from>
    <xdr:ext cx="534377" cy="259045"/>
    <xdr:sp macro="" textlink="">
      <xdr:nvSpPr>
        <xdr:cNvPr id="304" name="テキスト ボックス 303"/>
        <xdr:cNvSpPr txBox="1"/>
      </xdr:nvSpPr>
      <xdr:spPr>
        <a:xfrm>
          <a:off x="7594111" y="63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49973</xdr:rowOff>
    </xdr:from>
    <xdr:to>
      <xdr:col>36</xdr:col>
      <xdr:colOff>165100</xdr:colOff>
      <xdr:row>39</xdr:row>
      <xdr:rowOff>151573</xdr:rowOff>
    </xdr:to>
    <xdr:sp macro="" textlink="">
      <xdr:nvSpPr>
        <xdr:cNvPr id="305" name="フローチャート: 判断 304"/>
        <xdr:cNvSpPr/>
      </xdr:nvSpPr>
      <xdr:spPr>
        <a:xfrm>
          <a:off x="6921500" y="673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142700</xdr:rowOff>
    </xdr:from>
    <xdr:ext cx="534377" cy="259045"/>
    <xdr:sp macro="" textlink="">
      <xdr:nvSpPr>
        <xdr:cNvPr id="306" name="テキスト ボックス 305"/>
        <xdr:cNvSpPr txBox="1"/>
      </xdr:nvSpPr>
      <xdr:spPr>
        <a:xfrm>
          <a:off x="6705111" y="68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136057</xdr:rowOff>
    </xdr:from>
    <xdr:to>
      <xdr:col>55</xdr:col>
      <xdr:colOff>50800</xdr:colOff>
      <xdr:row>36</xdr:row>
      <xdr:rowOff>66207</xdr:rowOff>
    </xdr:to>
    <xdr:sp macro="" textlink="">
      <xdr:nvSpPr>
        <xdr:cNvPr id="312" name="楕円 311"/>
        <xdr:cNvSpPr/>
      </xdr:nvSpPr>
      <xdr:spPr>
        <a:xfrm>
          <a:off x="10426700" y="613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114484</xdr:rowOff>
    </xdr:from>
    <xdr:ext cx="599010" cy="259045"/>
    <xdr:sp macro="" textlink="">
      <xdr:nvSpPr>
        <xdr:cNvPr id="313" name="補助費等該当値テキスト"/>
        <xdr:cNvSpPr txBox="1"/>
      </xdr:nvSpPr>
      <xdr:spPr>
        <a:xfrm>
          <a:off x="10528300" y="611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102551</xdr:rowOff>
    </xdr:from>
    <xdr:to>
      <xdr:col>50</xdr:col>
      <xdr:colOff>165100</xdr:colOff>
      <xdr:row>37</xdr:row>
      <xdr:rowOff>32701</xdr:rowOff>
    </xdr:to>
    <xdr:sp macro="" textlink="">
      <xdr:nvSpPr>
        <xdr:cNvPr id="314" name="楕円 313"/>
        <xdr:cNvSpPr/>
      </xdr:nvSpPr>
      <xdr:spPr>
        <a:xfrm>
          <a:off x="9588500" y="627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23828</xdr:rowOff>
    </xdr:from>
    <xdr:ext cx="599010" cy="259045"/>
    <xdr:sp macro="" textlink="">
      <xdr:nvSpPr>
        <xdr:cNvPr id="315" name="テキスト ボックス 314"/>
        <xdr:cNvSpPr txBox="1"/>
      </xdr:nvSpPr>
      <xdr:spPr>
        <a:xfrm>
          <a:off x="9327095" y="63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156500</xdr:rowOff>
    </xdr:from>
    <xdr:to>
      <xdr:col>46</xdr:col>
      <xdr:colOff>38100</xdr:colOff>
      <xdr:row>36</xdr:row>
      <xdr:rowOff>86650</xdr:rowOff>
    </xdr:to>
    <xdr:sp macro="" textlink="">
      <xdr:nvSpPr>
        <xdr:cNvPr id="316" name="楕円 315"/>
        <xdr:cNvSpPr/>
      </xdr:nvSpPr>
      <xdr:spPr>
        <a:xfrm>
          <a:off x="8699500" y="61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77777</xdr:rowOff>
    </xdr:from>
    <xdr:ext cx="599010" cy="259045"/>
    <xdr:sp macro="" textlink="">
      <xdr:nvSpPr>
        <xdr:cNvPr id="317" name="テキスト ボックス 316"/>
        <xdr:cNvSpPr txBox="1"/>
      </xdr:nvSpPr>
      <xdr:spPr>
        <a:xfrm>
          <a:off x="8450795" y="62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146965</xdr:rowOff>
    </xdr:from>
    <xdr:to>
      <xdr:col>41</xdr:col>
      <xdr:colOff>101600</xdr:colOff>
      <xdr:row>39</xdr:row>
      <xdr:rowOff>77115</xdr:rowOff>
    </xdr:to>
    <xdr:sp macro="" textlink="">
      <xdr:nvSpPr>
        <xdr:cNvPr id="318" name="楕円 317"/>
        <xdr:cNvSpPr/>
      </xdr:nvSpPr>
      <xdr:spPr>
        <a:xfrm>
          <a:off x="7810500" y="666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68242</xdr:rowOff>
    </xdr:from>
    <xdr:ext cx="534377" cy="259045"/>
    <xdr:sp macro="" textlink="">
      <xdr:nvSpPr>
        <xdr:cNvPr id="319" name="テキスト ボックス 318"/>
        <xdr:cNvSpPr txBox="1"/>
      </xdr:nvSpPr>
      <xdr:spPr>
        <a:xfrm>
          <a:off x="7594111" y="675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52814</xdr:rowOff>
    </xdr:from>
    <xdr:to>
      <xdr:col>36</xdr:col>
      <xdr:colOff>165100</xdr:colOff>
      <xdr:row>38</xdr:row>
      <xdr:rowOff>154414</xdr:rowOff>
    </xdr:to>
    <xdr:sp macro="" textlink="">
      <xdr:nvSpPr>
        <xdr:cNvPr id="320" name="楕円 319"/>
        <xdr:cNvSpPr/>
      </xdr:nvSpPr>
      <xdr:spPr>
        <a:xfrm>
          <a:off x="6921500" y="656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170941</xdr:rowOff>
    </xdr:from>
    <xdr:ext cx="534377" cy="259045"/>
    <xdr:sp macro="" textlink="">
      <xdr:nvSpPr>
        <xdr:cNvPr id="321" name="テキスト ボックス 320"/>
        <xdr:cNvSpPr txBox="1"/>
      </xdr:nvSpPr>
      <xdr:spPr>
        <a:xfrm>
          <a:off x="6705111" y="634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3" name="正方形/長方形 32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4" name="正方形/長方形 32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5" name="正方形/長方形 32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6" name="正方形/長方形 32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2" name="テキスト ボックス 331"/>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133626</xdr:rowOff>
    </xdr:from>
    <xdr:to>
      <xdr:col>54</xdr:col>
      <xdr:colOff>189865</xdr:colOff>
      <xdr:row>58</xdr:row>
      <xdr:rowOff>134393</xdr:rowOff>
    </xdr:to>
    <xdr:cxnSp macro="">
      <xdr:nvCxnSpPr>
        <xdr:cNvPr id="346" name="直線コネクタ 345"/>
        <xdr:cNvCxnSpPr/>
      </xdr:nvCxnSpPr>
      <xdr:spPr>
        <a:xfrm flipV="1">
          <a:off x="10475595" y="8534676"/>
          <a:ext cx="1270" cy="1543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138220</xdr:rowOff>
    </xdr:from>
    <xdr:ext cx="534377" cy="259045"/>
    <xdr:sp macro="" textlink="">
      <xdr:nvSpPr>
        <xdr:cNvPr id="347" name="普通建設事業費最小値テキスト"/>
        <xdr:cNvSpPr txBox="1"/>
      </xdr:nvSpPr>
      <xdr:spPr>
        <a:xfrm>
          <a:off x="10528300" y="1008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134393</xdr:rowOff>
    </xdr:from>
    <xdr:to>
      <xdr:col>55</xdr:col>
      <xdr:colOff>88900</xdr:colOff>
      <xdr:row>58</xdr:row>
      <xdr:rowOff>134393</xdr:rowOff>
    </xdr:to>
    <xdr:cxnSp macro="">
      <xdr:nvCxnSpPr>
        <xdr:cNvPr id="348" name="直線コネクタ 347"/>
        <xdr:cNvCxnSpPr/>
      </xdr:nvCxnSpPr>
      <xdr:spPr>
        <a:xfrm>
          <a:off x="10388600" y="1007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80303</xdr:rowOff>
    </xdr:from>
    <xdr:ext cx="599010" cy="259045"/>
    <xdr:sp macro="" textlink="">
      <xdr:nvSpPr>
        <xdr:cNvPr id="349" name="普通建設事業費最大値テキスト"/>
        <xdr:cNvSpPr txBox="1"/>
      </xdr:nvSpPr>
      <xdr:spPr>
        <a:xfrm>
          <a:off x="10528300" y="830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133626</xdr:rowOff>
    </xdr:from>
    <xdr:to>
      <xdr:col>55</xdr:col>
      <xdr:colOff>88900</xdr:colOff>
      <xdr:row>49</xdr:row>
      <xdr:rowOff>133626</xdr:rowOff>
    </xdr:to>
    <xdr:cxnSp macro="">
      <xdr:nvCxnSpPr>
        <xdr:cNvPr id="350" name="直線コネクタ 349"/>
        <xdr:cNvCxnSpPr/>
      </xdr:nvCxnSpPr>
      <xdr:spPr>
        <a:xfrm>
          <a:off x="10388600" y="853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133626</xdr:rowOff>
    </xdr:from>
    <xdr:to>
      <xdr:col>55</xdr:col>
      <xdr:colOff>0</xdr:colOff>
      <xdr:row>49</xdr:row>
      <xdr:rowOff>165026</xdr:rowOff>
    </xdr:to>
    <xdr:cxnSp macro="">
      <xdr:nvCxnSpPr>
        <xdr:cNvPr id="351" name="直線コネクタ 350"/>
        <xdr:cNvCxnSpPr/>
      </xdr:nvCxnSpPr>
      <xdr:spPr>
        <a:xfrm flipV="1">
          <a:off x="9639300" y="8534676"/>
          <a:ext cx="838200" cy="3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92865</xdr:rowOff>
    </xdr:from>
    <xdr:ext cx="534377" cy="259045"/>
    <xdr:sp macro="" textlink="">
      <xdr:nvSpPr>
        <xdr:cNvPr id="352" name="普通建設事業費平均値テキスト"/>
        <xdr:cNvSpPr txBox="1"/>
      </xdr:nvSpPr>
      <xdr:spPr>
        <a:xfrm>
          <a:off x="10528300" y="9522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114438</xdr:rowOff>
    </xdr:from>
    <xdr:to>
      <xdr:col>55</xdr:col>
      <xdr:colOff>50800</xdr:colOff>
      <xdr:row>56</xdr:row>
      <xdr:rowOff>44588</xdr:rowOff>
    </xdr:to>
    <xdr:sp macro="" textlink="">
      <xdr:nvSpPr>
        <xdr:cNvPr id="353" name="フローチャート: 判断 352"/>
        <xdr:cNvSpPr/>
      </xdr:nvSpPr>
      <xdr:spPr>
        <a:xfrm>
          <a:off x="10426700" y="95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165026</xdr:rowOff>
    </xdr:from>
    <xdr:to>
      <xdr:col>50</xdr:col>
      <xdr:colOff>114300</xdr:colOff>
      <xdr:row>51</xdr:row>
      <xdr:rowOff>5838</xdr:rowOff>
    </xdr:to>
    <xdr:cxnSp macro="">
      <xdr:nvCxnSpPr>
        <xdr:cNvPr id="354" name="直線コネクタ 353"/>
        <xdr:cNvCxnSpPr/>
      </xdr:nvCxnSpPr>
      <xdr:spPr>
        <a:xfrm flipV="1">
          <a:off x="8750300" y="8566076"/>
          <a:ext cx="889000" cy="18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68800</xdr:rowOff>
    </xdr:from>
    <xdr:to>
      <xdr:col>50</xdr:col>
      <xdr:colOff>165100</xdr:colOff>
      <xdr:row>53</xdr:row>
      <xdr:rowOff>170400</xdr:rowOff>
    </xdr:to>
    <xdr:sp macro="" textlink="">
      <xdr:nvSpPr>
        <xdr:cNvPr id="355" name="フローチャート: 判断 354"/>
        <xdr:cNvSpPr/>
      </xdr:nvSpPr>
      <xdr:spPr>
        <a:xfrm>
          <a:off x="9588500" y="915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161527</xdr:rowOff>
    </xdr:from>
    <xdr:ext cx="599010" cy="259045"/>
    <xdr:sp macro="" textlink="">
      <xdr:nvSpPr>
        <xdr:cNvPr id="356" name="テキスト ボックス 355"/>
        <xdr:cNvSpPr txBox="1"/>
      </xdr:nvSpPr>
      <xdr:spPr>
        <a:xfrm>
          <a:off x="9327095" y="924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5838</xdr:rowOff>
    </xdr:from>
    <xdr:to>
      <xdr:col>45</xdr:col>
      <xdr:colOff>177800</xdr:colOff>
      <xdr:row>51</xdr:row>
      <xdr:rowOff>7488</xdr:rowOff>
    </xdr:to>
    <xdr:cxnSp macro="">
      <xdr:nvCxnSpPr>
        <xdr:cNvPr id="357" name="直線コネクタ 356"/>
        <xdr:cNvCxnSpPr/>
      </xdr:nvCxnSpPr>
      <xdr:spPr>
        <a:xfrm flipV="1">
          <a:off x="7861300" y="8749788"/>
          <a:ext cx="889000" cy="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143421</xdr:rowOff>
    </xdr:from>
    <xdr:to>
      <xdr:col>46</xdr:col>
      <xdr:colOff>38100</xdr:colOff>
      <xdr:row>54</xdr:row>
      <xdr:rowOff>73571</xdr:rowOff>
    </xdr:to>
    <xdr:sp macro="" textlink="">
      <xdr:nvSpPr>
        <xdr:cNvPr id="358" name="フローチャート: 判断 357"/>
        <xdr:cNvSpPr/>
      </xdr:nvSpPr>
      <xdr:spPr>
        <a:xfrm>
          <a:off x="8699500" y="923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64698</xdr:rowOff>
    </xdr:from>
    <xdr:ext cx="534377" cy="259045"/>
    <xdr:sp macro="" textlink="">
      <xdr:nvSpPr>
        <xdr:cNvPr id="359" name="テキスト ボックス 358"/>
        <xdr:cNvSpPr txBox="1"/>
      </xdr:nvSpPr>
      <xdr:spPr>
        <a:xfrm>
          <a:off x="8483111" y="932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7488</xdr:rowOff>
    </xdr:from>
    <xdr:to>
      <xdr:col>41</xdr:col>
      <xdr:colOff>50800</xdr:colOff>
      <xdr:row>51</xdr:row>
      <xdr:rowOff>153008</xdr:rowOff>
    </xdr:to>
    <xdr:cxnSp macro="">
      <xdr:nvCxnSpPr>
        <xdr:cNvPr id="360" name="直線コネクタ 359"/>
        <xdr:cNvCxnSpPr/>
      </xdr:nvCxnSpPr>
      <xdr:spPr>
        <a:xfrm flipV="1">
          <a:off x="6972300" y="8751438"/>
          <a:ext cx="889000" cy="14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11911</xdr:rowOff>
    </xdr:from>
    <xdr:to>
      <xdr:col>41</xdr:col>
      <xdr:colOff>101600</xdr:colOff>
      <xdr:row>54</xdr:row>
      <xdr:rowOff>113511</xdr:rowOff>
    </xdr:to>
    <xdr:sp macro="" textlink="">
      <xdr:nvSpPr>
        <xdr:cNvPr id="361" name="フローチャート: 判断 360"/>
        <xdr:cNvSpPr/>
      </xdr:nvSpPr>
      <xdr:spPr>
        <a:xfrm>
          <a:off x="7810500" y="927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104638</xdr:rowOff>
    </xdr:from>
    <xdr:ext cx="534377" cy="259045"/>
    <xdr:sp macro="" textlink="">
      <xdr:nvSpPr>
        <xdr:cNvPr id="362" name="テキスト ボックス 361"/>
        <xdr:cNvSpPr txBox="1"/>
      </xdr:nvSpPr>
      <xdr:spPr>
        <a:xfrm>
          <a:off x="7594111" y="93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111434</xdr:rowOff>
    </xdr:from>
    <xdr:to>
      <xdr:col>36</xdr:col>
      <xdr:colOff>165100</xdr:colOff>
      <xdr:row>55</xdr:row>
      <xdr:rowOff>41584</xdr:rowOff>
    </xdr:to>
    <xdr:sp macro="" textlink="">
      <xdr:nvSpPr>
        <xdr:cNvPr id="363" name="フローチャート: 判断 362"/>
        <xdr:cNvSpPr/>
      </xdr:nvSpPr>
      <xdr:spPr>
        <a:xfrm>
          <a:off x="6921500" y="936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32711</xdr:rowOff>
    </xdr:from>
    <xdr:ext cx="534377" cy="259045"/>
    <xdr:sp macro="" textlink="">
      <xdr:nvSpPr>
        <xdr:cNvPr id="364" name="テキスト ボックス 363"/>
        <xdr:cNvSpPr txBox="1"/>
      </xdr:nvSpPr>
      <xdr:spPr>
        <a:xfrm>
          <a:off x="6705111" y="946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82826</xdr:rowOff>
    </xdr:from>
    <xdr:to>
      <xdr:col>55</xdr:col>
      <xdr:colOff>50800</xdr:colOff>
      <xdr:row>50</xdr:row>
      <xdr:rowOff>12976</xdr:rowOff>
    </xdr:to>
    <xdr:sp macro="" textlink="">
      <xdr:nvSpPr>
        <xdr:cNvPr id="370" name="楕円 369"/>
        <xdr:cNvSpPr/>
      </xdr:nvSpPr>
      <xdr:spPr>
        <a:xfrm>
          <a:off x="10426700" y="84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35853</xdr:rowOff>
    </xdr:from>
    <xdr:ext cx="599010" cy="259045"/>
    <xdr:sp macro="" textlink="">
      <xdr:nvSpPr>
        <xdr:cNvPr id="371" name="普通建設事業費該当値テキスト"/>
        <xdr:cNvSpPr txBox="1"/>
      </xdr:nvSpPr>
      <xdr:spPr>
        <a:xfrm>
          <a:off x="10528300" y="843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114226</xdr:rowOff>
    </xdr:from>
    <xdr:to>
      <xdr:col>50</xdr:col>
      <xdr:colOff>165100</xdr:colOff>
      <xdr:row>50</xdr:row>
      <xdr:rowOff>44376</xdr:rowOff>
    </xdr:to>
    <xdr:sp macro="" textlink="">
      <xdr:nvSpPr>
        <xdr:cNvPr id="372" name="楕円 371"/>
        <xdr:cNvSpPr/>
      </xdr:nvSpPr>
      <xdr:spPr>
        <a:xfrm>
          <a:off x="9588500" y="85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48</xdr:row>
      <xdr:rowOff>60903</xdr:rowOff>
    </xdr:from>
    <xdr:ext cx="599010" cy="259045"/>
    <xdr:sp macro="" textlink="">
      <xdr:nvSpPr>
        <xdr:cNvPr id="373" name="テキスト ボックス 372"/>
        <xdr:cNvSpPr txBox="1"/>
      </xdr:nvSpPr>
      <xdr:spPr>
        <a:xfrm>
          <a:off x="9327095" y="829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126488</xdr:rowOff>
    </xdr:from>
    <xdr:to>
      <xdr:col>46</xdr:col>
      <xdr:colOff>38100</xdr:colOff>
      <xdr:row>51</xdr:row>
      <xdr:rowOff>56638</xdr:rowOff>
    </xdr:to>
    <xdr:sp macro="" textlink="">
      <xdr:nvSpPr>
        <xdr:cNvPr id="374" name="楕円 373"/>
        <xdr:cNvSpPr/>
      </xdr:nvSpPr>
      <xdr:spPr>
        <a:xfrm>
          <a:off x="8699500" y="869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73165</xdr:rowOff>
    </xdr:from>
    <xdr:ext cx="599010" cy="259045"/>
    <xdr:sp macro="" textlink="">
      <xdr:nvSpPr>
        <xdr:cNvPr id="375" name="テキスト ボックス 374"/>
        <xdr:cNvSpPr txBox="1"/>
      </xdr:nvSpPr>
      <xdr:spPr>
        <a:xfrm>
          <a:off x="8450795" y="847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128138</xdr:rowOff>
    </xdr:from>
    <xdr:to>
      <xdr:col>41</xdr:col>
      <xdr:colOff>101600</xdr:colOff>
      <xdr:row>51</xdr:row>
      <xdr:rowOff>58288</xdr:rowOff>
    </xdr:to>
    <xdr:sp macro="" textlink="">
      <xdr:nvSpPr>
        <xdr:cNvPr id="376" name="楕円 375"/>
        <xdr:cNvSpPr/>
      </xdr:nvSpPr>
      <xdr:spPr>
        <a:xfrm>
          <a:off x="7810500" y="870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74815</xdr:rowOff>
    </xdr:from>
    <xdr:ext cx="599010" cy="259045"/>
    <xdr:sp macro="" textlink="">
      <xdr:nvSpPr>
        <xdr:cNvPr id="377" name="テキスト ボックス 376"/>
        <xdr:cNvSpPr txBox="1"/>
      </xdr:nvSpPr>
      <xdr:spPr>
        <a:xfrm>
          <a:off x="7561795" y="847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102208</xdr:rowOff>
    </xdr:from>
    <xdr:to>
      <xdr:col>36</xdr:col>
      <xdr:colOff>165100</xdr:colOff>
      <xdr:row>52</xdr:row>
      <xdr:rowOff>32358</xdr:rowOff>
    </xdr:to>
    <xdr:sp macro="" textlink="">
      <xdr:nvSpPr>
        <xdr:cNvPr id="378" name="楕円 377"/>
        <xdr:cNvSpPr/>
      </xdr:nvSpPr>
      <xdr:spPr>
        <a:xfrm>
          <a:off x="6921500" y="88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48885</xdr:rowOff>
    </xdr:from>
    <xdr:ext cx="599010" cy="259045"/>
    <xdr:sp macro="" textlink="">
      <xdr:nvSpPr>
        <xdr:cNvPr id="379" name="テキスト ボックス 378"/>
        <xdr:cNvSpPr txBox="1"/>
      </xdr:nvSpPr>
      <xdr:spPr>
        <a:xfrm>
          <a:off x="6672795" y="862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81" name="正方形/長方形 380"/>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2" name="正方形/長方形 381"/>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3" name="正方形/長方形 382"/>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4" name="正方形/長方形 383"/>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8" name="テキスト ボックス 387"/>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90" name="テキスト ボックス 389"/>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28404</xdr:rowOff>
    </xdr:from>
    <xdr:to>
      <xdr:col>54</xdr:col>
      <xdr:colOff>189865</xdr:colOff>
      <xdr:row>79</xdr:row>
      <xdr:rowOff>68573</xdr:rowOff>
    </xdr:to>
    <xdr:cxnSp macro="">
      <xdr:nvCxnSpPr>
        <xdr:cNvPr id="404" name="直線コネクタ 403"/>
        <xdr:cNvCxnSpPr/>
      </xdr:nvCxnSpPr>
      <xdr:spPr>
        <a:xfrm flipV="1">
          <a:off x="10475595" y="12029904"/>
          <a:ext cx="1270" cy="1583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72400</xdr:rowOff>
    </xdr:from>
    <xdr:ext cx="534377" cy="259045"/>
    <xdr:sp macro="" textlink="">
      <xdr:nvSpPr>
        <xdr:cNvPr id="405" name="普通建設事業費 （ うち新規整備　）最小値テキスト"/>
        <xdr:cNvSpPr txBox="1"/>
      </xdr:nvSpPr>
      <xdr:spPr>
        <a:xfrm>
          <a:off x="10528300" y="1361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68573</xdr:rowOff>
    </xdr:from>
    <xdr:to>
      <xdr:col>55</xdr:col>
      <xdr:colOff>88900</xdr:colOff>
      <xdr:row>79</xdr:row>
      <xdr:rowOff>68573</xdr:rowOff>
    </xdr:to>
    <xdr:cxnSp macro="">
      <xdr:nvCxnSpPr>
        <xdr:cNvPr id="406" name="直線コネクタ 405"/>
        <xdr:cNvCxnSpPr/>
      </xdr:nvCxnSpPr>
      <xdr:spPr>
        <a:xfrm>
          <a:off x="10388600" y="1361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146531</xdr:rowOff>
    </xdr:from>
    <xdr:ext cx="534377" cy="259045"/>
    <xdr:sp macro="" textlink="">
      <xdr:nvSpPr>
        <xdr:cNvPr id="407" name="普通建設事業費 （ うち新規整備　）最大値テキスト"/>
        <xdr:cNvSpPr txBox="1"/>
      </xdr:nvSpPr>
      <xdr:spPr>
        <a:xfrm>
          <a:off x="10528300" y="1180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28404</xdr:rowOff>
    </xdr:from>
    <xdr:to>
      <xdr:col>55</xdr:col>
      <xdr:colOff>88900</xdr:colOff>
      <xdr:row>70</xdr:row>
      <xdr:rowOff>28404</xdr:rowOff>
    </xdr:to>
    <xdr:cxnSp macro="">
      <xdr:nvCxnSpPr>
        <xdr:cNvPr id="408" name="直線コネクタ 407"/>
        <xdr:cNvCxnSpPr/>
      </xdr:nvCxnSpPr>
      <xdr:spPr>
        <a:xfrm>
          <a:off x="10388600" y="12029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28404</xdr:rowOff>
    </xdr:from>
    <xdr:to>
      <xdr:col>55</xdr:col>
      <xdr:colOff>0</xdr:colOff>
      <xdr:row>70</xdr:row>
      <xdr:rowOff>88102</xdr:rowOff>
    </xdr:to>
    <xdr:cxnSp macro="">
      <xdr:nvCxnSpPr>
        <xdr:cNvPr id="409" name="直線コネクタ 408"/>
        <xdr:cNvCxnSpPr/>
      </xdr:nvCxnSpPr>
      <xdr:spPr>
        <a:xfrm flipV="1">
          <a:off x="9639300" y="12029904"/>
          <a:ext cx="838200" cy="5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94922</xdr:rowOff>
    </xdr:from>
    <xdr:ext cx="534377" cy="259045"/>
    <xdr:sp macro="" textlink="">
      <xdr:nvSpPr>
        <xdr:cNvPr id="410" name="普通建設事業費 （ うち新規整備　）平均値テキスト"/>
        <xdr:cNvSpPr txBox="1"/>
      </xdr:nvSpPr>
      <xdr:spPr>
        <a:xfrm>
          <a:off x="10528300" y="12953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116495</xdr:rowOff>
    </xdr:from>
    <xdr:to>
      <xdr:col>55</xdr:col>
      <xdr:colOff>50800</xdr:colOff>
      <xdr:row>76</xdr:row>
      <xdr:rowOff>46645</xdr:rowOff>
    </xdr:to>
    <xdr:sp macro="" textlink="">
      <xdr:nvSpPr>
        <xdr:cNvPr id="411" name="フローチャート: 判断 410"/>
        <xdr:cNvSpPr/>
      </xdr:nvSpPr>
      <xdr:spPr>
        <a:xfrm>
          <a:off x="10426700" y="129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88102</xdr:rowOff>
    </xdr:from>
    <xdr:to>
      <xdr:col>50</xdr:col>
      <xdr:colOff>114300</xdr:colOff>
      <xdr:row>79</xdr:row>
      <xdr:rowOff>72067</xdr:rowOff>
    </xdr:to>
    <xdr:cxnSp macro="">
      <xdr:nvCxnSpPr>
        <xdr:cNvPr id="412" name="直線コネクタ 411"/>
        <xdr:cNvCxnSpPr/>
      </xdr:nvCxnSpPr>
      <xdr:spPr>
        <a:xfrm flipV="1">
          <a:off x="8750300" y="12089602"/>
          <a:ext cx="889000" cy="15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13" name="フローチャート: 判断 412"/>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86692</xdr:rowOff>
    </xdr:from>
    <xdr:ext cx="534377" cy="259045"/>
    <xdr:sp macro="" textlink="">
      <xdr:nvSpPr>
        <xdr:cNvPr id="414" name="テキスト ボックス 413"/>
        <xdr:cNvSpPr txBox="1"/>
      </xdr:nvSpPr>
      <xdr:spPr>
        <a:xfrm>
          <a:off x="9359411" y="127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161482</xdr:rowOff>
    </xdr:from>
    <xdr:to>
      <xdr:col>45</xdr:col>
      <xdr:colOff>177800</xdr:colOff>
      <xdr:row>79</xdr:row>
      <xdr:rowOff>72067</xdr:rowOff>
    </xdr:to>
    <xdr:cxnSp macro="">
      <xdr:nvCxnSpPr>
        <xdr:cNvPr id="415" name="直線コネクタ 414"/>
        <xdr:cNvCxnSpPr/>
      </xdr:nvCxnSpPr>
      <xdr:spPr>
        <a:xfrm>
          <a:off x="7861300" y="11991532"/>
          <a:ext cx="889000" cy="162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16" name="フローチャート: 判断 415"/>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7" name="テキスト ボックス 416"/>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8" name="フローチャート: 判断 417"/>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9" name="テキスト ボックス 418"/>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149054</xdr:rowOff>
    </xdr:from>
    <xdr:to>
      <xdr:col>55</xdr:col>
      <xdr:colOff>50800</xdr:colOff>
      <xdr:row>70</xdr:row>
      <xdr:rowOff>79204</xdr:rowOff>
    </xdr:to>
    <xdr:sp macro="" textlink="">
      <xdr:nvSpPr>
        <xdr:cNvPr id="425" name="楕円 424"/>
        <xdr:cNvSpPr/>
      </xdr:nvSpPr>
      <xdr:spPr>
        <a:xfrm>
          <a:off x="10426700" y="1197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102081</xdr:rowOff>
    </xdr:from>
    <xdr:ext cx="534377" cy="259045"/>
    <xdr:sp macro="" textlink="">
      <xdr:nvSpPr>
        <xdr:cNvPr id="426" name="普通建設事業費 （ うち新規整備　）該当値テキスト"/>
        <xdr:cNvSpPr txBox="1"/>
      </xdr:nvSpPr>
      <xdr:spPr>
        <a:xfrm>
          <a:off x="10528300" y="119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37302</xdr:rowOff>
    </xdr:from>
    <xdr:to>
      <xdr:col>50</xdr:col>
      <xdr:colOff>165100</xdr:colOff>
      <xdr:row>70</xdr:row>
      <xdr:rowOff>138902</xdr:rowOff>
    </xdr:to>
    <xdr:sp macro="" textlink="">
      <xdr:nvSpPr>
        <xdr:cNvPr id="427" name="楕円 426"/>
        <xdr:cNvSpPr/>
      </xdr:nvSpPr>
      <xdr:spPr>
        <a:xfrm>
          <a:off x="9588500" y="1203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68</xdr:row>
      <xdr:rowOff>155429</xdr:rowOff>
    </xdr:from>
    <xdr:ext cx="534377" cy="259045"/>
    <xdr:sp macro="" textlink="">
      <xdr:nvSpPr>
        <xdr:cNvPr id="428" name="テキスト ボックス 427"/>
        <xdr:cNvSpPr txBox="1"/>
      </xdr:nvSpPr>
      <xdr:spPr>
        <a:xfrm>
          <a:off x="9359411" y="1181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21267</xdr:rowOff>
    </xdr:from>
    <xdr:to>
      <xdr:col>46</xdr:col>
      <xdr:colOff>38100</xdr:colOff>
      <xdr:row>79</xdr:row>
      <xdr:rowOff>122867</xdr:rowOff>
    </xdr:to>
    <xdr:sp macro="" textlink="">
      <xdr:nvSpPr>
        <xdr:cNvPr id="429" name="楕円 428"/>
        <xdr:cNvSpPr/>
      </xdr:nvSpPr>
      <xdr:spPr>
        <a:xfrm>
          <a:off x="8699500" y="1356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113994</xdr:rowOff>
    </xdr:from>
    <xdr:ext cx="534377" cy="259045"/>
    <xdr:sp macro="" textlink="">
      <xdr:nvSpPr>
        <xdr:cNvPr id="430" name="テキスト ボックス 429"/>
        <xdr:cNvSpPr txBox="1"/>
      </xdr:nvSpPr>
      <xdr:spPr>
        <a:xfrm>
          <a:off x="8483111" y="136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110682</xdr:rowOff>
    </xdr:from>
    <xdr:to>
      <xdr:col>41</xdr:col>
      <xdr:colOff>101600</xdr:colOff>
      <xdr:row>70</xdr:row>
      <xdr:rowOff>40832</xdr:rowOff>
    </xdr:to>
    <xdr:sp macro="" textlink="">
      <xdr:nvSpPr>
        <xdr:cNvPr id="431" name="楕円 430"/>
        <xdr:cNvSpPr/>
      </xdr:nvSpPr>
      <xdr:spPr>
        <a:xfrm>
          <a:off x="7810500" y="1194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57359</xdr:rowOff>
    </xdr:from>
    <xdr:ext cx="534377" cy="259045"/>
    <xdr:sp macro="" textlink="">
      <xdr:nvSpPr>
        <xdr:cNvPr id="432" name="テキスト ボックス 431"/>
        <xdr:cNvSpPr txBox="1"/>
      </xdr:nvSpPr>
      <xdr:spPr>
        <a:xfrm>
          <a:off x="7594111" y="1171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4" name="正方形/長方形 43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5" name="正方形/長方形 43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6" name="正方形/長方形 43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7" name="正方形/長方形 43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94</xdr:row>
      <xdr:rowOff>80017</xdr:rowOff>
    </xdr:from>
    <xdr:to>
      <xdr:col>54</xdr:col>
      <xdr:colOff>189865</xdr:colOff>
      <xdr:row>97</xdr:row>
      <xdr:rowOff>158978</xdr:rowOff>
    </xdr:to>
    <xdr:cxnSp macro="">
      <xdr:nvCxnSpPr>
        <xdr:cNvPr id="454" name="直線コネクタ 453"/>
        <xdr:cNvCxnSpPr/>
      </xdr:nvCxnSpPr>
      <xdr:spPr>
        <a:xfrm flipV="1">
          <a:off x="10475595" y="16196317"/>
          <a:ext cx="1270" cy="59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162805</xdr:rowOff>
    </xdr:from>
    <xdr:ext cx="534377" cy="259045"/>
    <xdr:sp macro="" textlink="">
      <xdr:nvSpPr>
        <xdr:cNvPr id="455" name="普通建設事業費 （ うち更新整備　）最小値テキスト"/>
        <xdr:cNvSpPr txBox="1"/>
      </xdr:nvSpPr>
      <xdr:spPr>
        <a:xfrm>
          <a:off x="10528300" y="1679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158978</xdr:rowOff>
    </xdr:from>
    <xdr:to>
      <xdr:col>55</xdr:col>
      <xdr:colOff>88900</xdr:colOff>
      <xdr:row>97</xdr:row>
      <xdr:rowOff>158978</xdr:rowOff>
    </xdr:to>
    <xdr:cxnSp macro="">
      <xdr:nvCxnSpPr>
        <xdr:cNvPr id="456" name="直線コネクタ 455"/>
        <xdr:cNvCxnSpPr/>
      </xdr:nvCxnSpPr>
      <xdr:spPr>
        <a:xfrm>
          <a:off x="10388600" y="1678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26694</xdr:rowOff>
    </xdr:from>
    <xdr:ext cx="534377" cy="259045"/>
    <xdr:sp macro="" textlink="">
      <xdr:nvSpPr>
        <xdr:cNvPr id="457" name="普通建設事業費 （ うち更新整備　）最大値テキスト"/>
        <xdr:cNvSpPr txBox="1"/>
      </xdr:nvSpPr>
      <xdr:spPr>
        <a:xfrm>
          <a:off x="10528300" y="1597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94</xdr:row>
      <xdr:rowOff>80017</xdr:rowOff>
    </xdr:from>
    <xdr:to>
      <xdr:col>55</xdr:col>
      <xdr:colOff>88900</xdr:colOff>
      <xdr:row>94</xdr:row>
      <xdr:rowOff>80017</xdr:rowOff>
    </xdr:to>
    <xdr:cxnSp macro="">
      <xdr:nvCxnSpPr>
        <xdr:cNvPr id="458" name="直線コネクタ 457"/>
        <xdr:cNvCxnSpPr/>
      </xdr:nvCxnSpPr>
      <xdr:spPr>
        <a:xfrm>
          <a:off x="10388600" y="161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55004</xdr:rowOff>
    </xdr:from>
    <xdr:to>
      <xdr:col>55</xdr:col>
      <xdr:colOff>0</xdr:colOff>
      <xdr:row>95</xdr:row>
      <xdr:rowOff>128994</xdr:rowOff>
    </xdr:to>
    <xdr:cxnSp macro="">
      <xdr:nvCxnSpPr>
        <xdr:cNvPr id="459" name="直線コネクタ 458"/>
        <xdr:cNvCxnSpPr/>
      </xdr:nvCxnSpPr>
      <xdr:spPr>
        <a:xfrm>
          <a:off x="9639300" y="16342754"/>
          <a:ext cx="838200" cy="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160920</xdr:rowOff>
    </xdr:from>
    <xdr:ext cx="534377" cy="259045"/>
    <xdr:sp macro="" textlink="">
      <xdr:nvSpPr>
        <xdr:cNvPr id="460" name="普通建設事業費 （ うち更新整備　）平均値テキスト"/>
        <xdr:cNvSpPr txBox="1"/>
      </xdr:nvSpPr>
      <xdr:spPr>
        <a:xfrm>
          <a:off x="10528300" y="1644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11043</xdr:rowOff>
    </xdr:from>
    <xdr:to>
      <xdr:col>55</xdr:col>
      <xdr:colOff>50800</xdr:colOff>
      <xdr:row>96</xdr:row>
      <xdr:rowOff>112643</xdr:rowOff>
    </xdr:to>
    <xdr:sp macro="" textlink="">
      <xdr:nvSpPr>
        <xdr:cNvPr id="461" name="フローチャート: 判断 460"/>
        <xdr:cNvSpPr/>
      </xdr:nvSpPr>
      <xdr:spPr>
        <a:xfrm>
          <a:off x="10426700" y="1647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118230</xdr:rowOff>
    </xdr:from>
    <xdr:to>
      <xdr:col>50</xdr:col>
      <xdr:colOff>114300</xdr:colOff>
      <xdr:row>95</xdr:row>
      <xdr:rowOff>55004</xdr:rowOff>
    </xdr:to>
    <xdr:cxnSp macro="">
      <xdr:nvCxnSpPr>
        <xdr:cNvPr id="462" name="直線コネクタ 461"/>
        <xdr:cNvCxnSpPr/>
      </xdr:nvCxnSpPr>
      <xdr:spPr>
        <a:xfrm>
          <a:off x="8750300" y="15548730"/>
          <a:ext cx="889000" cy="7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87509</xdr:rowOff>
    </xdr:from>
    <xdr:to>
      <xdr:col>50</xdr:col>
      <xdr:colOff>165100</xdr:colOff>
      <xdr:row>96</xdr:row>
      <xdr:rowOff>17659</xdr:rowOff>
    </xdr:to>
    <xdr:sp macro="" textlink="">
      <xdr:nvSpPr>
        <xdr:cNvPr id="463" name="フローチャート: 判断 462"/>
        <xdr:cNvSpPr/>
      </xdr:nvSpPr>
      <xdr:spPr>
        <a:xfrm>
          <a:off x="9588500" y="1637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8786</xdr:rowOff>
    </xdr:from>
    <xdr:ext cx="534377" cy="259045"/>
    <xdr:sp macro="" textlink="">
      <xdr:nvSpPr>
        <xdr:cNvPr id="464" name="テキスト ボックス 463"/>
        <xdr:cNvSpPr txBox="1"/>
      </xdr:nvSpPr>
      <xdr:spPr>
        <a:xfrm>
          <a:off x="9359411" y="1646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118230</xdr:rowOff>
    </xdr:from>
    <xdr:to>
      <xdr:col>45</xdr:col>
      <xdr:colOff>177800</xdr:colOff>
      <xdr:row>96</xdr:row>
      <xdr:rowOff>6293</xdr:rowOff>
    </xdr:to>
    <xdr:cxnSp macro="">
      <xdr:nvCxnSpPr>
        <xdr:cNvPr id="465" name="直線コネクタ 464"/>
        <xdr:cNvCxnSpPr/>
      </xdr:nvCxnSpPr>
      <xdr:spPr>
        <a:xfrm flipV="1">
          <a:off x="7861300" y="15548730"/>
          <a:ext cx="889000" cy="9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169044</xdr:rowOff>
    </xdr:from>
    <xdr:to>
      <xdr:col>46</xdr:col>
      <xdr:colOff>38100</xdr:colOff>
      <xdr:row>96</xdr:row>
      <xdr:rowOff>99194</xdr:rowOff>
    </xdr:to>
    <xdr:sp macro="" textlink="">
      <xdr:nvSpPr>
        <xdr:cNvPr id="466" name="フローチャート: 判断 465"/>
        <xdr:cNvSpPr/>
      </xdr:nvSpPr>
      <xdr:spPr>
        <a:xfrm>
          <a:off x="8699500" y="1645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90321</xdr:rowOff>
    </xdr:from>
    <xdr:ext cx="534377" cy="259045"/>
    <xdr:sp macro="" textlink="">
      <xdr:nvSpPr>
        <xdr:cNvPr id="467" name="テキスト ボックス 466"/>
        <xdr:cNvSpPr txBox="1"/>
      </xdr:nvSpPr>
      <xdr:spPr>
        <a:xfrm>
          <a:off x="8483111" y="16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86291</xdr:rowOff>
    </xdr:from>
    <xdr:to>
      <xdr:col>41</xdr:col>
      <xdr:colOff>101600</xdr:colOff>
      <xdr:row>97</xdr:row>
      <xdr:rowOff>16441</xdr:rowOff>
    </xdr:to>
    <xdr:sp macro="" textlink="">
      <xdr:nvSpPr>
        <xdr:cNvPr id="468" name="フローチャート: 判断 467"/>
        <xdr:cNvSpPr/>
      </xdr:nvSpPr>
      <xdr:spPr>
        <a:xfrm>
          <a:off x="7810500" y="165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7568</xdr:rowOff>
    </xdr:from>
    <xdr:ext cx="534377" cy="259045"/>
    <xdr:sp macro="" textlink="">
      <xdr:nvSpPr>
        <xdr:cNvPr id="469" name="テキスト ボックス 468"/>
        <xdr:cNvSpPr txBox="1"/>
      </xdr:nvSpPr>
      <xdr:spPr>
        <a:xfrm>
          <a:off x="7594111" y="166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78194</xdr:rowOff>
    </xdr:from>
    <xdr:to>
      <xdr:col>55</xdr:col>
      <xdr:colOff>50800</xdr:colOff>
      <xdr:row>96</xdr:row>
      <xdr:rowOff>8344</xdr:rowOff>
    </xdr:to>
    <xdr:sp macro="" textlink="">
      <xdr:nvSpPr>
        <xdr:cNvPr id="475" name="楕円 474"/>
        <xdr:cNvSpPr/>
      </xdr:nvSpPr>
      <xdr:spPr>
        <a:xfrm>
          <a:off x="10426700" y="163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101071</xdr:rowOff>
    </xdr:from>
    <xdr:ext cx="534377" cy="259045"/>
    <xdr:sp macro="" textlink="">
      <xdr:nvSpPr>
        <xdr:cNvPr id="476" name="普通建設事業費 （ うち更新整備　）該当値テキスト"/>
        <xdr:cNvSpPr txBox="1"/>
      </xdr:nvSpPr>
      <xdr:spPr>
        <a:xfrm>
          <a:off x="10528300" y="1621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4204</xdr:rowOff>
    </xdr:from>
    <xdr:to>
      <xdr:col>50</xdr:col>
      <xdr:colOff>165100</xdr:colOff>
      <xdr:row>95</xdr:row>
      <xdr:rowOff>105804</xdr:rowOff>
    </xdr:to>
    <xdr:sp macro="" textlink="">
      <xdr:nvSpPr>
        <xdr:cNvPr id="477" name="楕円 476"/>
        <xdr:cNvSpPr/>
      </xdr:nvSpPr>
      <xdr:spPr>
        <a:xfrm>
          <a:off x="9588500" y="162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122331</xdr:rowOff>
    </xdr:from>
    <xdr:ext cx="534377" cy="259045"/>
    <xdr:sp macro="" textlink="">
      <xdr:nvSpPr>
        <xdr:cNvPr id="478" name="テキスト ボックス 477"/>
        <xdr:cNvSpPr txBox="1"/>
      </xdr:nvSpPr>
      <xdr:spPr>
        <a:xfrm>
          <a:off x="9359411" y="160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67430</xdr:rowOff>
    </xdr:from>
    <xdr:to>
      <xdr:col>46</xdr:col>
      <xdr:colOff>38100</xdr:colOff>
      <xdr:row>90</xdr:row>
      <xdr:rowOff>169030</xdr:rowOff>
    </xdr:to>
    <xdr:sp macro="" textlink="">
      <xdr:nvSpPr>
        <xdr:cNvPr id="479" name="楕円 478"/>
        <xdr:cNvSpPr/>
      </xdr:nvSpPr>
      <xdr:spPr>
        <a:xfrm>
          <a:off x="8699500" y="15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14107</xdr:rowOff>
    </xdr:from>
    <xdr:ext cx="534377" cy="259045"/>
    <xdr:sp macro="" textlink="">
      <xdr:nvSpPr>
        <xdr:cNvPr id="480" name="テキスト ボックス 479"/>
        <xdr:cNvSpPr txBox="1"/>
      </xdr:nvSpPr>
      <xdr:spPr>
        <a:xfrm>
          <a:off x="8483111" y="152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126943</xdr:rowOff>
    </xdr:from>
    <xdr:to>
      <xdr:col>41</xdr:col>
      <xdr:colOff>101600</xdr:colOff>
      <xdr:row>96</xdr:row>
      <xdr:rowOff>57093</xdr:rowOff>
    </xdr:to>
    <xdr:sp macro="" textlink="">
      <xdr:nvSpPr>
        <xdr:cNvPr id="481" name="楕円 480"/>
        <xdr:cNvSpPr/>
      </xdr:nvSpPr>
      <xdr:spPr>
        <a:xfrm>
          <a:off x="7810500" y="1641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73620</xdr:rowOff>
    </xdr:from>
    <xdr:ext cx="534377" cy="259045"/>
    <xdr:sp macro="" textlink="">
      <xdr:nvSpPr>
        <xdr:cNvPr id="482" name="テキスト ボックス 481"/>
        <xdr:cNvSpPr txBox="1"/>
      </xdr:nvSpPr>
      <xdr:spPr>
        <a:xfrm>
          <a:off x="7594111" y="1618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24623</xdr:rowOff>
    </xdr:from>
    <xdr:to>
      <xdr:col>85</xdr:col>
      <xdr:colOff>126364</xdr:colOff>
      <xdr:row>38</xdr:row>
      <xdr:rowOff>121595</xdr:rowOff>
    </xdr:to>
    <xdr:cxnSp macro="">
      <xdr:nvCxnSpPr>
        <xdr:cNvPr id="502" name="直線コネクタ 501"/>
        <xdr:cNvCxnSpPr/>
      </xdr:nvCxnSpPr>
      <xdr:spPr>
        <a:xfrm flipV="1">
          <a:off x="16317595" y="5339573"/>
          <a:ext cx="1269" cy="1297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125422</xdr:rowOff>
    </xdr:from>
    <xdr:ext cx="378565" cy="259045"/>
    <xdr:sp macro="" textlink="">
      <xdr:nvSpPr>
        <xdr:cNvPr id="503" name="災害復旧事業費最小値テキスト"/>
        <xdr:cNvSpPr txBox="1"/>
      </xdr:nvSpPr>
      <xdr:spPr>
        <a:xfrm>
          <a:off x="16370300" y="6640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121595</xdr:rowOff>
    </xdr:from>
    <xdr:to>
      <xdr:col>86</xdr:col>
      <xdr:colOff>25400</xdr:colOff>
      <xdr:row>38</xdr:row>
      <xdr:rowOff>121595</xdr:rowOff>
    </xdr:to>
    <xdr:cxnSp macro="">
      <xdr:nvCxnSpPr>
        <xdr:cNvPr id="504" name="直線コネクタ 503"/>
        <xdr:cNvCxnSpPr/>
      </xdr:nvCxnSpPr>
      <xdr:spPr>
        <a:xfrm>
          <a:off x="16230600" y="6636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142750</xdr:rowOff>
    </xdr:from>
    <xdr:ext cx="534377" cy="259045"/>
    <xdr:sp macro="" textlink="">
      <xdr:nvSpPr>
        <xdr:cNvPr id="505" name="災害復旧事業費最大値テキスト"/>
        <xdr:cNvSpPr txBox="1"/>
      </xdr:nvSpPr>
      <xdr:spPr>
        <a:xfrm>
          <a:off x="16370300" y="51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24623</xdr:rowOff>
    </xdr:from>
    <xdr:to>
      <xdr:col>86</xdr:col>
      <xdr:colOff>25400</xdr:colOff>
      <xdr:row>31</xdr:row>
      <xdr:rowOff>24623</xdr:rowOff>
    </xdr:to>
    <xdr:cxnSp macro="">
      <xdr:nvCxnSpPr>
        <xdr:cNvPr id="506" name="直線コネクタ 505"/>
        <xdr:cNvCxnSpPr/>
      </xdr:nvCxnSpPr>
      <xdr:spPr>
        <a:xfrm>
          <a:off x="16230600" y="533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94140</xdr:rowOff>
    </xdr:from>
    <xdr:to>
      <xdr:col>85</xdr:col>
      <xdr:colOff>127000</xdr:colOff>
      <xdr:row>38</xdr:row>
      <xdr:rowOff>117594</xdr:rowOff>
    </xdr:to>
    <xdr:cxnSp macro="">
      <xdr:nvCxnSpPr>
        <xdr:cNvPr id="507" name="直線コネクタ 506"/>
        <xdr:cNvCxnSpPr/>
      </xdr:nvCxnSpPr>
      <xdr:spPr>
        <a:xfrm flipV="1">
          <a:off x="15481300" y="6609240"/>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67177</xdr:rowOff>
    </xdr:from>
    <xdr:ext cx="469744" cy="259045"/>
    <xdr:sp macro="" textlink="">
      <xdr:nvSpPr>
        <xdr:cNvPr id="508" name="災害復旧事業費平均値テキスト"/>
        <xdr:cNvSpPr txBox="1"/>
      </xdr:nvSpPr>
      <xdr:spPr>
        <a:xfrm>
          <a:off x="16370300" y="6239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44300</xdr:rowOff>
    </xdr:from>
    <xdr:to>
      <xdr:col>85</xdr:col>
      <xdr:colOff>177800</xdr:colOff>
      <xdr:row>37</xdr:row>
      <xdr:rowOff>145900</xdr:rowOff>
    </xdr:to>
    <xdr:sp macro="" textlink="">
      <xdr:nvSpPr>
        <xdr:cNvPr id="509" name="フローチャート: 判断 508"/>
        <xdr:cNvSpPr/>
      </xdr:nvSpPr>
      <xdr:spPr>
        <a:xfrm>
          <a:off x="16268700" y="63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89636</xdr:rowOff>
    </xdr:from>
    <xdr:to>
      <xdr:col>81</xdr:col>
      <xdr:colOff>50800</xdr:colOff>
      <xdr:row>38</xdr:row>
      <xdr:rowOff>117594</xdr:rowOff>
    </xdr:to>
    <xdr:cxnSp macro="">
      <xdr:nvCxnSpPr>
        <xdr:cNvPr id="510" name="直線コネクタ 509"/>
        <xdr:cNvCxnSpPr/>
      </xdr:nvCxnSpPr>
      <xdr:spPr>
        <a:xfrm>
          <a:off x="14592300" y="6604736"/>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11" name="フローチャート: 判断 510"/>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12" name="テキスト ボックス 511"/>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26908</xdr:rowOff>
    </xdr:from>
    <xdr:to>
      <xdr:col>76</xdr:col>
      <xdr:colOff>114300</xdr:colOff>
      <xdr:row>38</xdr:row>
      <xdr:rowOff>89636</xdr:rowOff>
    </xdr:to>
    <xdr:cxnSp macro="">
      <xdr:nvCxnSpPr>
        <xdr:cNvPr id="513" name="直線コネクタ 512"/>
        <xdr:cNvCxnSpPr/>
      </xdr:nvCxnSpPr>
      <xdr:spPr>
        <a:xfrm>
          <a:off x="13703300" y="6542008"/>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14" name="フローチャート: 判断 513"/>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15" name="テキスト ボックス 514"/>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26315</xdr:rowOff>
    </xdr:from>
    <xdr:to>
      <xdr:col>71</xdr:col>
      <xdr:colOff>177800</xdr:colOff>
      <xdr:row>38</xdr:row>
      <xdr:rowOff>26908</xdr:rowOff>
    </xdr:to>
    <xdr:cxnSp macro="">
      <xdr:nvCxnSpPr>
        <xdr:cNvPr id="516" name="直線コネクタ 515"/>
        <xdr:cNvCxnSpPr/>
      </xdr:nvCxnSpPr>
      <xdr:spPr>
        <a:xfrm>
          <a:off x="12814300" y="6541415"/>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7" name="フローチャート: 判断 516"/>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8" name="テキスト ボックス 517"/>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140746</xdr:rowOff>
    </xdr:from>
    <xdr:to>
      <xdr:col>67</xdr:col>
      <xdr:colOff>101600</xdr:colOff>
      <xdr:row>37</xdr:row>
      <xdr:rowOff>70896</xdr:rowOff>
    </xdr:to>
    <xdr:sp macro="" textlink="">
      <xdr:nvSpPr>
        <xdr:cNvPr id="519" name="フローチャート: 判断 518"/>
        <xdr:cNvSpPr/>
      </xdr:nvSpPr>
      <xdr:spPr>
        <a:xfrm>
          <a:off x="12763500" y="63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87423</xdr:rowOff>
    </xdr:from>
    <xdr:ext cx="534377" cy="259045"/>
    <xdr:sp macro="" textlink="">
      <xdr:nvSpPr>
        <xdr:cNvPr id="520" name="テキスト ボックス 519"/>
        <xdr:cNvSpPr txBox="1"/>
      </xdr:nvSpPr>
      <xdr:spPr>
        <a:xfrm>
          <a:off x="12547111" y="60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43340</xdr:rowOff>
    </xdr:from>
    <xdr:to>
      <xdr:col>85</xdr:col>
      <xdr:colOff>177800</xdr:colOff>
      <xdr:row>38</xdr:row>
      <xdr:rowOff>144940</xdr:rowOff>
    </xdr:to>
    <xdr:sp macro="" textlink="">
      <xdr:nvSpPr>
        <xdr:cNvPr id="526" name="楕円 525"/>
        <xdr:cNvSpPr/>
      </xdr:nvSpPr>
      <xdr:spPr>
        <a:xfrm>
          <a:off x="162687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129717</xdr:rowOff>
    </xdr:from>
    <xdr:ext cx="469744" cy="259045"/>
    <xdr:sp macro="" textlink="">
      <xdr:nvSpPr>
        <xdr:cNvPr id="527" name="災害復旧事業費該当値テキスト"/>
        <xdr:cNvSpPr txBox="1"/>
      </xdr:nvSpPr>
      <xdr:spPr>
        <a:xfrm>
          <a:off x="16370300" y="647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66794</xdr:rowOff>
    </xdr:from>
    <xdr:to>
      <xdr:col>81</xdr:col>
      <xdr:colOff>101600</xdr:colOff>
      <xdr:row>38</xdr:row>
      <xdr:rowOff>168394</xdr:rowOff>
    </xdr:to>
    <xdr:sp macro="" textlink="">
      <xdr:nvSpPr>
        <xdr:cNvPr id="528" name="楕円 527"/>
        <xdr:cNvSpPr/>
      </xdr:nvSpPr>
      <xdr:spPr>
        <a:xfrm>
          <a:off x="15430500" y="658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38</xdr:row>
      <xdr:rowOff>159521</xdr:rowOff>
    </xdr:from>
    <xdr:ext cx="378565" cy="259045"/>
    <xdr:sp macro="" textlink="">
      <xdr:nvSpPr>
        <xdr:cNvPr id="529" name="テキスト ボックス 528"/>
        <xdr:cNvSpPr txBox="1"/>
      </xdr:nvSpPr>
      <xdr:spPr>
        <a:xfrm>
          <a:off x="15279317" y="6674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38836</xdr:rowOff>
    </xdr:from>
    <xdr:to>
      <xdr:col>76</xdr:col>
      <xdr:colOff>165100</xdr:colOff>
      <xdr:row>38</xdr:row>
      <xdr:rowOff>140436</xdr:rowOff>
    </xdr:to>
    <xdr:sp macro="" textlink="">
      <xdr:nvSpPr>
        <xdr:cNvPr id="530" name="楕円 529"/>
        <xdr:cNvSpPr/>
      </xdr:nvSpPr>
      <xdr:spPr>
        <a:xfrm>
          <a:off x="14541500" y="655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131563</xdr:rowOff>
    </xdr:from>
    <xdr:ext cx="469744" cy="259045"/>
    <xdr:sp macro="" textlink="">
      <xdr:nvSpPr>
        <xdr:cNvPr id="531" name="テキスト ボックス 530"/>
        <xdr:cNvSpPr txBox="1"/>
      </xdr:nvSpPr>
      <xdr:spPr>
        <a:xfrm>
          <a:off x="14357428" y="664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147559</xdr:rowOff>
    </xdr:from>
    <xdr:to>
      <xdr:col>72</xdr:col>
      <xdr:colOff>38100</xdr:colOff>
      <xdr:row>38</xdr:row>
      <xdr:rowOff>77708</xdr:rowOff>
    </xdr:to>
    <xdr:sp macro="" textlink="">
      <xdr:nvSpPr>
        <xdr:cNvPr id="532" name="楕円 531"/>
        <xdr:cNvSpPr/>
      </xdr:nvSpPr>
      <xdr:spPr>
        <a:xfrm>
          <a:off x="13652500" y="64912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68835</xdr:rowOff>
    </xdr:from>
    <xdr:ext cx="469744" cy="259045"/>
    <xdr:sp macro="" textlink="">
      <xdr:nvSpPr>
        <xdr:cNvPr id="533" name="テキスト ボックス 532"/>
        <xdr:cNvSpPr txBox="1"/>
      </xdr:nvSpPr>
      <xdr:spPr>
        <a:xfrm>
          <a:off x="13468428" y="658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146964</xdr:rowOff>
    </xdr:from>
    <xdr:to>
      <xdr:col>67</xdr:col>
      <xdr:colOff>101600</xdr:colOff>
      <xdr:row>38</xdr:row>
      <xdr:rowOff>77115</xdr:rowOff>
    </xdr:to>
    <xdr:sp macro="" textlink="">
      <xdr:nvSpPr>
        <xdr:cNvPr id="534" name="楕円 533"/>
        <xdr:cNvSpPr/>
      </xdr:nvSpPr>
      <xdr:spPr>
        <a:xfrm>
          <a:off x="127635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68242</xdr:rowOff>
    </xdr:from>
    <xdr:ext cx="469744" cy="259045"/>
    <xdr:sp macro="" textlink="">
      <xdr:nvSpPr>
        <xdr:cNvPr id="535" name="テキスト ボックス 534"/>
        <xdr:cNvSpPr txBox="1"/>
      </xdr:nvSpPr>
      <xdr:spPr>
        <a:xfrm>
          <a:off x="12579428" y="6583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597" name="テキスト ボックス 59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104907</xdr:rowOff>
    </xdr:from>
    <xdr:to>
      <xdr:col>85</xdr:col>
      <xdr:colOff>126364</xdr:colOff>
      <xdr:row>78</xdr:row>
      <xdr:rowOff>135882</xdr:rowOff>
    </xdr:to>
    <xdr:cxnSp macro="">
      <xdr:nvCxnSpPr>
        <xdr:cNvPr id="603" name="直線コネクタ 602"/>
        <xdr:cNvCxnSpPr/>
      </xdr:nvCxnSpPr>
      <xdr:spPr>
        <a:xfrm flipV="1">
          <a:off x="16317595" y="12449307"/>
          <a:ext cx="1269" cy="105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139709</xdr:rowOff>
    </xdr:from>
    <xdr:ext cx="534377" cy="259045"/>
    <xdr:sp macro="" textlink="">
      <xdr:nvSpPr>
        <xdr:cNvPr id="604" name="公債費最小値テキスト"/>
        <xdr:cNvSpPr txBox="1"/>
      </xdr:nvSpPr>
      <xdr:spPr>
        <a:xfrm>
          <a:off x="16370300" y="135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135882</xdr:rowOff>
    </xdr:from>
    <xdr:to>
      <xdr:col>86</xdr:col>
      <xdr:colOff>25400</xdr:colOff>
      <xdr:row>78</xdr:row>
      <xdr:rowOff>135882</xdr:rowOff>
    </xdr:to>
    <xdr:cxnSp macro="">
      <xdr:nvCxnSpPr>
        <xdr:cNvPr id="605" name="直線コネクタ 604"/>
        <xdr:cNvCxnSpPr/>
      </xdr:nvCxnSpPr>
      <xdr:spPr>
        <a:xfrm>
          <a:off x="16230600" y="1350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51584</xdr:rowOff>
    </xdr:from>
    <xdr:ext cx="599010" cy="259045"/>
    <xdr:sp macro="" textlink="">
      <xdr:nvSpPr>
        <xdr:cNvPr id="606" name="公債費最大値テキスト"/>
        <xdr:cNvSpPr txBox="1"/>
      </xdr:nvSpPr>
      <xdr:spPr>
        <a:xfrm>
          <a:off x="16370300" y="1222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104907</xdr:rowOff>
    </xdr:from>
    <xdr:to>
      <xdr:col>86</xdr:col>
      <xdr:colOff>25400</xdr:colOff>
      <xdr:row>72</xdr:row>
      <xdr:rowOff>104907</xdr:rowOff>
    </xdr:to>
    <xdr:cxnSp macro="">
      <xdr:nvCxnSpPr>
        <xdr:cNvPr id="607" name="直線コネクタ 606"/>
        <xdr:cNvCxnSpPr/>
      </xdr:nvCxnSpPr>
      <xdr:spPr>
        <a:xfrm>
          <a:off x="16230600" y="12449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104907</xdr:rowOff>
    </xdr:from>
    <xdr:to>
      <xdr:col>85</xdr:col>
      <xdr:colOff>127000</xdr:colOff>
      <xdr:row>73</xdr:row>
      <xdr:rowOff>123698</xdr:rowOff>
    </xdr:to>
    <xdr:cxnSp macro="">
      <xdr:nvCxnSpPr>
        <xdr:cNvPr id="608" name="直線コネクタ 607"/>
        <xdr:cNvCxnSpPr/>
      </xdr:nvCxnSpPr>
      <xdr:spPr>
        <a:xfrm flipV="1">
          <a:off x="15481300" y="12449307"/>
          <a:ext cx="838200" cy="19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43209</xdr:rowOff>
    </xdr:from>
    <xdr:ext cx="534377" cy="259045"/>
    <xdr:sp macro="" textlink="">
      <xdr:nvSpPr>
        <xdr:cNvPr id="609" name="公債費平均値テキスト"/>
        <xdr:cNvSpPr txBox="1"/>
      </xdr:nvSpPr>
      <xdr:spPr>
        <a:xfrm>
          <a:off x="16370300" y="13073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64782</xdr:rowOff>
    </xdr:from>
    <xdr:to>
      <xdr:col>85</xdr:col>
      <xdr:colOff>177800</xdr:colOff>
      <xdr:row>76</xdr:row>
      <xdr:rowOff>166382</xdr:rowOff>
    </xdr:to>
    <xdr:sp macro="" textlink="">
      <xdr:nvSpPr>
        <xdr:cNvPr id="610" name="フローチャート: 判断 609"/>
        <xdr:cNvSpPr/>
      </xdr:nvSpPr>
      <xdr:spPr>
        <a:xfrm>
          <a:off x="16268700" y="1309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127447</xdr:rowOff>
    </xdr:from>
    <xdr:to>
      <xdr:col>81</xdr:col>
      <xdr:colOff>50800</xdr:colOff>
      <xdr:row>73</xdr:row>
      <xdr:rowOff>123698</xdr:rowOff>
    </xdr:to>
    <xdr:cxnSp macro="">
      <xdr:nvCxnSpPr>
        <xdr:cNvPr id="611" name="直線コネクタ 610"/>
        <xdr:cNvCxnSpPr/>
      </xdr:nvCxnSpPr>
      <xdr:spPr>
        <a:xfrm>
          <a:off x="14592300" y="12471847"/>
          <a:ext cx="889000" cy="16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131763</xdr:rowOff>
    </xdr:from>
    <xdr:to>
      <xdr:col>81</xdr:col>
      <xdr:colOff>101600</xdr:colOff>
      <xdr:row>76</xdr:row>
      <xdr:rowOff>61913</xdr:rowOff>
    </xdr:to>
    <xdr:sp macro="" textlink="">
      <xdr:nvSpPr>
        <xdr:cNvPr id="612" name="フローチャート: 判断 611"/>
        <xdr:cNvSpPr/>
      </xdr:nvSpPr>
      <xdr:spPr>
        <a:xfrm>
          <a:off x="15430500" y="129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53040</xdr:rowOff>
    </xdr:from>
    <xdr:ext cx="534377" cy="259045"/>
    <xdr:sp macro="" textlink="">
      <xdr:nvSpPr>
        <xdr:cNvPr id="613" name="テキスト ボックス 612"/>
        <xdr:cNvSpPr txBox="1"/>
      </xdr:nvSpPr>
      <xdr:spPr>
        <a:xfrm>
          <a:off x="15201411" y="1308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127447</xdr:rowOff>
    </xdr:from>
    <xdr:to>
      <xdr:col>76</xdr:col>
      <xdr:colOff>114300</xdr:colOff>
      <xdr:row>72</xdr:row>
      <xdr:rowOff>161326</xdr:rowOff>
    </xdr:to>
    <xdr:cxnSp macro="">
      <xdr:nvCxnSpPr>
        <xdr:cNvPr id="614" name="直線コネクタ 613"/>
        <xdr:cNvCxnSpPr/>
      </xdr:nvCxnSpPr>
      <xdr:spPr>
        <a:xfrm flipV="1">
          <a:off x="13703300" y="12471847"/>
          <a:ext cx="889000" cy="3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104056</xdr:rowOff>
    </xdr:from>
    <xdr:to>
      <xdr:col>76</xdr:col>
      <xdr:colOff>165100</xdr:colOff>
      <xdr:row>75</xdr:row>
      <xdr:rowOff>34206</xdr:rowOff>
    </xdr:to>
    <xdr:sp macro="" textlink="">
      <xdr:nvSpPr>
        <xdr:cNvPr id="615" name="フローチャート: 判断 614"/>
        <xdr:cNvSpPr/>
      </xdr:nvSpPr>
      <xdr:spPr>
        <a:xfrm>
          <a:off x="14541500" y="1279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25333</xdr:rowOff>
    </xdr:from>
    <xdr:ext cx="534377" cy="259045"/>
    <xdr:sp macro="" textlink="">
      <xdr:nvSpPr>
        <xdr:cNvPr id="616" name="テキスト ボックス 615"/>
        <xdr:cNvSpPr txBox="1"/>
      </xdr:nvSpPr>
      <xdr:spPr>
        <a:xfrm>
          <a:off x="14325111" y="128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157691</xdr:rowOff>
    </xdr:from>
    <xdr:to>
      <xdr:col>71</xdr:col>
      <xdr:colOff>177800</xdr:colOff>
      <xdr:row>72</xdr:row>
      <xdr:rowOff>161326</xdr:rowOff>
    </xdr:to>
    <xdr:cxnSp macro="">
      <xdr:nvCxnSpPr>
        <xdr:cNvPr id="617" name="直線コネクタ 616"/>
        <xdr:cNvCxnSpPr/>
      </xdr:nvCxnSpPr>
      <xdr:spPr>
        <a:xfrm>
          <a:off x="12814300" y="12330641"/>
          <a:ext cx="889000" cy="17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114069</xdr:rowOff>
    </xdr:from>
    <xdr:to>
      <xdr:col>72</xdr:col>
      <xdr:colOff>38100</xdr:colOff>
      <xdr:row>76</xdr:row>
      <xdr:rowOff>44219</xdr:rowOff>
    </xdr:to>
    <xdr:sp macro="" textlink="">
      <xdr:nvSpPr>
        <xdr:cNvPr id="618" name="フローチャート: 判断 617"/>
        <xdr:cNvSpPr/>
      </xdr:nvSpPr>
      <xdr:spPr>
        <a:xfrm>
          <a:off x="13652500" y="1297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35346</xdr:rowOff>
    </xdr:from>
    <xdr:ext cx="534377" cy="259045"/>
    <xdr:sp macro="" textlink="">
      <xdr:nvSpPr>
        <xdr:cNvPr id="619" name="テキスト ボックス 618"/>
        <xdr:cNvSpPr txBox="1"/>
      </xdr:nvSpPr>
      <xdr:spPr>
        <a:xfrm>
          <a:off x="13436111" y="130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130642</xdr:rowOff>
    </xdr:from>
    <xdr:to>
      <xdr:col>67</xdr:col>
      <xdr:colOff>101600</xdr:colOff>
      <xdr:row>76</xdr:row>
      <xdr:rowOff>60793</xdr:rowOff>
    </xdr:to>
    <xdr:sp macro="" textlink="">
      <xdr:nvSpPr>
        <xdr:cNvPr id="620" name="フローチャート: 判断 619"/>
        <xdr:cNvSpPr/>
      </xdr:nvSpPr>
      <xdr:spPr>
        <a:xfrm>
          <a:off x="12763500" y="12989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51919</xdr:rowOff>
    </xdr:from>
    <xdr:ext cx="534377" cy="259045"/>
    <xdr:sp macro="" textlink="">
      <xdr:nvSpPr>
        <xdr:cNvPr id="621" name="テキスト ボックス 620"/>
        <xdr:cNvSpPr txBox="1"/>
      </xdr:nvSpPr>
      <xdr:spPr>
        <a:xfrm>
          <a:off x="12547111" y="130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54107</xdr:rowOff>
    </xdr:from>
    <xdr:to>
      <xdr:col>85</xdr:col>
      <xdr:colOff>177800</xdr:colOff>
      <xdr:row>72</xdr:row>
      <xdr:rowOff>155707</xdr:rowOff>
    </xdr:to>
    <xdr:sp macro="" textlink="">
      <xdr:nvSpPr>
        <xdr:cNvPr id="627" name="楕円 626"/>
        <xdr:cNvSpPr/>
      </xdr:nvSpPr>
      <xdr:spPr>
        <a:xfrm>
          <a:off x="16268700" y="1239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7134</xdr:rowOff>
    </xdr:from>
    <xdr:ext cx="599010" cy="259045"/>
    <xdr:sp macro="" textlink="">
      <xdr:nvSpPr>
        <xdr:cNvPr id="628" name="公債費該当値テキスト"/>
        <xdr:cNvSpPr txBox="1"/>
      </xdr:nvSpPr>
      <xdr:spPr>
        <a:xfrm>
          <a:off x="16370300" y="12351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72898</xdr:rowOff>
    </xdr:from>
    <xdr:to>
      <xdr:col>81</xdr:col>
      <xdr:colOff>101600</xdr:colOff>
      <xdr:row>74</xdr:row>
      <xdr:rowOff>3048</xdr:rowOff>
    </xdr:to>
    <xdr:sp macro="" textlink="">
      <xdr:nvSpPr>
        <xdr:cNvPr id="629" name="楕円 628"/>
        <xdr:cNvSpPr/>
      </xdr:nvSpPr>
      <xdr:spPr>
        <a:xfrm>
          <a:off x="15430500" y="1258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19575</xdr:rowOff>
    </xdr:from>
    <xdr:ext cx="534377" cy="259045"/>
    <xdr:sp macro="" textlink="">
      <xdr:nvSpPr>
        <xdr:cNvPr id="630" name="テキスト ボックス 629"/>
        <xdr:cNvSpPr txBox="1"/>
      </xdr:nvSpPr>
      <xdr:spPr>
        <a:xfrm>
          <a:off x="15201411" y="1236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76647</xdr:rowOff>
    </xdr:from>
    <xdr:to>
      <xdr:col>76</xdr:col>
      <xdr:colOff>165100</xdr:colOff>
      <xdr:row>73</xdr:row>
      <xdr:rowOff>6797</xdr:rowOff>
    </xdr:to>
    <xdr:sp macro="" textlink="">
      <xdr:nvSpPr>
        <xdr:cNvPr id="631" name="楕円 630"/>
        <xdr:cNvSpPr/>
      </xdr:nvSpPr>
      <xdr:spPr>
        <a:xfrm>
          <a:off x="14541500" y="1242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23324</xdr:rowOff>
    </xdr:from>
    <xdr:ext cx="599010" cy="259045"/>
    <xdr:sp macro="" textlink="">
      <xdr:nvSpPr>
        <xdr:cNvPr id="632" name="テキスト ボックス 631"/>
        <xdr:cNvSpPr txBox="1"/>
      </xdr:nvSpPr>
      <xdr:spPr>
        <a:xfrm>
          <a:off x="14292795" y="1219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110526</xdr:rowOff>
    </xdr:from>
    <xdr:to>
      <xdr:col>72</xdr:col>
      <xdr:colOff>38100</xdr:colOff>
      <xdr:row>73</xdr:row>
      <xdr:rowOff>40676</xdr:rowOff>
    </xdr:to>
    <xdr:sp macro="" textlink="">
      <xdr:nvSpPr>
        <xdr:cNvPr id="633" name="楕円 632"/>
        <xdr:cNvSpPr/>
      </xdr:nvSpPr>
      <xdr:spPr>
        <a:xfrm>
          <a:off x="13652500" y="1245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57203</xdr:rowOff>
    </xdr:from>
    <xdr:ext cx="599010" cy="259045"/>
    <xdr:sp macro="" textlink="">
      <xdr:nvSpPr>
        <xdr:cNvPr id="634" name="テキスト ボックス 633"/>
        <xdr:cNvSpPr txBox="1"/>
      </xdr:nvSpPr>
      <xdr:spPr>
        <a:xfrm>
          <a:off x="13403795" y="1223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106891</xdr:rowOff>
    </xdr:from>
    <xdr:to>
      <xdr:col>67</xdr:col>
      <xdr:colOff>101600</xdr:colOff>
      <xdr:row>72</xdr:row>
      <xdr:rowOff>37041</xdr:rowOff>
    </xdr:to>
    <xdr:sp macro="" textlink="">
      <xdr:nvSpPr>
        <xdr:cNvPr id="635" name="楕円 634"/>
        <xdr:cNvSpPr/>
      </xdr:nvSpPr>
      <xdr:spPr>
        <a:xfrm>
          <a:off x="12763500" y="122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53568</xdr:rowOff>
    </xdr:from>
    <xdr:ext cx="599010" cy="259045"/>
    <xdr:sp macro="" textlink="">
      <xdr:nvSpPr>
        <xdr:cNvPr id="636" name="テキスト ボックス 635"/>
        <xdr:cNvSpPr txBox="1"/>
      </xdr:nvSpPr>
      <xdr:spPr>
        <a:xfrm>
          <a:off x="12514795" y="1205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5" name="テキスト ボックス 64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7" name="テキスト ボックス 646"/>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9" name="テキスト ボックス 64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85750</xdr:rowOff>
    </xdr:from>
    <xdr:to>
      <xdr:col>85</xdr:col>
      <xdr:colOff>126364</xdr:colOff>
      <xdr:row>99</xdr:row>
      <xdr:rowOff>93523</xdr:rowOff>
    </xdr:to>
    <xdr:cxnSp macro="">
      <xdr:nvCxnSpPr>
        <xdr:cNvPr id="659" name="直線コネクタ 658"/>
        <xdr:cNvCxnSpPr/>
      </xdr:nvCxnSpPr>
      <xdr:spPr>
        <a:xfrm flipV="1">
          <a:off x="16317595" y="16373500"/>
          <a:ext cx="1269" cy="69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97350</xdr:rowOff>
    </xdr:from>
    <xdr:ext cx="469744" cy="259045"/>
    <xdr:sp macro="" textlink="">
      <xdr:nvSpPr>
        <xdr:cNvPr id="660" name="積立金最小値テキスト"/>
        <xdr:cNvSpPr txBox="1"/>
      </xdr:nvSpPr>
      <xdr:spPr>
        <a:xfrm>
          <a:off x="16370300" y="1707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93523</xdr:rowOff>
    </xdr:from>
    <xdr:to>
      <xdr:col>86</xdr:col>
      <xdr:colOff>25400</xdr:colOff>
      <xdr:row>99</xdr:row>
      <xdr:rowOff>93523</xdr:rowOff>
    </xdr:to>
    <xdr:cxnSp macro="">
      <xdr:nvCxnSpPr>
        <xdr:cNvPr id="661" name="直線コネクタ 660"/>
        <xdr:cNvCxnSpPr/>
      </xdr:nvCxnSpPr>
      <xdr:spPr>
        <a:xfrm>
          <a:off x="16230600" y="1706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32427</xdr:rowOff>
    </xdr:from>
    <xdr:ext cx="534377" cy="259045"/>
    <xdr:sp macro="" textlink="">
      <xdr:nvSpPr>
        <xdr:cNvPr id="662" name="積立金最大値テキスト"/>
        <xdr:cNvSpPr txBox="1"/>
      </xdr:nvSpPr>
      <xdr:spPr>
        <a:xfrm>
          <a:off x="16370300" y="161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85750</xdr:rowOff>
    </xdr:from>
    <xdr:to>
      <xdr:col>86</xdr:col>
      <xdr:colOff>25400</xdr:colOff>
      <xdr:row>95</xdr:row>
      <xdr:rowOff>85750</xdr:rowOff>
    </xdr:to>
    <xdr:cxnSp macro="">
      <xdr:nvCxnSpPr>
        <xdr:cNvPr id="663" name="直線コネクタ 662"/>
        <xdr:cNvCxnSpPr/>
      </xdr:nvCxnSpPr>
      <xdr:spPr>
        <a:xfrm>
          <a:off x="16230600" y="1637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58243</xdr:rowOff>
    </xdr:from>
    <xdr:to>
      <xdr:col>85</xdr:col>
      <xdr:colOff>127000</xdr:colOff>
      <xdr:row>98</xdr:row>
      <xdr:rowOff>27305</xdr:rowOff>
    </xdr:to>
    <xdr:cxnSp macro="">
      <xdr:nvCxnSpPr>
        <xdr:cNvPr id="664" name="直線コネクタ 663"/>
        <xdr:cNvCxnSpPr/>
      </xdr:nvCxnSpPr>
      <xdr:spPr>
        <a:xfrm flipV="1">
          <a:off x="15481300" y="16688893"/>
          <a:ext cx="838200" cy="1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118533</xdr:rowOff>
    </xdr:from>
    <xdr:ext cx="469744" cy="259045"/>
    <xdr:sp macro="" textlink="">
      <xdr:nvSpPr>
        <xdr:cNvPr id="665" name="積立金平均値テキスト"/>
        <xdr:cNvSpPr txBox="1"/>
      </xdr:nvSpPr>
      <xdr:spPr>
        <a:xfrm>
          <a:off x="16370300" y="16749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140106</xdr:rowOff>
    </xdr:from>
    <xdr:to>
      <xdr:col>85</xdr:col>
      <xdr:colOff>177800</xdr:colOff>
      <xdr:row>98</xdr:row>
      <xdr:rowOff>70256</xdr:rowOff>
    </xdr:to>
    <xdr:sp macro="" textlink="">
      <xdr:nvSpPr>
        <xdr:cNvPr id="666" name="フローチャート: 判断 665"/>
        <xdr:cNvSpPr/>
      </xdr:nvSpPr>
      <xdr:spPr>
        <a:xfrm>
          <a:off x="16268700" y="16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7646</xdr:rowOff>
    </xdr:from>
    <xdr:to>
      <xdr:col>81</xdr:col>
      <xdr:colOff>50800</xdr:colOff>
      <xdr:row>98</xdr:row>
      <xdr:rowOff>27305</xdr:rowOff>
    </xdr:to>
    <xdr:cxnSp macro="">
      <xdr:nvCxnSpPr>
        <xdr:cNvPr id="667" name="直線コネクタ 666"/>
        <xdr:cNvCxnSpPr/>
      </xdr:nvCxnSpPr>
      <xdr:spPr>
        <a:xfrm>
          <a:off x="14592300" y="16638296"/>
          <a:ext cx="889000" cy="19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88061</xdr:rowOff>
    </xdr:from>
    <xdr:to>
      <xdr:col>81</xdr:col>
      <xdr:colOff>101600</xdr:colOff>
      <xdr:row>95</xdr:row>
      <xdr:rowOff>18211</xdr:rowOff>
    </xdr:to>
    <xdr:sp macro="" textlink="">
      <xdr:nvSpPr>
        <xdr:cNvPr id="668" name="フローチャート: 判断 667"/>
        <xdr:cNvSpPr/>
      </xdr:nvSpPr>
      <xdr:spPr>
        <a:xfrm>
          <a:off x="15430500" y="1620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34738</xdr:rowOff>
    </xdr:from>
    <xdr:ext cx="534377" cy="259045"/>
    <xdr:sp macro="" textlink="">
      <xdr:nvSpPr>
        <xdr:cNvPr id="669" name="テキスト ボックス 668"/>
        <xdr:cNvSpPr txBox="1"/>
      </xdr:nvSpPr>
      <xdr:spPr>
        <a:xfrm>
          <a:off x="15201411" y="1597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69444</xdr:rowOff>
    </xdr:from>
    <xdr:to>
      <xdr:col>76</xdr:col>
      <xdr:colOff>114300</xdr:colOff>
      <xdr:row>97</xdr:row>
      <xdr:rowOff>7646</xdr:rowOff>
    </xdr:to>
    <xdr:cxnSp macro="">
      <xdr:nvCxnSpPr>
        <xdr:cNvPr id="670" name="直線コネクタ 669"/>
        <xdr:cNvCxnSpPr/>
      </xdr:nvCxnSpPr>
      <xdr:spPr>
        <a:xfrm>
          <a:off x="13703300" y="16357194"/>
          <a:ext cx="889000" cy="28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155499</xdr:rowOff>
    </xdr:from>
    <xdr:to>
      <xdr:col>76</xdr:col>
      <xdr:colOff>165100</xdr:colOff>
      <xdr:row>96</xdr:row>
      <xdr:rowOff>85649</xdr:rowOff>
    </xdr:to>
    <xdr:sp macro="" textlink="">
      <xdr:nvSpPr>
        <xdr:cNvPr id="671" name="フローチャート: 判断 670"/>
        <xdr:cNvSpPr/>
      </xdr:nvSpPr>
      <xdr:spPr>
        <a:xfrm>
          <a:off x="14541500" y="1644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102176</xdr:rowOff>
    </xdr:from>
    <xdr:ext cx="534377" cy="259045"/>
    <xdr:sp macro="" textlink="">
      <xdr:nvSpPr>
        <xdr:cNvPr id="672" name="テキスト ボックス 671"/>
        <xdr:cNvSpPr txBox="1"/>
      </xdr:nvSpPr>
      <xdr:spPr>
        <a:xfrm>
          <a:off x="14325111" y="1621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48031</xdr:rowOff>
    </xdr:from>
    <xdr:to>
      <xdr:col>71</xdr:col>
      <xdr:colOff>177800</xdr:colOff>
      <xdr:row>95</xdr:row>
      <xdr:rowOff>69444</xdr:rowOff>
    </xdr:to>
    <xdr:cxnSp macro="">
      <xdr:nvCxnSpPr>
        <xdr:cNvPr id="673" name="直線コネクタ 672"/>
        <xdr:cNvCxnSpPr/>
      </xdr:nvCxnSpPr>
      <xdr:spPr>
        <a:xfrm>
          <a:off x="12814300" y="15821431"/>
          <a:ext cx="889000" cy="53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160604</xdr:rowOff>
    </xdr:from>
    <xdr:to>
      <xdr:col>72</xdr:col>
      <xdr:colOff>38100</xdr:colOff>
      <xdr:row>97</xdr:row>
      <xdr:rowOff>90754</xdr:rowOff>
    </xdr:to>
    <xdr:sp macro="" textlink="">
      <xdr:nvSpPr>
        <xdr:cNvPr id="674" name="フローチャート: 判断 673"/>
        <xdr:cNvSpPr/>
      </xdr:nvSpPr>
      <xdr:spPr>
        <a:xfrm>
          <a:off x="13652500" y="1661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81881</xdr:rowOff>
    </xdr:from>
    <xdr:ext cx="469744" cy="259045"/>
    <xdr:sp macro="" textlink="">
      <xdr:nvSpPr>
        <xdr:cNvPr id="675" name="テキスト ボックス 674"/>
        <xdr:cNvSpPr txBox="1"/>
      </xdr:nvSpPr>
      <xdr:spPr>
        <a:xfrm>
          <a:off x="13468428" y="1671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151612</xdr:rowOff>
    </xdr:from>
    <xdr:to>
      <xdr:col>67</xdr:col>
      <xdr:colOff>101600</xdr:colOff>
      <xdr:row>91</xdr:row>
      <xdr:rowOff>81762</xdr:rowOff>
    </xdr:to>
    <xdr:sp macro="" textlink="">
      <xdr:nvSpPr>
        <xdr:cNvPr id="676" name="フローチャート: 判断 675"/>
        <xdr:cNvSpPr/>
      </xdr:nvSpPr>
      <xdr:spPr>
        <a:xfrm>
          <a:off x="12763500" y="155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98289</xdr:rowOff>
    </xdr:from>
    <xdr:ext cx="534377" cy="259045"/>
    <xdr:sp macro="" textlink="">
      <xdr:nvSpPr>
        <xdr:cNvPr id="677" name="テキスト ボックス 676"/>
        <xdr:cNvSpPr txBox="1"/>
      </xdr:nvSpPr>
      <xdr:spPr>
        <a:xfrm>
          <a:off x="12547111" y="1535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7443</xdr:rowOff>
    </xdr:from>
    <xdr:to>
      <xdr:col>85</xdr:col>
      <xdr:colOff>177800</xdr:colOff>
      <xdr:row>97</xdr:row>
      <xdr:rowOff>109043</xdr:rowOff>
    </xdr:to>
    <xdr:sp macro="" textlink="">
      <xdr:nvSpPr>
        <xdr:cNvPr id="683" name="楕円 682"/>
        <xdr:cNvSpPr/>
      </xdr:nvSpPr>
      <xdr:spPr>
        <a:xfrm>
          <a:off x="16268700" y="166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30320</xdr:rowOff>
    </xdr:from>
    <xdr:ext cx="469744" cy="259045"/>
    <xdr:sp macro="" textlink="">
      <xdr:nvSpPr>
        <xdr:cNvPr id="684" name="積立金該当値テキスト"/>
        <xdr:cNvSpPr txBox="1"/>
      </xdr:nvSpPr>
      <xdr:spPr>
        <a:xfrm>
          <a:off x="16370300" y="1648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147955</xdr:rowOff>
    </xdr:from>
    <xdr:to>
      <xdr:col>81</xdr:col>
      <xdr:colOff>101600</xdr:colOff>
      <xdr:row>98</xdr:row>
      <xdr:rowOff>78105</xdr:rowOff>
    </xdr:to>
    <xdr:sp macro="" textlink="">
      <xdr:nvSpPr>
        <xdr:cNvPr id="685" name="楕円 684"/>
        <xdr:cNvSpPr/>
      </xdr:nvSpPr>
      <xdr:spPr>
        <a:xfrm>
          <a:off x="15430500" y="1677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69232</xdr:rowOff>
    </xdr:from>
    <xdr:ext cx="469744" cy="259045"/>
    <xdr:sp macro="" textlink="">
      <xdr:nvSpPr>
        <xdr:cNvPr id="686" name="テキスト ボックス 685"/>
        <xdr:cNvSpPr txBox="1"/>
      </xdr:nvSpPr>
      <xdr:spPr>
        <a:xfrm>
          <a:off x="15233728" y="1687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128296</xdr:rowOff>
    </xdr:from>
    <xdr:to>
      <xdr:col>76</xdr:col>
      <xdr:colOff>165100</xdr:colOff>
      <xdr:row>97</xdr:row>
      <xdr:rowOff>58446</xdr:rowOff>
    </xdr:to>
    <xdr:sp macro="" textlink="">
      <xdr:nvSpPr>
        <xdr:cNvPr id="687" name="楕円 686"/>
        <xdr:cNvSpPr/>
      </xdr:nvSpPr>
      <xdr:spPr>
        <a:xfrm>
          <a:off x="14541500" y="16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49573</xdr:rowOff>
    </xdr:from>
    <xdr:ext cx="469744" cy="259045"/>
    <xdr:sp macro="" textlink="">
      <xdr:nvSpPr>
        <xdr:cNvPr id="688" name="テキスト ボックス 687"/>
        <xdr:cNvSpPr txBox="1"/>
      </xdr:nvSpPr>
      <xdr:spPr>
        <a:xfrm>
          <a:off x="14357428" y="1668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18644</xdr:rowOff>
    </xdr:from>
    <xdr:to>
      <xdr:col>72</xdr:col>
      <xdr:colOff>38100</xdr:colOff>
      <xdr:row>95</xdr:row>
      <xdr:rowOff>120244</xdr:rowOff>
    </xdr:to>
    <xdr:sp macro="" textlink="">
      <xdr:nvSpPr>
        <xdr:cNvPr id="689" name="楕円 688"/>
        <xdr:cNvSpPr/>
      </xdr:nvSpPr>
      <xdr:spPr>
        <a:xfrm>
          <a:off x="13652500" y="163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136771</xdr:rowOff>
    </xdr:from>
    <xdr:ext cx="534377" cy="259045"/>
    <xdr:sp macro="" textlink="">
      <xdr:nvSpPr>
        <xdr:cNvPr id="690" name="テキスト ボックス 689"/>
        <xdr:cNvSpPr txBox="1"/>
      </xdr:nvSpPr>
      <xdr:spPr>
        <a:xfrm>
          <a:off x="13436111" y="160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168681</xdr:rowOff>
    </xdr:from>
    <xdr:to>
      <xdr:col>67</xdr:col>
      <xdr:colOff>101600</xdr:colOff>
      <xdr:row>92</xdr:row>
      <xdr:rowOff>98831</xdr:rowOff>
    </xdr:to>
    <xdr:sp macro="" textlink="">
      <xdr:nvSpPr>
        <xdr:cNvPr id="691" name="楕円 690"/>
        <xdr:cNvSpPr/>
      </xdr:nvSpPr>
      <xdr:spPr>
        <a:xfrm>
          <a:off x="12763500" y="1577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89958</xdr:rowOff>
    </xdr:from>
    <xdr:ext cx="534377" cy="259045"/>
    <xdr:sp macro="" textlink="">
      <xdr:nvSpPr>
        <xdr:cNvPr id="692" name="テキスト ボックス 691"/>
        <xdr:cNvSpPr txBox="1"/>
      </xdr:nvSpPr>
      <xdr:spPr>
        <a:xfrm>
          <a:off x="12547111" y="1586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0" name="テキスト ボックス 70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2" name="テキスト ボックス 71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103124</xdr:rowOff>
    </xdr:from>
    <xdr:to>
      <xdr:col>116</xdr:col>
      <xdr:colOff>62864</xdr:colOff>
      <xdr:row>39</xdr:row>
      <xdr:rowOff>44450</xdr:rowOff>
    </xdr:to>
    <xdr:cxnSp macro="">
      <xdr:nvCxnSpPr>
        <xdr:cNvPr id="714" name="直線コネクタ 713"/>
        <xdr:cNvCxnSpPr/>
      </xdr:nvCxnSpPr>
      <xdr:spPr>
        <a:xfrm flipV="1">
          <a:off x="22159595" y="5760974"/>
          <a:ext cx="1269" cy="97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49801</xdr:rowOff>
    </xdr:from>
    <xdr:ext cx="469744" cy="259045"/>
    <xdr:sp macro="" textlink="">
      <xdr:nvSpPr>
        <xdr:cNvPr id="717" name="投資及び出資金最大値テキスト"/>
        <xdr:cNvSpPr txBox="1"/>
      </xdr:nvSpPr>
      <xdr:spPr>
        <a:xfrm>
          <a:off x="22212300" y="553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103124</xdr:rowOff>
    </xdr:from>
    <xdr:to>
      <xdr:col>116</xdr:col>
      <xdr:colOff>152400</xdr:colOff>
      <xdr:row>33</xdr:row>
      <xdr:rowOff>103124</xdr:rowOff>
    </xdr:to>
    <xdr:cxnSp macro="">
      <xdr:nvCxnSpPr>
        <xdr:cNvPr id="718" name="直線コネクタ 717"/>
        <xdr:cNvCxnSpPr/>
      </xdr:nvCxnSpPr>
      <xdr:spPr>
        <a:xfrm>
          <a:off x="22072600" y="57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103124</xdr:rowOff>
    </xdr:from>
    <xdr:to>
      <xdr:col>116</xdr:col>
      <xdr:colOff>63500</xdr:colOff>
      <xdr:row>35</xdr:row>
      <xdr:rowOff>72263</xdr:rowOff>
    </xdr:to>
    <xdr:cxnSp macro="">
      <xdr:nvCxnSpPr>
        <xdr:cNvPr id="719" name="直線コネクタ 718"/>
        <xdr:cNvCxnSpPr/>
      </xdr:nvCxnSpPr>
      <xdr:spPr>
        <a:xfrm flipV="1">
          <a:off x="21323300" y="5760974"/>
          <a:ext cx="838200" cy="31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8272</xdr:rowOff>
    </xdr:from>
    <xdr:ext cx="378565" cy="259045"/>
    <xdr:sp macro="" textlink="">
      <xdr:nvSpPr>
        <xdr:cNvPr id="720" name="投資及び出資金平均値テキスト"/>
        <xdr:cNvSpPr txBox="1"/>
      </xdr:nvSpPr>
      <xdr:spPr>
        <a:xfrm>
          <a:off x="22212300" y="65233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29845</xdr:rowOff>
    </xdr:from>
    <xdr:to>
      <xdr:col>116</xdr:col>
      <xdr:colOff>114300</xdr:colOff>
      <xdr:row>38</xdr:row>
      <xdr:rowOff>131445</xdr:rowOff>
    </xdr:to>
    <xdr:sp macro="" textlink="">
      <xdr:nvSpPr>
        <xdr:cNvPr id="721" name="フローチャート: 判断 720"/>
        <xdr:cNvSpPr/>
      </xdr:nvSpPr>
      <xdr:spPr>
        <a:xfrm>
          <a:off x="221107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148082</xdr:rowOff>
    </xdr:from>
    <xdr:to>
      <xdr:col>111</xdr:col>
      <xdr:colOff>177800</xdr:colOff>
      <xdr:row>35</xdr:row>
      <xdr:rowOff>72263</xdr:rowOff>
    </xdr:to>
    <xdr:cxnSp macro="">
      <xdr:nvCxnSpPr>
        <xdr:cNvPr id="722" name="直線コネクタ 721"/>
        <xdr:cNvCxnSpPr/>
      </xdr:nvCxnSpPr>
      <xdr:spPr>
        <a:xfrm>
          <a:off x="20434300" y="5805932"/>
          <a:ext cx="889000" cy="2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109855</xdr:rowOff>
    </xdr:from>
    <xdr:to>
      <xdr:col>112</xdr:col>
      <xdr:colOff>38100</xdr:colOff>
      <xdr:row>39</xdr:row>
      <xdr:rowOff>40005</xdr:rowOff>
    </xdr:to>
    <xdr:sp macro="" textlink="">
      <xdr:nvSpPr>
        <xdr:cNvPr id="723" name="フローチャート: 判断 722"/>
        <xdr:cNvSpPr/>
      </xdr:nvSpPr>
      <xdr:spPr>
        <a:xfrm>
          <a:off x="21272500" y="662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39</xdr:row>
      <xdr:rowOff>31132</xdr:rowOff>
    </xdr:from>
    <xdr:ext cx="378565" cy="259045"/>
    <xdr:sp macro="" textlink="">
      <xdr:nvSpPr>
        <xdr:cNvPr id="724" name="テキスト ボックス 723"/>
        <xdr:cNvSpPr txBox="1"/>
      </xdr:nvSpPr>
      <xdr:spPr>
        <a:xfrm>
          <a:off x="211213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134366</xdr:rowOff>
    </xdr:from>
    <xdr:to>
      <xdr:col>107</xdr:col>
      <xdr:colOff>50800</xdr:colOff>
      <xdr:row>33</xdr:row>
      <xdr:rowOff>148082</xdr:rowOff>
    </xdr:to>
    <xdr:cxnSp macro="">
      <xdr:nvCxnSpPr>
        <xdr:cNvPr id="725" name="直線コネクタ 724"/>
        <xdr:cNvCxnSpPr/>
      </xdr:nvCxnSpPr>
      <xdr:spPr>
        <a:xfrm>
          <a:off x="19545300" y="5792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104140</xdr:rowOff>
    </xdr:from>
    <xdr:to>
      <xdr:col>107</xdr:col>
      <xdr:colOff>101600</xdr:colOff>
      <xdr:row>39</xdr:row>
      <xdr:rowOff>34290</xdr:rowOff>
    </xdr:to>
    <xdr:sp macro="" textlink="">
      <xdr:nvSpPr>
        <xdr:cNvPr id="726" name="フローチャート: 判断 725"/>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25417</xdr:rowOff>
    </xdr:from>
    <xdr:ext cx="378565" cy="259045"/>
    <xdr:sp macro="" textlink="">
      <xdr:nvSpPr>
        <xdr:cNvPr id="727" name="テキスト ボックス 726"/>
        <xdr:cNvSpPr txBox="1"/>
      </xdr:nvSpPr>
      <xdr:spPr>
        <a:xfrm>
          <a:off x="20245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104648</xdr:rowOff>
    </xdr:from>
    <xdr:to>
      <xdr:col>102</xdr:col>
      <xdr:colOff>114300</xdr:colOff>
      <xdr:row>33</xdr:row>
      <xdr:rowOff>134366</xdr:rowOff>
    </xdr:to>
    <xdr:cxnSp macro="">
      <xdr:nvCxnSpPr>
        <xdr:cNvPr id="728" name="直線コネクタ 727"/>
        <xdr:cNvCxnSpPr/>
      </xdr:nvCxnSpPr>
      <xdr:spPr>
        <a:xfrm>
          <a:off x="18656300" y="5419598"/>
          <a:ext cx="889000" cy="37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92329</xdr:rowOff>
    </xdr:from>
    <xdr:to>
      <xdr:col>102</xdr:col>
      <xdr:colOff>165100</xdr:colOff>
      <xdr:row>39</xdr:row>
      <xdr:rowOff>22479</xdr:rowOff>
    </xdr:to>
    <xdr:sp macro="" textlink="">
      <xdr:nvSpPr>
        <xdr:cNvPr id="729" name="フローチャート: 判断 728"/>
        <xdr:cNvSpPr/>
      </xdr:nvSpPr>
      <xdr:spPr>
        <a:xfrm>
          <a:off x="194945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13606</xdr:rowOff>
    </xdr:from>
    <xdr:ext cx="378565" cy="259045"/>
    <xdr:sp macro="" textlink="">
      <xdr:nvSpPr>
        <xdr:cNvPr id="730" name="テキスト ボックス 729"/>
        <xdr:cNvSpPr txBox="1"/>
      </xdr:nvSpPr>
      <xdr:spPr>
        <a:xfrm>
          <a:off x="19356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165100</xdr:rowOff>
    </xdr:from>
    <xdr:to>
      <xdr:col>98</xdr:col>
      <xdr:colOff>38100</xdr:colOff>
      <xdr:row>38</xdr:row>
      <xdr:rowOff>95250</xdr:rowOff>
    </xdr:to>
    <xdr:sp macro="" textlink="">
      <xdr:nvSpPr>
        <xdr:cNvPr id="731" name="フローチャート: 判断 730"/>
        <xdr:cNvSpPr/>
      </xdr:nvSpPr>
      <xdr:spPr>
        <a:xfrm>
          <a:off x="18605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86377</xdr:rowOff>
    </xdr:from>
    <xdr:ext cx="378565" cy="259045"/>
    <xdr:sp macro="" textlink="">
      <xdr:nvSpPr>
        <xdr:cNvPr id="732" name="テキスト ボックス 731"/>
        <xdr:cNvSpPr txBox="1"/>
      </xdr:nvSpPr>
      <xdr:spPr>
        <a:xfrm>
          <a:off x="18467017" y="6601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52324</xdr:rowOff>
    </xdr:from>
    <xdr:to>
      <xdr:col>116</xdr:col>
      <xdr:colOff>114300</xdr:colOff>
      <xdr:row>33</xdr:row>
      <xdr:rowOff>153924</xdr:rowOff>
    </xdr:to>
    <xdr:sp macro="" textlink="">
      <xdr:nvSpPr>
        <xdr:cNvPr id="738" name="楕円 737"/>
        <xdr:cNvSpPr/>
      </xdr:nvSpPr>
      <xdr:spPr>
        <a:xfrm>
          <a:off x="22110700" y="57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5351</xdr:rowOff>
    </xdr:from>
    <xdr:ext cx="469744" cy="259045"/>
    <xdr:sp macro="" textlink="">
      <xdr:nvSpPr>
        <xdr:cNvPr id="739" name="投資及び出資金該当値テキスト"/>
        <xdr:cNvSpPr txBox="1"/>
      </xdr:nvSpPr>
      <xdr:spPr>
        <a:xfrm>
          <a:off x="22212300" y="5663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21463</xdr:rowOff>
    </xdr:from>
    <xdr:to>
      <xdr:col>112</xdr:col>
      <xdr:colOff>38100</xdr:colOff>
      <xdr:row>35</xdr:row>
      <xdr:rowOff>123063</xdr:rowOff>
    </xdr:to>
    <xdr:sp macro="" textlink="">
      <xdr:nvSpPr>
        <xdr:cNvPr id="740" name="楕円 739"/>
        <xdr:cNvSpPr/>
      </xdr:nvSpPr>
      <xdr:spPr>
        <a:xfrm>
          <a:off x="21272500" y="602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33</xdr:row>
      <xdr:rowOff>139590</xdr:rowOff>
    </xdr:from>
    <xdr:ext cx="469744" cy="259045"/>
    <xdr:sp macro="" textlink="">
      <xdr:nvSpPr>
        <xdr:cNvPr id="741" name="テキスト ボックス 740"/>
        <xdr:cNvSpPr txBox="1"/>
      </xdr:nvSpPr>
      <xdr:spPr>
        <a:xfrm>
          <a:off x="21075728"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97282</xdr:rowOff>
    </xdr:from>
    <xdr:to>
      <xdr:col>107</xdr:col>
      <xdr:colOff>101600</xdr:colOff>
      <xdr:row>34</xdr:row>
      <xdr:rowOff>27432</xdr:rowOff>
    </xdr:to>
    <xdr:sp macro="" textlink="">
      <xdr:nvSpPr>
        <xdr:cNvPr id="742" name="楕円 741"/>
        <xdr:cNvSpPr/>
      </xdr:nvSpPr>
      <xdr:spPr>
        <a:xfrm>
          <a:off x="20383500" y="575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43959</xdr:rowOff>
    </xdr:from>
    <xdr:ext cx="469744" cy="259045"/>
    <xdr:sp macro="" textlink="">
      <xdr:nvSpPr>
        <xdr:cNvPr id="743" name="テキスト ボックス 742"/>
        <xdr:cNvSpPr txBox="1"/>
      </xdr:nvSpPr>
      <xdr:spPr>
        <a:xfrm>
          <a:off x="20199428" y="553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83566</xdr:rowOff>
    </xdr:from>
    <xdr:to>
      <xdr:col>102</xdr:col>
      <xdr:colOff>165100</xdr:colOff>
      <xdr:row>34</xdr:row>
      <xdr:rowOff>13716</xdr:rowOff>
    </xdr:to>
    <xdr:sp macro="" textlink="">
      <xdr:nvSpPr>
        <xdr:cNvPr id="744" name="楕円 743"/>
        <xdr:cNvSpPr/>
      </xdr:nvSpPr>
      <xdr:spPr>
        <a:xfrm>
          <a:off x="19494500" y="574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30243</xdr:rowOff>
    </xdr:from>
    <xdr:ext cx="469744" cy="259045"/>
    <xdr:sp macro="" textlink="">
      <xdr:nvSpPr>
        <xdr:cNvPr id="745" name="テキスト ボックス 744"/>
        <xdr:cNvSpPr txBox="1"/>
      </xdr:nvSpPr>
      <xdr:spPr>
        <a:xfrm>
          <a:off x="19310428" y="551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53848</xdr:rowOff>
    </xdr:from>
    <xdr:to>
      <xdr:col>98</xdr:col>
      <xdr:colOff>38100</xdr:colOff>
      <xdr:row>31</xdr:row>
      <xdr:rowOff>155448</xdr:rowOff>
    </xdr:to>
    <xdr:sp macro="" textlink="">
      <xdr:nvSpPr>
        <xdr:cNvPr id="746" name="楕円 745"/>
        <xdr:cNvSpPr/>
      </xdr:nvSpPr>
      <xdr:spPr>
        <a:xfrm>
          <a:off x="18605500" y="5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525</xdr:rowOff>
    </xdr:from>
    <xdr:ext cx="469744" cy="259045"/>
    <xdr:sp macro="" textlink="">
      <xdr:nvSpPr>
        <xdr:cNvPr id="747" name="テキスト ボックス 746"/>
        <xdr:cNvSpPr txBox="1"/>
      </xdr:nvSpPr>
      <xdr:spPr>
        <a:xfrm>
          <a:off x="18421428" y="51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9" name="正方形/長方形 74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0" name="正方形/長方形 74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1" name="正方形/長方形 75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2" name="正方形/長方形 75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6" name="直線コネクタ 75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7" name="テキスト ボックス 75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8" name="直線コネクタ 75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9" name="テキスト ボックス 75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0" name="直線コネクタ 75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61" name="テキスト ボックス 76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2" name="直線コネクタ 76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3" name="テキスト ボックス 76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4" name="直線コネクタ 76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5" name="テキスト ボックス 76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6" name="直線コネクタ 76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7" name="テキスト ボックス 76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8059</xdr:rowOff>
    </xdr:from>
    <xdr:to>
      <xdr:col>116</xdr:col>
      <xdr:colOff>62864</xdr:colOff>
      <xdr:row>58</xdr:row>
      <xdr:rowOff>32356</xdr:rowOff>
    </xdr:to>
    <xdr:cxnSp macro="">
      <xdr:nvCxnSpPr>
        <xdr:cNvPr id="771" name="直線コネクタ 770"/>
        <xdr:cNvCxnSpPr/>
      </xdr:nvCxnSpPr>
      <xdr:spPr>
        <a:xfrm flipV="1">
          <a:off x="22159595" y="8580559"/>
          <a:ext cx="1269" cy="1395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36183</xdr:rowOff>
    </xdr:from>
    <xdr:ext cx="469744" cy="259045"/>
    <xdr:sp macro="" textlink="">
      <xdr:nvSpPr>
        <xdr:cNvPr id="772" name="貸付金最小値テキスト"/>
        <xdr:cNvSpPr txBox="1"/>
      </xdr:nvSpPr>
      <xdr:spPr>
        <a:xfrm>
          <a:off x="22212300" y="998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32356</xdr:rowOff>
    </xdr:from>
    <xdr:to>
      <xdr:col>116</xdr:col>
      <xdr:colOff>152400</xdr:colOff>
      <xdr:row>58</xdr:row>
      <xdr:rowOff>32356</xdr:rowOff>
    </xdr:to>
    <xdr:cxnSp macro="">
      <xdr:nvCxnSpPr>
        <xdr:cNvPr id="773" name="直線コネクタ 772"/>
        <xdr:cNvCxnSpPr/>
      </xdr:nvCxnSpPr>
      <xdr:spPr>
        <a:xfrm>
          <a:off x="22072600" y="9976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126186</xdr:rowOff>
    </xdr:from>
    <xdr:ext cx="534377" cy="259045"/>
    <xdr:sp macro="" textlink="">
      <xdr:nvSpPr>
        <xdr:cNvPr id="774" name="貸付金最大値テキスト"/>
        <xdr:cNvSpPr txBox="1"/>
      </xdr:nvSpPr>
      <xdr:spPr>
        <a:xfrm>
          <a:off x="22212300" y="835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8059</xdr:rowOff>
    </xdr:from>
    <xdr:to>
      <xdr:col>116</xdr:col>
      <xdr:colOff>152400</xdr:colOff>
      <xdr:row>50</xdr:row>
      <xdr:rowOff>8059</xdr:rowOff>
    </xdr:to>
    <xdr:cxnSp macro="">
      <xdr:nvCxnSpPr>
        <xdr:cNvPr id="775" name="直線コネクタ 774"/>
        <xdr:cNvCxnSpPr/>
      </xdr:nvCxnSpPr>
      <xdr:spPr>
        <a:xfrm>
          <a:off x="22072600" y="858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163540</xdr:rowOff>
    </xdr:from>
    <xdr:to>
      <xdr:col>116</xdr:col>
      <xdr:colOff>63500</xdr:colOff>
      <xdr:row>58</xdr:row>
      <xdr:rowOff>32356</xdr:rowOff>
    </xdr:to>
    <xdr:cxnSp macro="">
      <xdr:nvCxnSpPr>
        <xdr:cNvPr id="776" name="直線コネクタ 775"/>
        <xdr:cNvCxnSpPr/>
      </xdr:nvCxnSpPr>
      <xdr:spPr>
        <a:xfrm>
          <a:off x="21323300" y="9764740"/>
          <a:ext cx="838200" cy="2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84051</xdr:rowOff>
    </xdr:from>
    <xdr:ext cx="534377" cy="259045"/>
    <xdr:sp macro="" textlink="">
      <xdr:nvSpPr>
        <xdr:cNvPr id="777" name="貸付金平均値テキスト"/>
        <xdr:cNvSpPr txBox="1"/>
      </xdr:nvSpPr>
      <xdr:spPr>
        <a:xfrm>
          <a:off x="22212300" y="8999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61174</xdr:rowOff>
    </xdr:from>
    <xdr:to>
      <xdr:col>116</xdr:col>
      <xdr:colOff>114300</xdr:colOff>
      <xdr:row>53</xdr:row>
      <xdr:rowOff>162774</xdr:rowOff>
    </xdr:to>
    <xdr:sp macro="" textlink="">
      <xdr:nvSpPr>
        <xdr:cNvPr id="778" name="フローチャート: 判断 777"/>
        <xdr:cNvSpPr/>
      </xdr:nvSpPr>
      <xdr:spPr>
        <a:xfrm>
          <a:off x="22110700" y="91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47607</xdr:rowOff>
    </xdr:from>
    <xdr:to>
      <xdr:col>111</xdr:col>
      <xdr:colOff>177800</xdr:colOff>
      <xdr:row>56</xdr:row>
      <xdr:rowOff>163540</xdr:rowOff>
    </xdr:to>
    <xdr:cxnSp macro="">
      <xdr:nvCxnSpPr>
        <xdr:cNvPr id="779" name="直線コネクタ 778"/>
        <xdr:cNvCxnSpPr/>
      </xdr:nvCxnSpPr>
      <xdr:spPr>
        <a:xfrm>
          <a:off x="20434300" y="964880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96999</xdr:rowOff>
    </xdr:from>
    <xdr:to>
      <xdr:col>112</xdr:col>
      <xdr:colOff>38100</xdr:colOff>
      <xdr:row>52</xdr:row>
      <xdr:rowOff>27149</xdr:rowOff>
    </xdr:to>
    <xdr:sp macro="" textlink="">
      <xdr:nvSpPr>
        <xdr:cNvPr id="780" name="フローチャート: 判断 779"/>
        <xdr:cNvSpPr/>
      </xdr:nvSpPr>
      <xdr:spPr>
        <a:xfrm>
          <a:off x="21272500" y="88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43676</xdr:rowOff>
    </xdr:from>
    <xdr:ext cx="534377" cy="259045"/>
    <xdr:sp macro="" textlink="">
      <xdr:nvSpPr>
        <xdr:cNvPr id="781" name="テキスト ボックス 780"/>
        <xdr:cNvSpPr txBox="1"/>
      </xdr:nvSpPr>
      <xdr:spPr>
        <a:xfrm>
          <a:off x="21043411" y="861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72818</xdr:rowOff>
    </xdr:from>
    <xdr:to>
      <xdr:col>107</xdr:col>
      <xdr:colOff>50800</xdr:colOff>
      <xdr:row>56</xdr:row>
      <xdr:rowOff>47607</xdr:rowOff>
    </xdr:to>
    <xdr:cxnSp macro="">
      <xdr:nvCxnSpPr>
        <xdr:cNvPr id="782" name="直線コネクタ 781"/>
        <xdr:cNvCxnSpPr/>
      </xdr:nvCxnSpPr>
      <xdr:spPr>
        <a:xfrm>
          <a:off x="19545300" y="9502568"/>
          <a:ext cx="889000" cy="14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87561</xdr:rowOff>
    </xdr:from>
    <xdr:to>
      <xdr:col>107</xdr:col>
      <xdr:colOff>101600</xdr:colOff>
      <xdr:row>53</xdr:row>
      <xdr:rowOff>17711</xdr:rowOff>
    </xdr:to>
    <xdr:sp macro="" textlink="">
      <xdr:nvSpPr>
        <xdr:cNvPr id="783" name="フローチャート: 判断 782"/>
        <xdr:cNvSpPr/>
      </xdr:nvSpPr>
      <xdr:spPr>
        <a:xfrm>
          <a:off x="20383500" y="900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34238</xdr:rowOff>
    </xdr:from>
    <xdr:ext cx="534377" cy="259045"/>
    <xdr:sp macro="" textlink="">
      <xdr:nvSpPr>
        <xdr:cNvPr id="784" name="テキスト ボックス 783"/>
        <xdr:cNvSpPr txBox="1"/>
      </xdr:nvSpPr>
      <xdr:spPr>
        <a:xfrm>
          <a:off x="20167111" y="877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16289</xdr:rowOff>
    </xdr:from>
    <xdr:to>
      <xdr:col>102</xdr:col>
      <xdr:colOff>114300</xdr:colOff>
      <xdr:row>55</xdr:row>
      <xdr:rowOff>72818</xdr:rowOff>
    </xdr:to>
    <xdr:cxnSp macro="">
      <xdr:nvCxnSpPr>
        <xdr:cNvPr id="785" name="直線コネクタ 784"/>
        <xdr:cNvCxnSpPr/>
      </xdr:nvCxnSpPr>
      <xdr:spPr>
        <a:xfrm>
          <a:off x="18656300" y="9274589"/>
          <a:ext cx="889000" cy="22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203</xdr:rowOff>
    </xdr:from>
    <xdr:to>
      <xdr:col>102</xdr:col>
      <xdr:colOff>165100</xdr:colOff>
      <xdr:row>52</xdr:row>
      <xdr:rowOff>101803</xdr:rowOff>
    </xdr:to>
    <xdr:sp macro="" textlink="">
      <xdr:nvSpPr>
        <xdr:cNvPr id="786" name="フローチャート: 判断 785"/>
        <xdr:cNvSpPr/>
      </xdr:nvSpPr>
      <xdr:spPr>
        <a:xfrm>
          <a:off x="19494500" y="8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118330</xdr:rowOff>
    </xdr:from>
    <xdr:ext cx="534377" cy="259045"/>
    <xdr:sp macro="" textlink="">
      <xdr:nvSpPr>
        <xdr:cNvPr id="787" name="テキスト ボックス 786"/>
        <xdr:cNvSpPr txBox="1"/>
      </xdr:nvSpPr>
      <xdr:spPr>
        <a:xfrm>
          <a:off x="19278111" y="86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87724</xdr:rowOff>
    </xdr:from>
    <xdr:to>
      <xdr:col>98</xdr:col>
      <xdr:colOff>38100</xdr:colOff>
      <xdr:row>52</xdr:row>
      <xdr:rowOff>17874</xdr:rowOff>
    </xdr:to>
    <xdr:sp macro="" textlink="">
      <xdr:nvSpPr>
        <xdr:cNvPr id="788" name="フローチャート: 判断 787"/>
        <xdr:cNvSpPr/>
      </xdr:nvSpPr>
      <xdr:spPr>
        <a:xfrm>
          <a:off x="18605500" y="883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34401</xdr:rowOff>
    </xdr:from>
    <xdr:ext cx="534377" cy="259045"/>
    <xdr:sp macro="" textlink="">
      <xdr:nvSpPr>
        <xdr:cNvPr id="789" name="テキスト ボックス 788"/>
        <xdr:cNvSpPr txBox="1"/>
      </xdr:nvSpPr>
      <xdr:spPr>
        <a:xfrm>
          <a:off x="18389111" y="860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153006</xdr:rowOff>
    </xdr:from>
    <xdr:to>
      <xdr:col>116</xdr:col>
      <xdr:colOff>114300</xdr:colOff>
      <xdr:row>58</xdr:row>
      <xdr:rowOff>83156</xdr:rowOff>
    </xdr:to>
    <xdr:sp macro="" textlink="">
      <xdr:nvSpPr>
        <xdr:cNvPr id="795" name="楕円 794"/>
        <xdr:cNvSpPr/>
      </xdr:nvSpPr>
      <xdr:spPr>
        <a:xfrm>
          <a:off x="22110700" y="992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67933</xdr:rowOff>
    </xdr:from>
    <xdr:ext cx="469744" cy="259045"/>
    <xdr:sp macro="" textlink="">
      <xdr:nvSpPr>
        <xdr:cNvPr id="796" name="貸付金該当値テキスト"/>
        <xdr:cNvSpPr txBox="1"/>
      </xdr:nvSpPr>
      <xdr:spPr>
        <a:xfrm>
          <a:off x="22212300" y="98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112740</xdr:rowOff>
    </xdr:from>
    <xdr:to>
      <xdr:col>112</xdr:col>
      <xdr:colOff>38100</xdr:colOff>
      <xdr:row>57</xdr:row>
      <xdr:rowOff>42890</xdr:rowOff>
    </xdr:to>
    <xdr:sp macro="" textlink="">
      <xdr:nvSpPr>
        <xdr:cNvPr id="797" name="楕円 796"/>
        <xdr:cNvSpPr/>
      </xdr:nvSpPr>
      <xdr:spPr>
        <a:xfrm>
          <a:off x="21272500" y="971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34017</xdr:rowOff>
    </xdr:from>
    <xdr:ext cx="534377" cy="259045"/>
    <xdr:sp macro="" textlink="">
      <xdr:nvSpPr>
        <xdr:cNvPr id="798" name="テキスト ボックス 797"/>
        <xdr:cNvSpPr txBox="1"/>
      </xdr:nvSpPr>
      <xdr:spPr>
        <a:xfrm>
          <a:off x="21043411" y="980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168257</xdr:rowOff>
    </xdr:from>
    <xdr:to>
      <xdr:col>107</xdr:col>
      <xdr:colOff>101600</xdr:colOff>
      <xdr:row>56</xdr:row>
      <xdr:rowOff>98407</xdr:rowOff>
    </xdr:to>
    <xdr:sp macro="" textlink="">
      <xdr:nvSpPr>
        <xdr:cNvPr id="799" name="楕円 798"/>
        <xdr:cNvSpPr/>
      </xdr:nvSpPr>
      <xdr:spPr>
        <a:xfrm>
          <a:off x="20383500" y="959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89534</xdr:rowOff>
    </xdr:from>
    <xdr:ext cx="534377" cy="259045"/>
    <xdr:sp macro="" textlink="">
      <xdr:nvSpPr>
        <xdr:cNvPr id="800" name="テキスト ボックス 799"/>
        <xdr:cNvSpPr txBox="1"/>
      </xdr:nvSpPr>
      <xdr:spPr>
        <a:xfrm>
          <a:off x="20167111" y="96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22018</xdr:rowOff>
    </xdr:from>
    <xdr:to>
      <xdr:col>102</xdr:col>
      <xdr:colOff>165100</xdr:colOff>
      <xdr:row>55</xdr:row>
      <xdr:rowOff>123618</xdr:rowOff>
    </xdr:to>
    <xdr:sp macro="" textlink="">
      <xdr:nvSpPr>
        <xdr:cNvPr id="801" name="楕円 800"/>
        <xdr:cNvSpPr/>
      </xdr:nvSpPr>
      <xdr:spPr>
        <a:xfrm>
          <a:off x="19494500" y="94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114745</xdr:rowOff>
    </xdr:from>
    <xdr:ext cx="534377" cy="259045"/>
    <xdr:sp macro="" textlink="">
      <xdr:nvSpPr>
        <xdr:cNvPr id="802" name="テキスト ボックス 801"/>
        <xdr:cNvSpPr txBox="1"/>
      </xdr:nvSpPr>
      <xdr:spPr>
        <a:xfrm>
          <a:off x="19278111" y="95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136939</xdr:rowOff>
    </xdr:from>
    <xdr:to>
      <xdr:col>98</xdr:col>
      <xdr:colOff>38100</xdr:colOff>
      <xdr:row>54</xdr:row>
      <xdr:rowOff>67089</xdr:rowOff>
    </xdr:to>
    <xdr:sp macro="" textlink="">
      <xdr:nvSpPr>
        <xdr:cNvPr id="803" name="楕円 802"/>
        <xdr:cNvSpPr/>
      </xdr:nvSpPr>
      <xdr:spPr>
        <a:xfrm>
          <a:off x="18605500" y="922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58216</xdr:rowOff>
    </xdr:from>
    <xdr:ext cx="534377" cy="259045"/>
    <xdr:sp macro="" textlink="">
      <xdr:nvSpPr>
        <xdr:cNvPr id="804" name="テキスト ボックス 803"/>
        <xdr:cNvSpPr txBox="1"/>
      </xdr:nvSpPr>
      <xdr:spPr>
        <a:xfrm>
          <a:off x="18389111" y="931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6" name="正方形/長方形 805"/>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7" name="正方形/長方形 806"/>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8" name="正方形/長方形 807"/>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9" name="正方形/長方形 808"/>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14" name="テキスト ボックス 813"/>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6" name="テキスト ボックス 815"/>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8" name="テキスト ボックス 817"/>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20" name="テキスト ボックス 819"/>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2" name="テキスト ボックス 821"/>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79693</xdr:rowOff>
    </xdr:from>
    <xdr:to>
      <xdr:col>116</xdr:col>
      <xdr:colOff>62864</xdr:colOff>
      <xdr:row>79</xdr:row>
      <xdr:rowOff>43878</xdr:rowOff>
    </xdr:to>
    <xdr:cxnSp macro="">
      <xdr:nvCxnSpPr>
        <xdr:cNvPr id="826" name="直線コネクタ 825"/>
        <xdr:cNvCxnSpPr/>
      </xdr:nvCxnSpPr>
      <xdr:spPr>
        <a:xfrm flipV="1">
          <a:off x="22159595" y="13109893"/>
          <a:ext cx="1269"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47705</xdr:rowOff>
    </xdr:from>
    <xdr:ext cx="249299" cy="259045"/>
    <xdr:sp macro="" textlink="">
      <xdr:nvSpPr>
        <xdr:cNvPr id="827" name="繰出金最小値テキスト"/>
        <xdr:cNvSpPr txBox="1"/>
      </xdr:nvSpPr>
      <xdr:spPr>
        <a:xfrm>
          <a:off x="22212300" y="13592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43878</xdr:rowOff>
    </xdr:from>
    <xdr:to>
      <xdr:col>116</xdr:col>
      <xdr:colOff>152400</xdr:colOff>
      <xdr:row>79</xdr:row>
      <xdr:rowOff>43878</xdr:rowOff>
    </xdr:to>
    <xdr:cxnSp macro="">
      <xdr:nvCxnSpPr>
        <xdr:cNvPr id="828" name="直線コネクタ 827"/>
        <xdr:cNvCxnSpPr/>
      </xdr:nvCxnSpPr>
      <xdr:spPr>
        <a:xfrm>
          <a:off x="22072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26370</xdr:rowOff>
    </xdr:from>
    <xdr:ext cx="469744" cy="259045"/>
    <xdr:sp macro="" textlink="">
      <xdr:nvSpPr>
        <xdr:cNvPr id="829" name="繰出金最大値テキスト"/>
        <xdr:cNvSpPr txBox="1"/>
      </xdr:nvSpPr>
      <xdr:spPr>
        <a:xfrm>
          <a:off x="22212300" y="1288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79693</xdr:rowOff>
    </xdr:from>
    <xdr:to>
      <xdr:col>116</xdr:col>
      <xdr:colOff>152400</xdr:colOff>
      <xdr:row>76</xdr:row>
      <xdr:rowOff>79693</xdr:rowOff>
    </xdr:to>
    <xdr:cxnSp macro="">
      <xdr:nvCxnSpPr>
        <xdr:cNvPr id="830" name="直線コネクタ 829"/>
        <xdr:cNvCxnSpPr/>
      </xdr:nvCxnSpPr>
      <xdr:spPr>
        <a:xfrm>
          <a:off x="22072600" y="13109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35116</xdr:rowOff>
    </xdr:from>
    <xdr:to>
      <xdr:col>116</xdr:col>
      <xdr:colOff>63500</xdr:colOff>
      <xdr:row>76</xdr:row>
      <xdr:rowOff>79693</xdr:rowOff>
    </xdr:to>
    <xdr:cxnSp macro="">
      <xdr:nvCxnSpPr>
        <xdr:cNvPr id="831" name="直線コネクタ 830"/>
        <xdr:cNvCxnSpPr/>
      </xdr:nvCxnSpPr>
      <xdr:spPr>
        <a:xfrm>
          <a:off x="21323300" y="13065316"/>
          <a:ext cx="8382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157815</xdr:rowOff>
    </xdr:from>
    <xdr:ext cx="378565" cy="259045"/>
    <xdr:sp macro="" textlink="">
      <xdr:nvSpPr>
        <xdr:cNvPr id="832" name="繰出金平均値テキスト"/>
        <xdr:cNvSpPr txBox="1"/>
      </xdr:nvSpPr>
      <xdr:spPr>
        <a:xfrm>
          <a:off x="22212300" y="13359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7938</xdr:rowOff>
    </xdr:from>
    <xdr:to>
      <xdr:col>116</xdr:col>
      <xdr:colOff>114300</xdr:colOff>
      <xdr:row>78</xdr:row>
      <xdr:rowOff>109538</xdr:rowOff>
    </xdr:to>
    <xdr:sp macro="" textlink="">
      <xdr:nvSpPr>
        <xdr:cNvPr id="833" name="フローチャート: 判断 832"/>
        <xdr:cNvSpPr/>
      </xdr:nvSpPr>
      <xdr:spPr>
        <a:xfrm>
          <a:off x="22110700" y="1338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35116</xdr:rowOff>
    </xdr:from>
    <xdr:to>
      <xdr:col>111</xdr:col>
      <xdr:colOff>177800</xdr:colOff>
      <xdr:row>76</xdr:row>
      <xdr:rowOff>58165</xdr:rowOff>
    </xdr:to>
    <xdr:cxnSp macro="">
      <xdr:nvCxnSpPr>
        <xdr:cNvPr id="834" name="直線コネクタ 833"/>
        <xdr:cNvCxnSpPr/>
      </xdr:nvCxnSpPr>
      <xdr:spPr>
        <a:xfrm flipV="1">
          <a:off x="20434300" y="13065316"/>
          <a:ext cx="889000" cy="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123380</xdr:rowOff>
    </xdr:from>
    <xdr:to>
      <xdr:col>112</xdr:col>
      <xdr:colOff>38100</xdr:colOff>
      <xdr:row>78</xdr:row>
      <xdr:rowOff>53530</xdr:rowOff>
    </xdr:to>
    <xdr:sp macro="" textlink="">
      <xdr:nvSpPr>
        <xdr:cNvPr id="835" name="フローチャート: 判断 834"/>
        <xdr:cNvSpPr/>
      </xdr:nvSpPr>
      <xdr:spPr>
        <a:xfrm>
          <a:off x="21272500" y="133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44657</xdr:rowOff>
    </xdr:from>
    <xdr:ext cx="469744" cy="259045"/>
    <xdr:sp macro="" textlink="">
      <xdr:nvSpPr>
        <xdr:cNvPr id="836" name="テキスト ボックス 835"/>
        <xdr:cNvSpPr txBox="1"/>
      </xdr:nvSpPr>
      <xdr:spPr>
        <a:xfrm>
          <a:off x="21075728" y="1341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58165</xdr:rowOff>
    </xdr:from>
    <xdr:to>
      <xdr:col>107</xdr:col>
      <xdr:colOff>50800</xdr:colOff>
      <xdr:row>76</xdr:row>
      <xdr:rowOff>76836</xdr:rowOff>
    </xdr:to>
    <xdr:cxnSp macro="">
      <xdr:nvCxnSpPr>
        <xdr:cNvPr id="837" name="直線コネクタ 836"/>
        <xdr:cNvCxnSpPr/>
      </xdr:nvCxnSpPr>
      <xdr:spPr>
        <a:xfrm flipV="1">
          <a:off x="19545300" y="13088365"/>
          <a:ext cx="889000" cy="1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90996</xdr:rowOff>
    </xdr:from>
    <xdr:to>
      <xdr:col>107</xdr:col>
      <xdr:colOff>101600</xdr:colOff>
      <xdr:row>78</xdr:row>
      <xdr:rowOff>21146</xdr:rowOff>
    </xdr:to>
    <xdr:sp macro="" textlink="">
      <xdr:nvSpPr>
        <xdr:cNvPr id="838" name="フローチャート: 判断 837"/>
        <xdr:cNvSpPr/>
      </xdr:nvSpPr>
      <xdr:spPr>
        <a:xfrm>
          <a:off x="20383500" y="132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12273</xdr:rowOff>
    </xdr:from>
    <xdr:ext cx="469744" cy="259045"/>
    <xdr:sp macro="" textlink="">
      <xdr:nvSpPr>
        <xdr:cNvPr id="839" name="テキスト ボックス 838"/>
        <xdr:cNvSpPr txBox="1"/>
      </xdr:nvSpPr>
      <xdr:spPr>
        <a:xfrm>
          <a:off x="20199428" y="133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80264</xdr:rowOff>
    </xdr:from>
    <xdr:to>
      <xdr:col>102</xdr:col>
      <xdr:colOff>114300</xdr:colOff>
      <xdr:row>76</xdr:row>
      <xdr:rowOff>76836</xdr:rowOff>
    </xdr:to>
    <xdr:cxnSp macro="">
      <xdr:nvCxnSpPr>
        <xdr:cNvPr id="840" name="直線コネクタ 839"/>
        <xdr:cNvCxnSpPr/>
      </xdr:nvCxnSpPr>
      <xdr:spPr>
        <a:xfrm>
          <a:off x="18656300" y="12081764"/>
          <a:ext cx="889000" cy="102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4318</xdr:rowOff>
    </xdr:from>
    <xdr:to>
      <xdr:col>102</xdr:col>
      <xdr:colOff>165100</xdr:colOff>
      <xdr:row>78</xdr:row>
      <xdr:rowOff>105918</xdr:rowOff>
    </xdr:to>
    <xdr:sp macro="" textlink="">
      <xdr:nvSpPr>
        <xdr:cNvPr id="841" name="フローチャート: 判断 840"/>
        <xdr:cNvSpPr/>
      </xdr:nvSpPr>
      <xdr:spPr>
        <a:xfrm>
          <a:off x="19494500" y="1337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78</xdr:row>
      <xdr:rowOff>97045</xdr:rowOff>
    </xdr:from>
    <xdr:ext cx="378565" cy="259045"/>
    <xdr:sp macro="" textlink="">
      <xdr:nvSpPr>
        <xdr:cNvPr id="842" name="テキスト ボックス 841"/>
        <xdr:cNvSpPr txBox="1"/>
      </xdr:nvSpPr>
      <xdr:spPr>
        <a:xfrm>
          <a:off x="19356017" y="13470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133668</xdr:rowOff>
    </xdr:from>
    <xdr:to>
      <xdr:col>98</xdr:col>
      <xdr:colOff>38100</xdr:colOff>
      <xdr:row>78</xdr:row>
      <xdr:rowOff>63818</xdr:rowOff>
    </xdr:to>
    <xdr:sp macro="" textlink="">
      <xdr:nvSpPr>
        <xdr:cNvPr id="843" name="フローチャート: 判断 842"/>
        <xdr:cNvSpPr/>
      </xdr:nvSpPr>
      <xdr:spPr>
        <a:xfrm>
          <a:off x="18605500" y="133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54945</xdr:rowOff>
    </xdr:from>
    <xdr:ext cx="469744" cy="259045"/>
    <xdr:sp macro="" textlink="">
      <xdr:nvSpPr>
        <xdr:cNvPr id="844" name="テキスト ボックス 843"/>
        <xdr:cNvSpPr txBox="1"/>
      </xdr:nvSpPr>
      <xdr:spPr>
        <a:xfrm>
          <a:off x="18421428" y="1342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28893</xdr:rowOff>
    </xdr:from>
    <xdr:to>
      <xdr:col>116</xdr:col>
      <xdr:colOff>114300</xdr:colOff>
      <xdr:row>76</xdr:row>
      <xdr:rowOff>130493</xdr:rowOff>
    </xdr:to>
    <xdr:sp macro="" textlink="">
      <xdr:nvSpPr>
        <xdr:cNvPr id="850" name="楕円 849"/>
        <xdr:cNvSpPr/>
      </xdr:nvSpPr>
      <xdr:spPr>
        <a:xfrm>
          <a:off x="22110700" y="130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153370</xdr:rowOff>
    </xdr:from>
    <xdr:ext cx="469744" cy="259045"/>
    <xdr:sp macro="" textlink="">
      <xdr:nvSpPr>
        <xdr:cNvPr id="851" name="繰出金該当値テキスト"/>
        <xdr:cNvSpPr txBox="1"/>
      </xdr:nvSpPr>
      <xdr:spPr>
        <a:xfrm>
          <a:off x="22212300" y="1301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155766</xdr:rowOff>
    </xdr:from>
    <xdr:to>
      <xdr:col>112</xdr:col>
      <xdr:colOff>38100</xdr:colOff>
      <xdr:row>76</xdr:row>
      <xdr:rowOff>85916</xdr:rowOff>
    </xdr:to>
    <xdr:sp macro="" textlink="">
      <xdr:nvSpPr>
        <xdr:cNvPr id="852" name="楕円 851"/>
        <xdr:cNvSpPr/>
      </xdr:nvSpPr>
      <xdr:spPr>
        <a:xfrm>
          <a:off x="21272500" y="130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102443</xdr:rowOff>
    </xdr:from>
    <xdr:ext cx="469744" cy="259045"/>
    <xdr:sp macro="" textlink="">
      <xdr:nvSpPr>
        <xdr:cNvPr id="853" name="テキスト ボックス 852"/>
        <xdr:cNvSpPr txBox="1"/>
      </xdr:nvSpPr>
      <xdr:spPr>
        <a:xfrm>
          <a:off x="21075728" y="12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7365</xdr:rowOff>
    </xdr:from>
    <xdr:to>
      <xdr:col>107</xdr:col>
      <xdr:colOff>101600</xdr:colOff>
      <xdr:row>76</xdr:row>
      <xdr:rowOff>108965</xdr:rowOff>
    </xdr:to>
    <xdr:sp macro="" textlink="">
      <xdr:nvSpPr>
        <xdr:cNvPr id="854" name="楕円 853"/>
        <xdr:cNvSpPr/>
      </xdr:nvSpPr>
      <xdr:spPr>
        <a:xfrm>
          <a:off x="20383500" y="130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125493</xdr:rowOff>
    </xdr:from>
    <xdr:ext cx="469744" cy="259045"/>
    <xdr:sp macro="" textlink="">
      <xdr:nvSpPr>
        <xdr:cNvPr id="855" name="テキスト ボックス 854"/>
        <xdr:cNvSpPr txBox="1"/>
      </xdr:nvSpPr>
      <xdr:spPr>
        <a:xfrm>
          <a:off x="20199428" y="1281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26036</xdr:rowOff>
    </xdr:from>
    <xdr:to>
      <xdr:col>102</xdr:col>
      <xdr:colOff>165100</xdr:colOff>
      <xdr:row>76</xdr:row>
      <xdr:rowOff>127636</xdr:rowOff>
    </xdr:to>
    <xdr:sp macro="" textlink="">
      <xdr:nvSpPr>
        <xdr:cNvPr id="856" name="楕円 855"/>
        <xdr:cNvSpPr/>
      </xdr:nvSpPr>
      <xdr:spPr>
        <a:xfrm>
          <a:off x="19494500" y="1305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74</xdr:row>
      <xdr:rowOff>144162</xdr:rowOff>
    </xdr:from>
    <xdr:ext cx="469744" cy="259045"/>
    <xdr:sp macro="" textlink="">
      <xdr:nvSpPr>
        <xdr:cNvPr id="857" name="テキスト ボックス 856"/>
        <xdr:cNvSpPr txBox="1"/>
      </xdr:nvSpPr>
      <xdr:spPr>
        <a:xfrm>
          <a:off x="19310428" y="128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29464</xdr:rowOff>
    </xdr:from>
    <xdr:to>
      <xdr:col>98</xdr:col>
      <xdr:colOff>38100</xdr:colOff>
      <xdr:row>70</xdr:row>
      <xdr:rowOff>131064</xdr:rowOff>
    </xdr:to>
    <xdr:sp macro="" textlink="">
      <xdr:nvSpPr>
        <xdr:cNvPr id="858" name="楕円 857"/>
        <xdr:cNvSpPr/>
      </xdr:nvSpPr>
      <xdr:spPr>
        <a:xfrm>
          <a:off x="18605500" y="120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68</xdr:row>
      <xdr:rowOff>147591</xdr:rowOff>
    </xdr:from>
    <xdr:ext cx="469744" cy="259045"/>
    <xdr:sp macro="" textlink="">
      <xdr:nvSpPr>
        <xdr:cNvPr id="859" name="テキスト ボックス 858"/>
        <xdr:cNvSpPr txBox="1"/>
      </xdr:nvSpPr>
      <xdr:spPr>
        <a:xfrm>
          <a:off x="18421428" y="1180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1" name="正方形/長方形 860"/>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2" name="正方形/長方形 861"/>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3" name="正方形/長方形 862"/>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4" name="正方形/長方形 863"/>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0" name="フローチャート: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2" name="フローチャート: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3" name="テキスト ボックス 882"/>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5" name="フローチャート: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6" name="テキスト ボックス 88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8" name="フローチャート: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9" name="テキスト ボックス 88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0" name="フローチャート: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1" name="テキスト ボックス 89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9" name="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0" name="テキスト ボックス 899"/>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1" name="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2" name="テキスト ボックス 90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3" name="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4" name="テキスト ボックス 90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6" name="テキスト ボックス 90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本県は人口が少ないことから住民一人当たりのコストは他団体より高くなる傾向にある。</a:t>
          </a:r>
          <a:endParaRPr lang="ja-JP" altLang="ja-JP" sz="1400">
            <a:effectLst/>
          </a:endParaRPr>
        </a:p>
        <a:p>
          <a:r>
            <a:rPr kumimoji="1" lang="ja-JP" altLang="ja-JP" sz="1100" baseline="0">
              <a:solidFill>
                <a:schemeClr val="dk1"/>
              </a:solidFill>
              <a:effectLst/>
              <a:latin typeface="+mn-lt"/>
              <a:ea typeface="+mn-ea"/>
              <a:cs typeface="+mn-cs"/>
            </a:rPr>
            <a:t>　人件費は、住民一人当たり</a:t>
          </a:r>
          <a:r>
            <a:rPr kumimoji="1" lang="en-US" altLang="ja-JP" sz="1100" baseline="0">
              <a:solidFill>
                <a:schemeClr val="dk1"/>
              </a:solidFill>
              <a:effectLst/>
              <a:latin typeface="+mn-lt"/>
              <a:ea typeface="+mn-ea"/>
              <a:cs typeface="+mn-cs"/>
            </a:rPr>
            <a:t>145,897</a:t>
          </a:r>
          <a:r>
            <a:rPr kumimoji="1" lang="ja-JP" altLang="ja-JP" sz="1100" baseline="0">
              <a:solidFill>
                <a:schemeClr val="dk1"/>
              </a:solidFill>
              <a:effectLst/>
              <a:latin typeface="+mn-lt"/>
              <a:ea typeface="+mn-ea"/>
              <a:cs typeface="+mn-cs"/>
            </a:rPr>
            <a:t>円となっている。</a:t>
          </a:r>
          <a:r>
            <a:rPr kumimoji="1" lang="ja-JP" altLang="ja-JP" sz="1100">
              <a:solidFill>
                <a:schemeClr val="dk1"/>
              </a:solidFill>
              <a:effectLst/>
              <a:latin typeface="+mn-lt"/>
              <a:ea typeface="+mn-ea"/>
              <a:cs typeface="+mn-cs"/>
            </a:rPr>
            <a:t>行財政改革の実施により、平成２３年度から２７年度までに職員数の３％削減を実施しており、一般行政部門の職員数は全国最小水準となっている。</a:t>
          </a:r>
          <a:endParaRPr lang="ja-JP" altLang="ja-JP" sz="1400">
            <a:effectLst/>
          </a:endParaRPr>
        </a:p>
        <a:p>
          <a:r>
            <a:rPr kumimoji="1" lang="ja-JP" altLang="ja-JP" sz="1100" baseline="0">
              <a:solidFill>
                <a:schemeClr val="dk1"/>
              </a:solidFill>
              <a:effectLst/>
              <a:latin typeface="+mn-lt"/>
              <a:ea typeface="+mn-ea"/>
              <a:cs typeface="+mn-cs"/>
            </a:rPr>
            <a:t>　普通建設事業は、住民一人当たり</a:t>
          </a:r>
          <a:r>
            <a:rPr kumimoji="1" lang="en-US" altLang="ja-JP" sz="1100" baseline="0">
              <a:solidFill>
                <a:schemeClr val="dk1"/>
              </a:solidFill>
              <a:effectLst/>
              <a:latin typeface="+mn-lt"/>
              <a:ea typeface="+mn-ea"/>
              <a:cs typeface="+mn-cs"/>
            </a:rPr>
            <a:t>142,872</a:t>
          </a:r>
          <a:r>
            <a:rPr kumimoji="1" lang="ja-JP" altLang="ja-JP" sz="1100" baseline="0">
              <a:solidFill>
                <a:schemeClr val="dk1"/>
              </a:solidFill>
              <a:effectLst/>
              <a:latin typeface="+mn-lt"/>
              <a:ea typeface="+mn-ea"/>
              <a:cs typeface="+mn-cs"/>
            </a:rPr>
            <a:t>円となっており、近年増加傾向にある。これは北陸新幹線建設事業の増が主な要因である。</a:t>
          </a:r>
          <a:endParaRPr lang="ja-JP" altLang="ja-JP" sz="1400">
            <a:effectLst/>
          </a:endParaRPr>
        </a:p>
        <a:p>
          <a:r>
            <a:rPr kumimoji="1" lang="ja-JP" altLang="ja-JP" sz="1100" baseline="0">
              <a:solidFill>
                <a:schemeClr val="dk1"/>
              </a:solidFill>
              <a:effectLst/>
              <a:latin typeface="+mn-lt"/>
              <a:ea typeface="+mn-ea"/>
              <a:cs typeface="+mn-cs"/>
            </a:rPr>
            <a:t>　公債費は、住民一人当たり</a:t>
          </a:r>
          <a:r>
            <a:rPr kumimoji="1" lang="en-US" altLang="ja-JP" sz="1100" baseline="0">
              <a:solidFill>
                <a:schemeClr val="dk1"/>
              </a:solidFill>
              <a:effectLst/>
              <a:latin typeface="+mn-lt"/>
              <a:ea typeface="+mn-ea"/>
              <a:cs typeface="+mn-cs"/>
            </a:rPr>
            <a:t>106,522</a:t>
          </a:r>
          <a:r>
            <a:rPr kumimoji="1" lang="ja-JP" altLang="ja-JP" sz="1100" baseline="0">
              <a:solidFill>
                <a:schemeClr val="dk1"/>
              </a:solidFill>
              <a:effectLst/>
              <a:latin typeface="+mn-lt"/>
              <a:ea typeface="+mn-ea"/>
              <a:cs typeface="+mn-cs"/>
            </a:rPr>
            <a:t>円となっている。２３年度から２７年度まで実施した繰上償還の影響もあり、近年減少傾向にある。</a:t>
          </a:r>
          <a:r>
            <a:rPr kumimoji="1" lang="ja-JP" altLang="en-US" sz="1100" baseline="0">
              <a:solidFill>
                <a:schemeClr val="dk1"/>
              </a:solidFill>
              <a:effectLst/>
              <a:latin typeface="+mn-lt"/>
              <a:ea typeface="+mn-ea"/>
              <a:cs typeface="+mn-cs"/>
            </a:rPr>
            <a:t>平成２９年度は「ふくいの逸品創造ファンド」出資金の借換等により元利償還金が一時的に増加した。</a:t>
          </a:r>
          <a:endParaRPr lang="ja-JP" altLang="ja-JP" sz="1400">
            <a:effectLst/>
          </a:endParaRPr>
        </a:p>
        <a:p>
          <a:r>
            <a:rPr kumimoji="1" lang="ja-JP" altLang="ja-JP" sz="1100" baseline="0">
              <a:solidFill>
                <a:schemeClr val="dk1"/>
              </a:solidFill>
              <a:effectLst/>
              <a:latin typeface="+mn-lt"/>
              <a:ea typeface="+mn-ea"/>
              <a:cs typeface="+mn-cs"/>
            </a:rPr>
            <a:t>　今後、北陸新幹線整備や</a:t>
          </a:r>
          <a:r>
            <a:rPr kumimoji="1" lang="ja-JP" altLang="en-US" sz="1100" baseline="0">
              <a:solidFill>
                <a:schemeClr val="dk1"/>
              </a:solidFill>
              <a:effectLst/>
              <a:latin typeface="+mn-lt"/>
              <a:ea typeface="+mn-ea"/>
              <a:cs typeface="+mn-cs"/>
            </a:rPr>
            <a:t>中部縦貫自動車道の整備</a:t>
          </a:r>
          <a:r>
            <a:rPr kumimoji="1" lang="ja-JP" altLang="ja-JP" sz="1100" baseline="0">
              <a:solidFill>
                <a:schemeClr val="dk1"/>
              </a:solidFill>
              <a:effectLst/>
              <a:latin typeface="+mn-lt"/>
              <a:ea typeface="+mn-ea"/>
              <a:cs typeface="+mn-cs"/>
            </a:rPr>
            <a:t>など</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大型のプロジェクトが本格化してい</a:t>
          </a:r>
          <a:r>
            <a:rPr kumimoji="1" lang="ja-JP" altLang="en-US" sz="1100" baseline="0">
              <a:solidFill>
                <a:schemeClr val="dk1"/>
              </a:solidFill>
              <a:effectLst/>
              <a:latin typeface="+mn-lt"/>
              <a:ea typeface="+mn-ea"/>
              <a:cs typeface="+mn-cs"/>
            </a:rPr>
            <a:t>くが、引き続き</a:t>
          </a:r>
          <a:r>
            <a:rPr kumimoji="1" lang="ja-JP" altLang="ja-JP" sz="1100" baseline="0">
              <a:solidFill>
                <a:schemeClr val="dk1"/>
              </a:solidFill>
              <a:effectLst/>
              <a:latin typeface="+mn-lt"/>
              <a:ea typeface="+mn-ea"/>
              <a:cs typeface="+mn-cs"/>
            </a:rPr>
            <a:t>、歳出の合理化や抑制を図り、健全な財政の維持に努めていく。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123698</xdr:rowOff>
    </xdr:from>
    <xdr:to>
      <xdr:col>24</xdr:col>
      <xdr:colOff>62865</xdr:colOff>
      <xdr:row>38</xdr:row>
      <xdr:rowOff>139700</xdr:rowOff>
    </xdr:to>
    <xdr:cxnSp macro="">
      <xdr:nvCxnSpPr>
        <xdr:cNvPr id="54" name="直線コネクタ 53"/>
        <xdr:cNvCxnSpPr/>
      </xdr:nvCxnSpPr>
      <xdr:spPr>
        <a:xfrm flipV="1">
          <a:off x="4633595" y="5267198"/>
          <a:ext cx="127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378565" cy="259045"/>
    <xdr:sp macro="" textlink="">
      <xdr:nvSpPr>
        <xdr:cNvPr id="55" name="議会費最小値テキスト"/>
        <xdr:cNvSpPr txBox="1"/>
      </xdr:nvSpPr>
      <xdr:spPr>
        <a:xfrm>
          <a:off x="4686300"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56" name="直線コネクタ 55"/>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70375</xdr:rowOff>
    </xdr:from>
    <xdr:ext cx="469744" cy="259045"/>
    <xdr:sp macro="" textlink="">
      <xdr:nvSpPr>
        <xdr:cNvPr id="57" name="議会費最大値テキスト"/>
        <xdr:cNvSpPr txBox="1"/>
      </xdr:nvSpPr>
      <xdr:spPr>
        <a:xfrm>
          <a:off x="4686300" y="50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123698</xdr:rowOff>
    </xdr:from>
    <xdr:to>
      <xdr:col>24</xdr:col>
      <xdr:colOff>152400</xdr:colOff>
      <xdr:row>30</xdr:row>
      <xdr:rowOff>123698</xdr:rowOff>
    </xdr:to>
    <xdr:cxnSp macro="">
      <xdr:nvCxnSpPr>
        <xdr:cNvPr id="58" name="直線コネクタ 57"/>
        <xdr:cNvCxnSpPr/>
      </xdr:nvCxnSpPr>
      <xdr:spPr>
        <a:xfrm>
          <a:off x="4546600" y="526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73406</xdr:rowOff>
    </xdr:from>
    <xdr:to>
      <xdr:col>24</xdr:col>
      <xdr:colOff>63500</xdr:colOff>
      <xdr:row>30</xdr:row>
      <xdr:rowOff>123698</xdr:rowOff>
    </xdr:to>
    <xdr:cxnSp macro="">
      <xdr:nvCxnSpPr>
        <xdr:cNvPr id="59" name="直線コネクタ 58"/>
        <xdr:cNvCxnSpPr/>
      </xdr:nvCxnSpPr>
      <xdr:spPr>
        <a:xfrm>
          <a:off x="3797300" y="52169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92473</xdr:rowOff>
    </xdr:from>
    <xdr:ext cx="378565" cy="259045"/>
    <xdr:sp macro="" textlink="">
      <xdr:nvSpPr>
        <xdr:cNvPr id="60" name="議会費平均値テキスト"/>
        <xdr:cNvSpPr txBox="1"/>
      </xdr:nvSpPr>
      <xdr:spPr>
        <a:xfrm>
          <a:off x="4686300" y="60932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114046</xdr:rowOff>
    </xdr:from>
    <xdr:to>
      <xdr:col>24</xdr:col>
      <xdr:colOff>114300</xdr:colOff>
      <xdr:row>36</xdr:row>
      <xdr:rowOff>44196</xdr:rowOff>
    </xdr:to>
    <xdr:sp macro="" textlink="">
      <xdr:nvSpPr>
        <xdr:cNvPr id="61" name="フローチャート: 判断 60"/>
        <xdr:cNvSpPr/>
      </xdr:nvSpPr>
      <xdr:spPr>
        <a:xfrm>
          <a:off x="45847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73406</xdr:rowOff>
    </xdr:from>
    <xdr:to>
      <xdr:col>19</xdr:col>
      <xdr:colOff>177800</xdr:colOff>
      <xdr:row>31</xdr:row>
      <xdr:rowOff>16256</xdr:rowOff>
    </xdr:to>
    <xdr:cxnSp macro="">
      <xdr:nvCxnSpPr>
        <xdr:cNvPr id="62" name="直線コネクタ 61"/>
        <xdr:cNvCxnSpPr/>
      </xdr:nvCxnSpPr>
      <xdr:spPr>
        <a:xfrm flipV="1">
          <a:off x="2908300" y="521690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34036</xdr:rowOff>
    </xdr:from>
    <xdr:to>
      <xdr:col>20</xdr:col>
      <xdr:colOff>38100</xdr:colOff>
      <xdr:row>33</xdr:row>
      <xdr:rowOff>135636</xdr:rowOff>
    </xdr:to>
    <xdr:sp macro="" textlink="">
      <xdr:nvSpPr>
        <xdr:cNvPr id="63" name="フローチャート: 判断 62"/>
        <xdr:cNvSpPr/>
      </xdr:nvSpPr>
      <xdr:spPr>
        <a:xfrm>
          <a:off x="37465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126763</xdr:rowOff>
    </xdr:from>
    <xdr:ext cx="378565" cy="259045"/>
    <xdr:sp macro="" textlink="">
      <xdr:nvSpPr>
        <xdr:cNvPr id="64" name="テキスト ボックス 63"/>
        <xdr:cNvSpPr txBox="1"/>
      </xdr:nvSpPr>
      <xdr:spPr>
        <a:xfrm>
          <a:off x="3595317" y="578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16256</xdr:rowOff>
    </xdr:from>
    <xdr:to>
      <xdr:col>15</xdr:col>
      <xdr:colOff>50800</xdr:colOff>
      <xdr:row>31</xdr:row>
      <xdr:rowOff>52832</xdr:rowOff>
    </xdr:to>
    <xdr:cxnSp macro="">
      <xdr:nvCxnSpPr>
        <xdr:cNvPr id="65" name="直線コネクタ 64"/>
        <xdr:cNvCxnSpPr/>
      </xdr:nvCxnSpPr>
      <xdr:spPr>
        <a:xfrm flipV="1">
          <a:off x="2019300" y="533120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109474</xdr:rowOff>
    </xdr:from>
    <xdr:to>
      <xdr:col>15</xdr:col>
      <xdr:colOff>101600</xdr:colOff>
      <xdr:row>34</xdr:row>
      <xdr:rowOff>39624</xdr:rowOff>
    </xdr:to>
    <xdr:sp macro="" textlink="">
      <xdr:nvSpPr>
        <xdr:cNvPr id="66" name="フローチャート: 判断 65"/>
        <xdr:cNvSpPr/>
      </xdr:nvSpPr>
      <xdr:spPr>
        <a:xfrm>
          <a:off x="2857500" y="576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30751</xdr:rowOff>
    </xdr:from>
    <xdr:ext cx="378565" cy="259045"/>
    <xdr:sp macro="" textlink="">
      <xdr:nvSpPr>
        <xdr:cNvPr id="67" name="テキスト ボックス 66"/>
        <xdr:cNvSpPr txBox="1"/>
      </xdr:nvSpPr>
      <xdr:spPr>
        <a:xfrm>
          <a:off x="2719017" y="586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52832</xdr:rowOff>
    </xdr:from>
    <xdr:to>
      <xdr:col>10</xdr:col>
      <xdr:colOff>114300</xdr:colOff>
      <xdr:row>31</xdr:row>
      <xdr:rowOff>148844</xdr:rowOff>
    </xdr:to>
    <xdr:cxnSp macro="">
      <xdr:nvCxnSpPr>
        <xdr:cNvPr id="68" name="直線コネクタ 67"/>
        <xdr:cNvCxnSpPr/>
      </xdr:nvCxnSpPr>
      <xdr:spPr>
        <a:xfrm flipV="1">
          <a:off x="1130300" y="536778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150622</xdr:rowOff>
    </xdr:from>
    <xdr:to>
      <xdr:col>10</xdr:col>
      <xdr:colOff>165100</xdr:colOff>
      <xdr:row>35</xdr:row>
      <xdr:rowOff>80772</xdr:rowOff>
    </xdr:to>
    <xdr:sp macro="" textlink="">
      <xdr:nvSpPr>
        <xdr:cNvPr id="69" name="フローチャート: 判断 68"/>
        <xdr:cNvSpPr/>
      </xdr:nvSpPr>
      <xdr:spPr>
        <a:xfrm>
          <a:off x="1968500" y="597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71899</xdr:rowOff>
    </xdr:from>
    <xdr:ext cx="378565" cy="259045"/>
    <xdr:sp macro="" textlink="">
      <xdr:nvSpPr>
        <xdr:cNvPr id="70" name="テキスト ボックス 69"/>
        <xdr:cNvSpPr txBox="1"/>
      </xdr:nvSpPr>
      <xdr:spPr>
        <a:xfrm>
          <a:off x="1830017" y="6072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166624</xdr:rowOff>
    </xdr:from>
    <xdr:to>
      <xdr:col>6</xdr:col>
      <xdr:colOff>38100</xdr:colOff>
      <xdr:row>36</xdr:row>
      <xdr:rowOff>96774</xdr:rowOff>
    </xdr:to>
    <xdr:sp macro="" textlink="">
      <xdr:nvSpPr>
        <xdr:cNvPr id="71" name="フローチャート: 判断 70"/>
        <xdr:cNvSpPr/>
      </xdr:nvSpPr>
      <xdr:spPr>
        <a:xfrm>
          <a:off x="1079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87901</xdr:rowOff>
    </xdr:from>
    <xdr:ext cx="378565" cy="259045"/>
    <xdr:sp macro="" textlink="">
      <xdr:nvSpPr>
        <xdr:cNvPr id="72" name="テキスト ボックス 71"/>
        <xdr:cNvSpPr txBox="1"/>
      </xdr:nvSpPr>
      <xdr:spPr>
        <a:xfrm>
          <a:off x="941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72898</xdr:rowOff>
    </xdr:from>
    <xdr:to>
      <xdr:col>24</xdr:col>
      <xdr:colOff>114300</xdr:colOff>
      <xdr:row>31</xdr:row>
      <xdr:rowOff>3048</xdr:rowOff>
    </xdr:to>
    <xdr:sp macro="" textlink="">
      <xdr:nvSpPr>
        <xdr:cNvPr id="78" name="楕円 77"/>
        <xdr:cNvSpPr/>
      </xdr:nvSpPr>
      <xdr:spPr>
        <a:xfrm>
          <a:off x="45847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25925</xdr:rowOff>
    </xdr:from>
    <xdr:ext cx="469744" cy="259045"/>
    <xdr:sp macro="" textlink="">
      <xdr:nvSpPr>
        <xdr:cNvPr id="79" name="議会費該当値テキスト"/>
        <xdr:cNvSpPr txBox="1"/>
      </xdr:nvSpPr>
      <xdr:spPr>
        <a:xfrm>
          <a:off x="4686300" y="516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22606</xdr:rowOff>
    </xdr:from>
    <xdr:to>
      <xdr:col>20</xdr:col>
      <xdr:colOff>38100</xdr:colOff>
      <xdr:row>30</xdr:row>
      <xdr:rowOff>124206</xdr:rowOff>
    </xdr:to>
    <xdr:sp macro="" textlink="">
      <xdr:nvSpPr>
        <xdr:cNvPr id="80" name="楕円 79"/>
        <xdr:cNvSpPr/>
      </xdr:nvSpPr>
      <xdr:spPr>
        <a:xfrm>
          <a:off x="3746500" y="516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140733</xdr:rowOff>
    </xdr:from>
    <xdr:ext cx="469744" cy="259045"/>
    <xdr:sp macro="" textlink="">
      <xdr:nvSpPr>
        <xdr:cNvPr id="81" name="テキスト ボックス 80"/>
        <xdr:cNvSpPr txBox="1"/>
      </xdr:nvSpPr>
      <xdr:spPr>
        <a:xfrm>
          <a:off x="3549728" y="494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136906</xdr:rowOff>
    </xdr:from>
    <xdr:to>
      <xdr:col>15</xdr:col>
      <xdr:colOff>101600</xdr:colOff>
      <xdr:row>31</xdr:row>
      <xdr:rowOff>67056</xdr:rowOff>
    </xdr:to>
    <xdr:sp macro="" textlink="">
      <xdr:nvSpPr>
        <xdr:cNvPr id="82" name="楕円 81"/>
        <xdr:cNvSpPr/>
      </xdr:nvSpPr>
      <xdr:spPr>
        <a:xfrm>
          <a:off x="2857500" y="52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83583</xdr:rowOff>
    </xdr:from>
    <xdr:ext cx="469744" cy="259045"/>
    <xdr:sp macro="" textlink="">
      <xdr:nvSpPr>
        <xdr:cNvPr id="83" name="テキスト ボックス 82"/>
        <xdr:cNvSpPr txBox="1"/>
      </xdr:nvSpPr>
      <xdr:spPr>
        <a:xfrm>
          <a:off x="2673428" y="505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2032</xdr:rowOff>
    </xdr:from>
    <xdr:to>
      <xdr:col>10</xdr:col>
      <xdr:colOff>165100</xdr:colOff>
      <xdr:row>31</xdr:row>
      <xdr:rowOff>103632</xdr:rowOff>
    </xdr:to>
    <xdr:sp macro="" textlink="">
      <xdr:nvSpPr>
        <xdr:cNvPr id="84" name="楕円 83"/>
        <xdr:cNvSpPr/>
      </xdr:nvSpPr>
      <xdr:spPr>
        <a:xfrm>
          <a:off x="1968500" y="531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120159</xdr:rowOff>
    </xdr:from>
    <xdr:ext cx="469744" cy="259045"/>
    <xdr:sp macro="" textlink="">
      <xdr:nvSpPr>
        <xdr:cNvPr id="85" name="テキスト ボックス 84"/>
        <xdr:cNvSpPr txBox="1"/>
      </xdr:nvSpPr>
      <xdr:spPr>
        <a:xfrm>
          <a:off x="1784428" y="509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98044</xdr:rowOff>
    </xdr:from>
    <xdr:to>
      <xdr:col>6</xdr:col>
      <xdr:colOff>38100</xdr:colOff>
      <xdr:row>32</xdr:row>
      <xdr:rowOff>28194</xdr:rowOff>
    </xdr:to>
    <xdr:sp macro="" textlink="">
      <xdr:nvSpPr>
        <xdr:cNvPr id="86" name="楕円 85"/>
        <xdr:cNvSpPr/>
      </xdr:nvSpPr>
      <xdr:spPr>
        <a:xfrm>
          <a:off x="1079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44721</xdr:rowOff>
    </xdr:from>
    <xdr:ext cx="469744" cy="259045"/>
    <xdr:sp macro="" textlink="">
      <xdr:nvSpPr>
        <xdr:cNvPr id="87" name="テキスト ボックス 86"/>
        <xdr:cNvSpPr txBox="1"/>
      </xdr:nvSpPr>
      <xdr:spPr>
        <a:xfrm>
          <a:off x="895428" y="51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42773</xdr:rowOff>
    </xdr:from>
    <xdr:to>
      <xdr:col>24</xdr:col>
      <xdr:colOff>62865</xdr:colOff>
      <xdr:row>59</xdr:row>
      <xdr:rowOff>85103</xdr:rowOff>
    </xdr:to>
    <xdr:cxnSp macro="">
      <xdr:nvCxnSpPr>
        <xdr:cNvPr id="110" name="直線コネクタ 109"/>
        <xdr:cNvCxnSpPr/>
      </xdr:nvCxnSpPr>
      <xdr:spPr>
        <a:xfrm flipV="1">
          <a:off x="4633595" y="8786723"/>
          <a:ext cx="1270" cy="1413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88930</xdr:rowOff>
    </xdr:from>
    <xdr:ext cx="534377" cy="259045"/>
    <xdr:sp macro="" textlink="">
      <xdr:nvSpPr>
        <xdr:cNvPr id="111" name="総務費最小値テキスト"/>
        <xdr:cNvSpPr txBox="1"/>
      </xdr:nvSpPr>
      <xdr:spPr>
        <a:xfrm>
          <a:off x="4686300" y="1020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85103</xdr:rowOff>
    </xdr:from>
    <xdr:to>
      <xdr:col>24</xdr:col>
      <xdr:colOff>152400</xdr:colOff>
      <xdr:row>59</xdr:row>
      <xdr:rowOff>85103</xdr:rowOff>
    </xdr:to>
    <xdr:cxnSp macro="">
      <xdr:nvCxnSpPr>
        <xdr:cNvPr id="112" name="直線コネクタ 111"/>
        <xdr:cNvCxnSpPr/>
      </xdr:nvCxnSpPr>
      <xdr:spPr>
        <a:xfrm>
          <a:off x="4546600" y="1020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160900</xdr:rowOff>
    </xdr:from>
    <xdr:ext cx="534377" cy="259045"/>
    <xdr:sp macro="" textlink="">
      <xdr:nvSpPr>
        <xdr:cNvPr id="113" name="総務費最大値テキスト"/>
        <xdr:cNvSpPr txBox="1"/>
      </xdr:nvSpPr>
      <xdr:spPr>
        <a:xfrm>
          <a:off x="4686300" y="85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42773</xdr:rowOff>
    </xdr:from>
    <xdr:to>
      <xdr:col>24</xdr:col>
      <xdr:colOff>152400</xdr:colOff>
      <xdr:row>51</xdr:row>
      <xdr:rowOff>42773</xdr:rowOff>
    </xdr:to>
    <xdr:cxnSp macro="">
      <xdr:nvCxnSpPr>
        <xdr:cNvPr id="114" name="直線コネクタ 113"/>
        <xdr:cNvCxnSpPr/>
      </xdr:nvCxnSpPr>
      <xdr:spPr>
        <a:xfrm>
          <a:off x="4546600" y="878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42773</xdr:rowOff>
    </xdr:from>
    <xdr:to>
      <xdr:col>24</xdr:col>
      <xdr:colOff>63500</xdr:colOff>
      <xdr:row>53</xdr:row>
      <xdr:rowOff>107049</xdr:rowOff>
    </xdr:to>
    <xdr:cxnSp macro="">
      <xdr:nvCxnSpPr>
        <xdr:cNvPr id="115" name="直線コネクタ 114"/>
        <xdr:cNvCxnSpPr/>
      </xdr:nvCxnSpPr>
      <xdr:spPr>
        <a:xfrm flipV="1">
          <a:off x="3797300" y="8786723"/>
          <a:ext cx="838200" cy="40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123182</xdr:rowOff>
    </xdr:from>
    <xdr:ext cx="534377" cy="259045"/>
    <xdr:sp macro="" textlink="">
      <xdr:nvSpPr>
        <xdr:cNvPr id="116" name="総務費平均値テキスト"/>
        <xdr:cNvSpPr txBox="1"/>
      </xdr:nvSpPr>
      <xdr:spPr>
        <a:xfrm>
          <a:off x="4686300" y="9895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144755</xdr:rowOff>
    </xdr:from>
    <xdr:to>
      <xdr:col>24</xdr:col>
      <xdr:colOff>114300</xdr:colOff>
      <xdr:row>58</xdr:row>
      <xdr:rowOff>74905</xdr:rowOff>
    </xdr:to>
    <xdr:sp macro="" textlink="">
      <xdr:nvSpPr>
        <xdr:cNvPr id="117" name="フローチャート: 判断 116"/>
        <xdr:cNvSpPr/>
      </xdr:nvSpPr>
      <xdr:spPr>
        <a:xfrm>
          <a:off x="4584700" y="99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25438</xdr:rowOff>
    </xdr:from>
    <xdr:to>
      <xdr:col>19</xdr:col>
      <xdr:colOff>177800</xdr:colOff>
      <xdr:row>53</xdr:row>
      <xdr:rowOff>107049</xdr:rowOff>
    </xdr:to>
    <xdr:cxnSp macro="">
      <xdr:nvCxnSpPr>
        <xdr:cNvPr id="118" name="直線コネクタ 117"/>
        <xdr:cNvCxnSpPr/>
      </xdr:nvCxnSpPr>
      <xdr:spPr>
        <a:xfrm>
          <a:off x="2908300" y="8940838"/>
          <a:ext cx="889000" cy="2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19" name="フローチャート: 判断 118"/>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64584</xdr:rowOff>
    </xdr:from>
    <xdr:ext cx="534377" cy="259045"/>
    <xdr:sp macro="" textlink="">
      <xdr:nvSpPr>
        <xdr:cNvPr id="120" name="テキスト ボックス 119"/>
        <xdr:cNvSpPr txBox="1"/>
      </xdr:nvSpPr>
      <xdr:spPr>
        <a:xfrm>
          <a:off x="3517411" y="949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25438</xdr:rowOff>
    </xdr:from>
    <xdr:to>
      <xdr:col>15</xdr:col>
      <xdr:colOff>50800</xdr:colOff>
      <xdr:row>53</xdr:row>
      <xdr:rowOff>7417</xdr:rowOff>
    </xdr:to>
    <xdr:cxnSp macro="">
      <xdr:nvCxnSpPr>
        <xdr:cNvPr id="121" name="直線コネクタ 120"/>
        <xdr:cNvCxnSpPr/>
      </xdr:nvCxnSpPr>
      <xdr:spPr>
        <a:xfrm flipV="1">
          <a:off x="2019300" y="8940838"/>
          <a:ext cx="889000" cy="15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2" name="フローチャート: 判断 121"/>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38752</xdr:rowOff>
    </xdr:from>
    <xdr:ext cx="534377" cy="259045"/>
    <xdr:sp macro="" textlink="">
      <xdr:nvSpPr>
        <xdr:cNvPr id="123" name="テキスト ボックス 122"/>
        <xdr:cNvSpPr txBox="1"/>
      </xdr:nvSpPr>
      <xdr:spPr>
        <a:xfrm>
          <a:off x="2641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39497</xdr:rowOff>
    </xdr:from>
    <xdr:to>
      <xdr:col>10</xdr:col>
      <xdr:colOff>114300</xdr:colOff>
      <xdr:row>53</xdr:row>
      <xdr:rowOff>7417</xdr:rowOff>
    </xdr:to>
    <xdr:cxnSp macro="">
      <xdr:nvCxnSpPr>
        <xdr:cNvPr id="124" name="直線コネクタ 123"/>
        <xdr:cNvCxnSpPr/>
      </xdr:nvCxnSpPr>
      <xdr:spPr>
        <a:xfrm>
          <a:off x="1130300" y="8954897"/>
          <a:ext cx="889000" cy="1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5" name="フローチャート: 判断 124"/>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129087</xdr:rowOff>
    </xdr:from>
    <xdr:ext cx="534377" cy="259045"/>
    <xdr:sp macro="" textlink="">
      <xdr:nvSpPr>
        <xdr:cNvPr id="126" name="テキスト ボックス 125"/>
        <xdr:cNvSpPr txBox="1"/>
      </xdr:nvSpPr>
      <xdr:spPr>
        <a:xfrm>
          <a:off x="1752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44399</xdr:rowOff>
    </xdr:from>
    <xdr:to>
      <xdr:col>6</xdr:col>
      <xdr:colOff>38100</xdr:colOff>
      <xdr:row>55</xdr:row>
      <xdr:rowOff>145999</xdr:rowOff>
    </xdr:to>
    <xdr:sp macro="" textlink="">
      <xdr:nvSpPr>
        <xdr:cNvPr id="127" name="フローチャート: 判断 126"/>
        <xdr:cNvSpPr/>
      </xdr:nvSpPr>
      <xdr:spPr>
        <a:xfrm>
          <a:off x="1079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137126</xdr:rowOff>
    </xdr:from>
    <xdr:ext cx="534377" cy="259045"/>
    <xdr:sp macro="" textlink="">
      <xdr:nvSpPr>
        <xdr:cNvPr id="128" name="テキスト ボックス 127"/>
        <xdr:cNvSpPr txBox="1"/>
      </xdr:nvSpPr>
      <xdr:spPr>
        <a:xfrm>
          <a:off x="863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163423</xdr:rowOff>
    </xdr:from>
    <xdr:to>
      <xdr:col>24</xdr:col>
      <xdr:colOff>114300</xdr:colOff>
      <xdr:row>51</xdr:row>
      <xdr:rowOff>93573</xdr:rowOff>
    </xdr:to>
    <xdr:sp macro="" textlink="">
      <xdr:nvSpPr>
        <xdr:cNvPr id="134" name="楕円 133"/>
        <xdr:cNvSpPr/>
      </xdr:nvSpPr>
      <xdr:spPr>
        <a:xfrm>
          <a:off x="4584700" y="873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116450</xdr:rowOff>
    </xdr:from>
    <xdr:ext cx="534377" cy="259045"/>
    <xdr:sp macro="" textlink="">
      <xdr:nvSpPr>
        <xdr:cNvPr id="135" name="総務費該当値テキスト"/>
        <xdr:cNvSpPr txBox="1"/>
      </xdr:nvSpPr>
      <xdr:spPr>
        <a:xfrm>
          <a:off x="4686300" y="868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56249</xdr:rowOff>
    </xdr:from>
    <xdr:to>
      <xdr:col>20</xdr:col>
      <xdr:colOff>38100</xdr:colOff>
      <xdr:row>53</xdr:row>
      <xdr:rowOff>157849</xdr:rowOff>
    </xdr:to>
    <xdr:sp macro="" textlink="">
      <xdr:nvSpPr>
        <xdr:cNvPr id="136" name="楕円 135"/>
        <xdr:cNvSpPr/>
      </xdr:nvSpPr>
      <xdr:spPr>
        <a:xfrm>
          <a:off x="3746500" y="91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2926</xdr:rowOff>
    </xdr:from>
    <xdr:ext cx="534377" cy="259045"/>
    <xdr:sp macro="" textlink="">
      <xdr:nvSpPr>
        <xdr:cNvPr id="137" name="テキスト ボックス 136"/>
        <xdr:cNvSpPr txBox="1"/>
      </xdr:nvSpPr>
      <xdr:spPr>
        <a:xfrm>
          <a:off x="3517411" y="891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146088</xdr:rowOff>
    </xdr:from>
    <xdr:to>
      <xdr:col>15</xdr:col>
      <xdr:colOff>101600</xdr:colOff>
      <xdr:row>52</xdr:row>
      <xdr:rowOff>76238</xdr:rowOff>
    </xdr:to>
    <xdr:sp macro="" textlink="">
      <xdr:nvSpPr>
        <xdr:cNvPr id="138" name="楕円 137"/>
        <xdr:cNvSpPr/>
      </xdr:nvSpPr>
      <xdr:spPr>
        <a:xfrm>
          <a:off x="2857500" y="889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92765</xdr:rowOff>
    </xdr:from>
    <xdr:ext cx="534377" cy="259045"/>
    <xdr:sp macro="" textlink="">
      <xdr:nvSpPr>
        <xdr:cNvPr id="139" name="テキスト ボックス 138"/>
        <xdr:cNvSpPr txBox="1"/>
      </xdr:nvSpPr>
      <xdr:spPr>
        <a:xfrm>
          <a:off x="2641111" y="866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128067</xdr:rowOff>
    </xdr:from>
    <xdr:to>
      <xdr:col>10</xdr:col>
      <xdr:colOff>165100</xdr:colOff>
      <xdr:row>53</xdr:row>
      <xdr:rowOff>58217</xdr:rowOff>
    </xdr:to>
    <xdr:sp macro="" textlink="">
      <xdr:nvSpPr>
        <xdr:cNvPr id="140" name="楕円 139"/>
        <xdr:cNvSpPr/>
      </xdr:nvSpPr>
      <xdr:spPr>
        <a:xfrm>
          <a:off x="1968500" y="90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74744</xdr:rowOff>
    </xdr:from>
    <xdr:ext cx="534377" cy="259045"/>
    <xdr:sp macro="" textlink="">
      <xdr:nvSpPr>
        <xdr:cNvPr id="141" name="テキスト ボックス 140"/>
        <xdr:cNvSpPr txBox="1"/>
      </xdr:nvSpPr>
      <xdr:spPr>
        <a:xfrm>
          <a:off x="1752111" y="881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160147</xdr:rowOff>
    </xdr:from>
    <xdr:to>
      <xdr:col>6</xdr:col>
      <xdr:colOff>38100</xdr:colOff>
      <xdr:row>52</xdr:row>
      <xdr:rowOff>90297</xdr:rowOff>
    </xdr:to>
    <xdr:sp macro="" textlink="">
      <xdr:nvSpPr>
        <xdr:cNvPr id="142" name="楕円 141"/>
        <xdr:cNvSpPr/>
      </xdr:nvSpPr>
      <xdr:spPr>
        <a:xfrm>
          <a:off x="1079500" y="890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106824</xdr:rowOff>
    </xdr:from>
    <xdr:ext cx="534377" cy="259045"/>
    <xdr:sp macro="" textlink="">
      <xdr:nvSpPr>
        <xdr:cNvPr id="143" name="テキスト ボックス 142"/>
        <xdr:cNvSpPr txBox="1"/>
      </xdr:nvSpPr>
      <xdr:spPr>
        <a:xfrm>
          <a:off x="863111" y="867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36602</xdr:rowOff>
    </xdr:from>
    <xdr:to>
      <xdr:col>24</xdr:col>
      <xdr:colOff>62865</xdr:colOff>
      <xdr:row>79</xdr:row>
      <xdr:rowOff>79395</xdr:rowOff>
    </xdr:to>
    <xdr:cxnSp macro="">
      <xdr:nvCxnSpPr>
        <xdr:cNvPr id="164" name="直線コネクタ 163"/>
        <xdr:cNvCxnSpPr/>
      </xdr:nvCxnSpPr>
      <xdr:spPr>
        <a:xfrm flipV="1">
          <a:off x="4633595" y="12038102"/>
          <a:ext cx="1270" cy="1585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83222</xdr:rowOff>
    </xdr:from>
    <xdr:ext cx="534377" cy="259045"/>
    <xdr:sp macro="" textlink="">
      <xdr:nvSpPr>
        <xdr:cNvPr id="165" name="民生費最小値テキスト"/>
        <xdr:cNvSpPr txBox="1"/>
      </xdr:nvSpPr>
      <xdr:spPr>
        <a:xfrm>
          <a:off x="4686300" y="1362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79395</xdr:rowOff>
    </xdr:from>
    <xdr:to>
      <xdr:col>24</xdr:col>
      <xdr:colOff>152400</xdr:colOff>
      <xdr:row>79</xdr:row>
      <xdr:rowOff>79395</xdr:rowOff>
    </xdr:to>
    <xdr:cxnSp macro="">
      <xdr:nvCxnSpPr>
        <xdr:cNvPr id="166" name="直線コネクタ 165"/>
        <xdr:cNvCxnSpPr/>
      </xdr:nvCxnSpPr>
      <xdr:spPr>
        <a:xfrm>
          <a:off x="4546600" y="1362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154729</xdr:rowOff>
    </xdr:from>
    <xdr:ext cx="534377" cy="259045"/>
    <xdr:sp macro="" textlink="">
      <xdr:nvSpPr>
        <xdr:cNvPr id="167" name="民生費最大値テキスト"/>
        <xdr:cNvSpPr txBox="1"/>
      </xdr:nvSpPr>
      <xdr:spPr>
        <a:xfrm>
          <a:off x="4686300" y="1181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36602</xdr:rowOff>
    </xdr:from>
    <xdr:to>
      <xdr:col>24</xdr:col>
      <xdr:colOff>152400</xdr:colOff>
      <xdr:row>70</xdr:row>
      <xdr:rowOff>36602</xdr:rowOff>
    </xdr:to>
    <xdr:cxnSp macro="">
      <xdr:nvCxnSpPr>
        <xdr:cNvPr id="168" name="直線コネクタ 167"/>
        <xdr:cNvCxnSpPr/>
      </xdr:nvCxnSpPr>
      <xdr:spPr>
        <a:xfrm>
          <a:off x="4546600" y="1203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85841</xdr:rowOff>
    </xdr:from>
    <xdr:to>
      <xdr:col>24</xdr:col>
      <xdr:colOff>63500</xdr:colOff>
      <xdr:row>76</xdr:row>
      <xdr:rowOff>124292</xdr:rowOff>
    </xdr:to>
    <xdr:cxnSp macro="">
      <xdr:nvCxnSpPr>
        <xdr:cNvPr id="169" name="直線コネクタ 168"/>
        <xdr:cNvCxnSpPr/>
      </xdr:nvCxnSpPr>
      <xdr:spPr>
        <a:xfrm>
          <a:off x="3797300" y="13116041"/>
          <a:ext cx="838200" cy="3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66560</xdr:rowOff>
    </xdr:from>
    <xdr:ext cx="534377" cy="259045"/>
    <xdr:sp macro="" textlink="">
      <xdr:nvSpPr>
        <xdr:cNvPr id="170" name="民生費平均値テキスト"/>
        <xdr:cNvSpPr txBox="1"/>
      </xdr:nvSpPr>
      <xdr:spPr>
        <a:xfrm>
          <a:off x="4686300" y="129253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43683</xdr:rowOff>
    </xdr:from>
    <xdr:to>
      <xdr:col>24</xdr:col>
      <xdr:colOff>114300</xdr:colOff>
      <xdr:row>76</xdr:row>
      <xdr:rowOff>145283</xdr:rowOff>
    </xdr:to>
    <xdr:sp macro="" textlink="">
      <xdr:nvSpPr>
        <xdr:cNvPr id="171" name="フローチャート: 判断 170"/>
        <xdr:cNvSpPr/>
      </xdr:nvSpPr>
      <xdr:spPr>
        <a:xfrm>
          <a:off x="4584700" y="1307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85841</xdr:rowOff>
    </xdr:from>
    <xdr:to>
      <xdr:col>19</xdr:col>
      <xdr:colOff>177800</xdr:colOff>
      <xdr:row>77</xdr:row>
      <xdr:rowOff>73406</xdr:rowOff>
    </xdr:to>
    <xdr:cxnSp macro="">
      <xdr:nvCxnSpPr>
        <xdr:cNvPr id="172" name="直線コネクタ 171"/>
        <xdr:cNvCxnSpPr/>
      </xdr:nvCxnSpPr>
      <xdr:spPr>
        <a:xfrm flipV="1">
          <a:off x="2908300" y="13116041"/>
          <a:ext cx="889000" cy="1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77332</xdr:rowOff>
    </xdr:from>
    <xdr:to>
      <xdr:col>20</xdr:col>
      <xdr:colOff>38100</xdr:colOff>
      <xdr:row>74</xdr:row>
      <xdr:rowOff>7482</xdr:rowOff>
    </xdr:to>
    <xdr:sp macro="" textlink="">
      <xdr:nvSpPr>
        <xdr:cNvPr id="173" name="フローチャート: 判断 172"/>
        <xdr:cNvSpPr/>
      </xdr:nvSpPr>
      <xdr:spPr>
        <a:xfrm>
          <a:off x="3746500" y="1259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24009</xdr:rowOff>
    </xdr:from>
    <xdr:ext cx="534377" cy="259045"/>
    <xdr:sp macro="" textlink="">
      <xdr:nvSpPr>
        <xdr:cNvPr id="174" name="テキスト ボックス 173"/>
        <xdr:cNvSpPr txBox="1"/>
      </xdr:nvSpPr>
      <xdr:spPr>
        <a:xfrm>
          <a:off x="3517411" y="1236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73406</xdr:rowOff>
    </xdr:from>
    <xdr:to>
      <xdr:col>15</xdr:col>
      <xdr:colOff>50800</xdr:colOff>
      <xdr:row>77</xdr:row>
      <xdr:rowOff>143861</xdr:rowOff>
    </xdr:to>
    <xdr:cxnSp macro="">
      <xdr:nvCxnSpPr>
        <xdr:cNvPr id="175" name="直線コネクタ 174"/>
        <xdr:cNvCxnSpPr/>
      </xdr:nvCxnSpPr>
      <xdr:spPr>
        <a:xfrm flipV="1">
          <a:off x="2019300" y="13275056"/>
          <a:ext cx="889000" cy="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45878</xdr:rowOff>
    </xdr:from>
    <xdr:to>
      <xdr:col>15</xdr:col>
      <xdr:colOff>101600</xdr:colOff>
      <xdr:row>75</xdr:row>
      <xdr:rowOff>147478</xdr:rowOff>
    </xdr:to>
    <xdr:sp macro="" textlink="">
      <xdr:nvSpPr>
        <xdr:cNvPr id="176" name="フローチャート: 判断 175"/>
        <xdr:cNvSpPr/>
      </xdr:nvSpPr>
      <xdr:spPr>
        <a:xfrm>
          <a:off x="2857500" y="1290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164005</xdr:rowOff>
    </xdr:from>
    <xdr:ext cx="534377" cy="259045"/>
    <xdr:sp macro="" textlink="">
      <xdr:nvSpPr>
        <xdr:cNvPr id="177" name="テキスト ボックス 176"/>
        <xdr:cNvSpPr txBox="1"/>
      </xdr:nvSpPr>
      <xdr:spPr>
        <a:xfrm>
          <a:off x="2641111" y="1267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143861</xdr:rowOff>
    </xdr:from>
    <xdr:to>
      <xdr:col>10</xdr:col>
      <xdr:colOff>114300</xdr:colOff>
      <xdr:row>78</xdr:row>
      <xdr:rowOff>154056</xdr:rowOff>
    </xdr:to>
    <xdr:cxnSp macro="">
      <xdr:nvCxnSpPr>
        <xdr:cNvPr id="178" name="直線コネクタ 177"/>
        <xdr:cNvCxnSpPr/>
      </xdr:nvCxnSpPr>
      <xdr:spPr>
        <a:xfrm flipV="1">
          <a:off x="1130300" y="13345511"/>
          <a:ext cx="8890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124013</xdr:rowOff>
    </xdr:from>
    <xdr:to>
      <xdr:col>10</xdr:col>
      <xdr:colOff>165100</xdr:colOff>
      <xdr:row>77</xdr:row>
      <xdr:rowOff>54163</xdr:rowOff>
    </xdr:to>
    <xdr:sp macro="" textlink="">
      <xdr:nvSpPr>
        <xdr:cNvPr id="179" name="フローチャート: 判断 178"/>
        <xdr:cNvSpPr/>
      </xdr:nvSpPr>
      <xdr:spPr>
        <a:xfrm>
          <a:off x="1968500" y="1315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70690</xdr:rowOff>
    </xdr:from>
    <xdr:ext cx="534377" cy="259045"/>
    <xdr:sp macro="" textlink="">
      <xdr:nvSpPr>
        <xdr:cNvPr id="180" name="テキスト ボックス 179"/>
        <xdr:cNvSpPr txBox="1"/>
      </xdr:nvSpPr>
      <xdr:spPr>
        <a:xfrm>
          <a:off x="1752111" y="129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62795</xdr:rowOff>
    </xdr:from>
    <xdr:to>
      <xdr:col>6</xdr:col>
      <xdr:colOff>38100</xdr:colOff>
      <xdr:row>78</xdr:row>
      <xdr:rowOff>164395</xdr:rowOff>
    </xdr:to>
    <xdr:sp macro="" textlink="">
      <xdr:nvSpPr>
        <xdr:cNvPr id="181" name="フローチャート: 判断 180"/>
        <xdr:cNvSpPr/>
      </xdr:nvSpPr>
      <xdr:spPr>
        <a:xfrm>
          <a:off x="1079500" y="134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9472</xdr:rowOff>
    </xdr:from>
    <xdr:ext cx="534377" cy="259045"/>
    <xdr:sp macro="" textlink="">
      <xdr:nvSpPr>
        <xdr:cNvPr id="182" name="テキスト ボックス 181"/>
        <xdr:cNvSpPr txBox="1"/>
      </xdr:nvSpPr>
      <xdr:spPr>
        <a:xfrm>
          <a:off x="863111" y="132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73492</xdr:rowOff>
    </xdr:from>
    <xdr:to>
      <xdr:col>24</xdr:col>
      <xdr:colOff>114300</xdr:colOff>
      <xdr:row>77</xdr:row>
      <xdr:rowOff>3642</xdr:rowOff>
    </xdr:to>
    <xdr:sp macro="" textlink="">
      <xdr:nvSpPr>
        <xdr:cNvPr id="188" name="楕円 187"/>
        <xdr:cNvSpPr/>
      </xdr:nvSpPr>
      <xdr:spPr>
        <a:xfrm>
          <a:off x="4584700" y="131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51919</xdr:rowOff>
    </xdr:from>
    <xdr:ext cx="534377" cy="259045"/>
    <xdr:sp macro="" textlink="">
      <xdr:nvSpPr>
        <xdr:cNvPr id="189" name="民生費該当値テキスト"/>
        <xdr:cNvSpPr txBox="1"/>
      </xdr:nvSpPr>
      <xdr:spPr>
        <a:xfrm>
          <a:off x="4686300" y="130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35041</xdr:rowOff>
    </xdr:from>
    <xdr:to>
      <xdr:col>20</xdr:col>
      <xdr:colOff>38100</xdr:colOff>
      <xdr:row>76</xdr:row>
      <xdr:rowOff>136641</xdr:rowOff>
    </xdr:to>
    <xdr:sp macro="" textlink="">
      <xdr:nvSpPr>
        <xdr:cNvPr id="190" name="楕円 189"/>
        <xdr:cNvSpPr/>
      </xdr:nvSpPr>
      <xdr:spPr>
        <a:xfrm>
          <a:off x="3746500" y="130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127768</xdr:rowOff>
    </xdr:from>
    <xdr:ext cx="534377" cy="259045"/>
    <xdr:sp macro="" textlink="">
      <xdr:nvSpPr>
        <xdr:cNvPr id="191" name="テキスト ボックス 190"/>
        <xdr:cNvSpPr txBox="1"/>
      </xdr:nvSpPr>
      <xdr:spPr>
        <a:xfrm>
          <a:off x="3517411" y="131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22606</xdr:rowOff>
    </xdr:from>
    <xdr:to>
      <xdr:col>15</xdr:col>
      <xdr:colOff>101600</xdr:colOff>
      <xdr:row>77</xdr:row>
      <xdr:rowOff>124206</xdr:rowOff>
    </xdr:to>
    <xdr:sp macro="" textlink="">
      <xdr:nvSpPr>
        <xdr:cNvPr id="192" name="楕円 191"/>
        <xdr:cNvSpPr/>
      </xdr:nvSpPr>
      <xdr:spPr>
        <a:xfrm>
          <a:off x="2857500" y="132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115333</xdr:rowOff>
    </xdr:from>
    <xdr:ext cx="534377" cy="259045"/>
    <xdr:sp macro="" textlink="">
      <xdr:nvSpPr>
        <xdr:cNvPr id="193" name="テキスト ボックス 192"/>
        <xdr:cNvSpPr txBox="1"/>
      </xdr:nvSpPr>
      <xdr:spPr>
        <a:xfrm>
          <a:off x="2641111" y="1331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93061</xdr:rowOff>
    </xdr:from>
    <xdr:to>
      <xdr:col>10</xdr:col>
      <xdr:colOff>165100</xdr:colOff>
      <xdr:row>78</xdr:row>
      <xdr:rowOff>23211</xdr:rowOff>
    </xdr:to>
    <xdr:sp macro="" textlink="">
      <xdr:nvSpPr>
        <xdr:cNvPr id="194" name="楕円 193"/>
        <xdr:cNvSpPr/>
      </xdr:nvSpPr>
      <xdr:spPr>
        <a:xfrm>
          <a:off x="1968500" y="1329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14338</xdr:rowOff>
    </xdr:from>
    <xdr:ext cx="534377" cy="259045"/>
    <xdr:sp macro="" textlink="">
      <xdr:nvSpPr>
        <xdr:cNvPr id="195" name="テキスト ボックス 194"/>
        <xdr:cNvSpPr txBox="1"/>
      </xdr:nvSpPr>
      <xdr:spPr>
        <a:xfrm>
          <a:off x="1752111" y="1338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103256</xdr:rowOff>
    </xdr:from>
    <xdr:to>
      <xdr:col>6</xdr:col>
      <xdr:colOff>38100</xdr:colOff>
      <xdr:row>79</xdr:row>
      <xdr:rowOff>33406</xdr:rowOff>
    </xdr:to>
    <xdr:sp macro="" textlink="">
      <xdr:nvSpPr>
        <xdr:cNvPr id="196" name="楕円 195"/>
        <xdr:cNvSpPr/>
      </xdr:nvSpPr>
      <xdr:spPr>
        <a:xfrm>
          <a:off x="1079500" y="1347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24533</xdr:rowOff>
    </xdr:from>
    <xdr:ext cx="534377" cy="259045"/>
    <xdr:sp macro="" textlink="">
      <xdr:nvSpPr>
        <xdr:cNvPr id="197" name="テキスト ボックス 196"/>
        <xdr:cNvSpPr txBox="1"/>
      </xdr:nvSpPr>
      <xdr:spPr>
        <a:xfrm>
          <a:off x="863111" y="1356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13894</xdr:rowOff>
    </xdr:from>
    <xdr:to>
      <xdr:col>24</xdr:col>
      <xdr:colOff>62865</xdr:colOff>
      <xdr:row>97</xdr:row>
      <xdr:rowOff>161189</xdr:rowOff>
    </xdr:to>
    <xdr:cxnSp macro="">
      <xdr:nvCxnSpPr>
        <xdr:cNvPr id="220" name="直線コネクタ 219"/>
        <xdr:cNvCxnSpPr/>
      </xdr:nvCxnSpPr>
      <xdr:spPr>
        <a:xfrm flipV="1">
          <a:off x="4633595" y="15615844"/>
          <a:ext cx="1270" cy="1175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165016</xdr:rowOff>
    </xdr:from>
    <xdr:ext cx="534377" cy="259045"/>
    <xdr:sp macro="" textlink="">
      <xdr:nvSpPr>
        <xdr:cNvPr id="221" name="衛生費最小値テキスト"/>
        <xdr:cNvSpPr txBox="1"/>
      </xdr:nvSpPr>
      <xdr:spPr>
        <a:xfrm>
          <a:off x="4686300" y="1679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161189</xdr:rowOff>
    </xdr:from>
    <xdr:to>
      <xdr:col>24</xdr:col>
      <xdr:colOff>152400</xdr:colOff>
      <xdr:row>97</xdr:row>
      <xdr:rowOff>161189</xdr:rowOff>
    </xdr:to>
    <xdr:cxnSp macro="">
      <xdr:nvCxnSpPr>
        <xdr:cNvPr id="222" name="直線コネクタ 221"/>
        <xdr:cNvCxnSpPr/>
      </xdr:nvCxnSpPr>
      <xdr:spPr>
        <a:xfrm>
          <a:off x="4546600" y="1679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132021</xdr:rowOff>
    </xdr:from>
    <xdr:ext cx="534377" cy="259045"/>
    <xdr:sp macro="" textlink="">
      <xdr:nvSpPr>
        <xdr:cNvPr id="223" name="衛生費最大値テキスト"/>
        <xdr:cNvSpPr txBox="1"/>
      </xdr:nvSpPr>
      <xdr:spPr>
        <a:xfrm>
          <a:off x="4686300" y="153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13894</xdr:rowOff>
    </xdr:from>
    <xdr:to>
      <xdr:col>24</xdr:col>
      <xdr:colOff>152400</xdr:colOff>
      <xdr:row>91</xdr:row>
      <xdr:rowOff>13894</xdr:rowOff>
    </xdr:to>
    <xdr:cxnSp macro="">
      <xdr:nvCxnSpPr>
        <xdr:cNvPr id="224" name="直線コネクタ 223"/>
        <xdr:cNvCxnSpPr/>
      </xdr:nvCxnSpPr>
      <xdr:spPr>
        <a:xfrm>
          <a:off x="4546600" y="1561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100076</xdr:rowOff>
    </xdr:from>
    <xdr:to>
      <xdr:col>24</xdr:col>
      <xdr:colOff>63500</xdr:colOff>
      <xdr:row>96</xdr:row>
      <xdr:rowOff>158141</xdr:rowOff>
    </xdr:to>
    <xdr:cxnSp macro="">
      <xdr:nvCxnSpPr>
        <xdr:cNvPr id="225" name="直線コネクタ 224"/>
        <xdr:cNvCxnSpPr/>
      </xdr:nvCxnSpPr>
      <xdr:spPr>
        <a:xfrm flipV="1">
          <a:off x="3797300" y="16559276"/>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32377</xdr:rowOff>
    </xdr:from>
    <xdr:ext cx="534377" cy="259045"/>
    <xdr:sp macro="" textlink="">
      <xdr:nvSpPr>
        <xdr:cNvPr id="226" name="衛生費平均値テキスト"/>
        <xdr:cNvSpPr txBox="1"/>
      </xdr:nvSpPr>
      <xdr:spPr>
        <a:xfrm>
          <a:off x="4686300" y="16320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9500</xdr:rowOff>
    </xdr:from>
    <xdr:to>
      <xdr:col>24</xdr:col>
      <xdr:colOff>114300</xdr:colOff>
      <xdr:row>96</xdr:row>
      <xdr:rowOff>111100</xdr:rowOff>
    </xdr:to>
    <xdr:sp macro="" textlink="">
      <xdr:nvSpPr>
        <xdr:cNvPr id="227" name="フローチャート: 判断 226"/>
        <xdr:cNvSpPr/>
      </xdr:nvSpPr>
      <xdr:spPr>
        <a:xfrm>
          <a:off x="4584700" y="164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12598</xdr:rowOff>
    </xdr:from>
    <xdr:to>
      <xdr:col>19</xdr:col>
      <xdr:colOff>177800</xdr:colOff>
      <xdr:row>96</xdr:row>
      <xdr:rowOff>158141</xdr:rowOff>
    </xdr:to>
    <xdr:cxnSp macro="">
      <xdr:nvCxnSpPr>
        <xdr:cNvPr id="228" name="直線コネクタ 227"/>
        <xdr:cNvCxnSpPr/>
      </xdr:nvCxnSpPr>
      <xdr:spPr>
        <a:xfrm>
          <a:off x="2908300" y="16471798"/>
          <a:ext cx="889000" cy="14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66878</xdr:rowOff>
    </xdr:from>
    <xdr:to>
      <xdr:col>20</xdr:col>
      <xdr:colOff>38100</xdr:colOff>
      <xdr:row>94</xdr:row>
      <xdr:rowOff>168478</xdr:rowOff>
    </xdr:to>
    <xdr:sp macro="" textlink="">
      <xdr:nvSpPr>
        <xdr:cNvPr id="229" name="フローチャート: 判断 228"/>
        <xdr:cNvSpPr/>
      </xdr:nvSpPr>
      <xdr:spPr>
        <a:xfrm>
          <a:off x="3746500" y="161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13555</xdr:rowOff>
    </xdr:from>
    <xdr:ext cx="534377" cy="259045"/>
    <xdr:sp macro="" textlink="">
      <xdr:nvSpPr>
        <xdr:cNvPr id="230" name="テキスト ボックス 229"/>
        <xdr:cNvSpPr txBox="1"/>
      </xdr:nvSpPr>
      <xdr:spPr>
        <a:xfrm>
          <a:off x="3517411" y="1595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12598</xdr:rowOff>
    </xdr:from>
    <xdr:to>
      <xdr:col>15</xdr:col>
      <xdr:colOff>50800</xdr:colOff>
      <xdr:row>96</xdr:row>
      <xdr:rowOff>38125</xdr:rowOff>
    </xdr:to>
    <xdr:cxnSp macro="">
      <xdr:nvCxnSpPr>
        <xdr:cNvPr id="231" name="直線コネクタ 230"/>
        <xdr:cNvCxnSpPr/>
      </xdr:nvCxnSpPr>
      <xdr:spPr>
        <a:xfrm flipV="1">
          <a:off x="2019300" y="1647179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86613</xdr:rowOff>
    </xdr:from>
    <xdr:to>
      <xdr:col>15</xdr:col>
      <xdr:colOff>101600</xdr:colOff>
      <xdr:row>95</xdr:row>
      <xdr:rowOff>16763</xdr:rowOff>
    </xdr:to>
    <xdr:sp macro="" textlink="">
      <xdr:nvSpPr>
        <xdr:cNvPr id="232" name="フローチャート: 判断 231"/>
        <xdr:cNvSpPr/>
      </xdr:nvSpPr>
      <xdr:spPr>
        <a:xfrm>
          <a:off x="2857500" y="1620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33290</xdr:rowOff>
    </xdr:from>
    <xdr:ext cx="534377" cy="259045"/>
    <xdr:sp macro="" textlink="">
      <xdr:nvSpPr>
        <xdr:cNvPr id="233" name="テキスト ボックス 232"/>
        <xdr:cNvSpPr txBox="1"/>
      </xdr:nvSpPr>
      <xdr:spPr>
        <a:xfrm>
          <a:off x="2641111" y="1597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11912</xdr:rowOff>
    </xdr:from>
    <xdr:to>
      <xdr:col>10</xdr:col>
      <xdr:colOff>114300</xdr:colOff>
      <xdr:row>96</xdr:row>
      <xdr:rowOff>38125</xdr:rowOff>
    </xdr:to>
    <xdr:cxnSp macro="">
      <xdr:nvCxnSpPr>
        <xdr:cNvPr id="234" name="直線コネクタ 233"/>
        <xdr:cNvCxnSpPr/>
      </xdr:nvCxnSpPr>
      <xdr:spPr>
        <a:xfrm>
          <a:off x="1130300" y="16299662"/>
          <a:ext cx="889000" cy="19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89205</xdr:rowOff>
    </xdr:from>
    <xdr:to>
      <xdr:col>10</xdr:col>
      <xdr:colOff>165100</xdr:colOff>
      <xdr:row>96</xdr:row>
      <xdr:rowOff>19355</xdr:rowOff>
    </xdr:to>
    <xdr:sp macro="" textlink="">
      <xdr:nvSpPr>
        <xdr:cNvPr id="235" name="フローチャート: 判断 234"/>
        <xdr:cNvSpPr/>
      </xdr:nvSpPr>
      <xdr:spPr>
        <a:xfrm>
          <a:off x="1968500" y="1637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35882</xdr:rowOff>
    </xdr:from>
    <xdr:ext cx="534377" cy="259045"/>
    <xdr:sp macro="" textlink="">
      <xdr:nvSpPr>
        <xdr:cNvPr id="236" name="テキスト ボックス 235"/>
        <xdr:cNvSpPr txBox="1"/>
      </xdr:nvSpPr>
      <xdr:spPr>
        <a:xfrm>
          <a:off x="1752111" y="1615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71298</xdr:rowOff>
    </xdr:from>
    <xdr:to>
      <xdr:col>6</xdr:col>
      <xdr:colOff>38100</xdr:colOff>
      <xdr:row>96</xdr:row>
      <xdr:rowOff>1448</xdr:rowOff>
    </xdr:to>
    <xdr:sp macro="" textlink="">
      <xdr:nvSpPr>
        <xdr:cNvPr id="237" name="フローチャート: 判断 236"/>
        <xdr:cNvSpPr/>
      </xdr:nvSpPr>
      <xdr:spPr>
        <a:xfrm>
          <a:off x="1079500" y="163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164025</xdr:rowOff>
    </xdr:from>
    <xdr:ext cx="534377" cy="259045"/>
    <xdr:sp macro="" textlink="">
      <xdr:nvSpPr>
        <xdr:cNvPr id="238" name="テキスト ボックス 237"/>
        <xdr:cNvSpPr txBox="1"/>
      </xdr:nvSpPr>
      <xdr:spPr>
        <a:xfrm>
          <a:off x="863111" y="164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49276</xdr:rowOff>
    </xdr:from>
    <xdr:to>
      <xdr:col>24</xdr:col>
      <xdr:colOff>114300</xdr:colOff>
      <xdr:row>96</xdr:row>
      <xdr:rowOff>150876</xdr:rowOff>
    </xdr:to>
    <xdr:sp macro="" textlink="">
      <xdr:nvSpPr>
        <xdr:cNvPr id="244" name="楕円 243"/>
        <xdr:cNvSpPr/>
      </xdr:nvSpPr>
      <xdr:spPr>
        <a:xfrm>
          <a:off x="4584700" y="165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27703</xdr:rowOff>
    </xdr:from>
    <xdr:ext cx="534377" cy="259045"/>
    <xdr:sp macro="" textlink="">
      <xdr:nvSpPr>
        <xdr:cNvPr id="245" name="衛生費該当値テキスト"/>
        <xdr:cNvSpPr txBox="1"/>
      </xdr:nvSpPr>
      <xdr:spPr>
        <a:xfrm>
          <a:off x="4686300" y="1648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107341</xdr:rowOff>
    </xdr:from>
    <xdr:to>
      <xdr:col>20</xdr:col>
      <xdr:colOff>38100</xdr:colOff>
      <xdr:row>97</xdr:row>
      <xdr:rowOff>37491</xdr:rowOff>
    </xdr:to>
    <xdr:sp macro="" textlink="">
      <xdr:nvSpPr>
        <xdr:cNvPr id="246" name="楕円 245"/>
        <xdr:cNvSpPr/>
      </xdr:nvSpPr>
      <xdr:spPr>
        <a:xfrm>
          <a:off x="3746500" y="1656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28618</xdr:rowOff>
    </xdr:from>
    <xdr:ext cx="534377" cy="259045"/>
    <xdr:sp macro="" textlink="">
      <xdr:nvSpPr>
        <xdr:cNvPr id="247" name="テキスト ボックス 246"/>
        <xdr:cNvSpPr txBox="1"/>
      </xdr:nvSpPr>
      <xdr:spPr>
        <a:xfrm>
          <a:off x="3517411" y="166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133248</xdr:rowOff>
    </xdr:from>
    <xdr:to>
      <xdr:col>15</xdr:col>
      <xdr:colOff>101600</xdr:colOff>
      <xdr:row>96</xdr:row>
      <xdr:rowOff>63398</xdr:rowOff>
    </xdr:to>
    <xdr:sp macro="" textlink="">
      <xdr:nvSpPr>
        <xdr:cNvPr id="248" name="楕円 247"/>
        <xdr:cNvSpPr/>
      </xdr:nvSpPr>
      <xdr:spPr>
        <a:xfrm>
          <a:off x="2857500" y="164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54525</xdr:rowOff>
    </xdr:from>
    <xdr:ext cx="534377" cy="259045"/>
    <xdr:sp macro="" textlink="">
      <xdr:nvSpPr>
        <xdr:cNvPr id="249" name="テキスト ボックス 248"/>
        <xdr:cNvSpPr txBox="1"/>
      </xdr:nvSpPr>
      <xdr:spPr>
        <a:xfrm>
          <a:off x="2641111" y="16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158775</xdr:rowOff>
    </xdr:from>
    <xdr:to>
      <xdr:col>10</xdr:col>
      <xdr:colOff>165100</xdr:colOff>
      <xdr:row>96</xdr:row>
      <xdr:rowOff>88925</xdr:rowOff>
    </xdr:to>
    <xdr:sp macro="" textlink="">
      <xdr:nvSpPr>
        <xdr:cNvPr id="250" name="楕円 249"/>
        <xdr:cNvSpPr/>
      </xdr:nvSpPr>
      <xdr:spPr>
        <a:xfrm>
          <a:off x="1968500" y="164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80052</xdr:rowOff>
    </xdr:from>
    <xdr:ext cx="534377" cy="259045"/>
    <xdr:sp macro="" textlink="">
      <xdr:nvSpPr>
        <xdr:cNvPr id="251" name="テキスト ボックス 250"/>
        <xdr:cNvSpPr txBox="1"/>
      </xdr:nvSpPr>
      <xdr:spPr>
        <a:xfrm>
          <a:off x="1752111" y="165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132562</xdr:rowOff>
    </xdr:from>
    <xdr:to>
      <xdr:col>6</xdr:col>
      <xdr:colOff>38100</xdr:colOff>
      <xdr:row>95</xdr:row>
      <xdr:rowOff>62712</xdr:rowOff>
    </xdr:to>
    <xdr:sp macro="" textlink="">
      <xdr:nvSpPr>
        <xdr:cNvPr id="252" name="楕円 251"/>
        <xdr:cNvSpPr/>
      </xdr:nvSpPr>
      <xdr:spPr>
        <a:xfrm>
          <a:off x="1079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79239</xdr:rowOff>
    </xdr:from>
    <xdr:ext cx="534377" cy="259045"/>
    <xdr:sp macro="" textlink="">
      <xdr:nvSpPr>
        <xdr:cNvPr id="253" name="テキスト ボックス 252"/>
        <xdr:cNvSpPr txBox="1"/>
      </xdr:nvSpPr>
      <xdr:spPr>
        <a:xfrm>
          <a:off x="863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2" name="テキスト ボックス 26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3" name="直線コネクタ 26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73677</xdr:rowOff>
    </xdr:from>
    <xdr:ext cx="467179" cy="259045"/>
    <xdr:sp macro="" textlink="">
      <xdr:nvSpPr>
        <xdr:cNvPr id="264" name="テキスト ボックス 263"/>
        <xdr:cNvSpPr txBox="1"/>
      </xdr:nvSpPr>
      <xdr:spPr>
        <a:xfrm>
          <a:off x="6136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5" name="直線コネクタ 26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6" name="テキスト ボックス 26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7" name="直線コネクタ 26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8" name="テキスト ボックス 26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69" name="直線コネクタ 26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0" name="テキスト ボックス 26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1" name="直線コネクタ 27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2" name="テキスト ボックス 27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3" name="直線コネクタ 27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4" name="テキスト ボックス 27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142367</xdr:rowOff>
    </xdr:from>
    <xdr:to>
      <xdr:col>54</xdr:col>
      <xdr:colOff>189865</xdr:colOff>
      <xdr:row>39</xdr:row>
      <xdr:rowOff>130175</xdr:rowOff>
    </xdr:to>
    <xdr:cxnSp macro="">
      <xdr:nvCxnSpPr>
        <xdr:cNvPr id="276" name="直線コネクタ 275"/>
        <xdr:cNvCxnSpPr/>
      </xdr:nvCxnSpPr>
      <xdr:spPr>
        <a:xfrm flipV="1">
          <a:off x="10475595" y="6486017"/>
          <a:ext cx="1270" cy="3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134002</xdr:rowOff>
    </xdr:from>
    <xdr:ext cx="378565" cy="259045"/>
    <xdr:sp macro="" textlink="">
      <xdr:nvSpPr>
        <xdr:cNvPr id="277" name="労働費最小値テキスト"/>
        <xdr:cNvSpPr txBox="1"/>
      </xdr:nvSpPr>
      <xdr:spPr>
        <a:xfrm>
          <a:off x="10528300" y="6820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130175</xdr:rowOff>
    </xdr:from>
    <xdr:to>
      <xdr:col>55</xdr:col>
      <xdr:colOff>88900</xdr:colOff>
      <xdr:row>39</xdr:row>
      <xdr:rowOff>130175</xdr:rowOff>
    </xdr:to>
    <xdr:cxnSp macro="">
      <xdr:nvCxnSpPr>
        <xdr:cNvPr id="278" name="直線コネクタ 277"/>
        <xdr:cNvCxnSpPr/>
      </xdr:nvCxnSpPr>
      <xdr:spPr>
        <a:xfrm>
          <a:off x="10388600" y="68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89044</xdr:rowOff>
    </xdr:from>
    <xdr:ext cx="469744" cy="259045"/>
    <xdr:sp macro="" textlink="">
      <xdr:nvSpPr>
        <xdr:cNvPr id="279" name="労働費最大値テキスト"/>
        <xdr:cNvSpPr txBox="1"/>
      </xdr:nvSpPr>
      <xdr:spPr>
        <a:xfrm>
          <a:off x="10528300"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142367</xdr:rowOff>
    </xdr:from>
    <xdr:to>
      <xdr:col>55</xdr:col>
      <xdr:colOff>88900</xdr:colOff>
      <xdr:row>37</xdr:row>
      <xdr:rowOff>142367</xdr:rowOff>
    </xdr:to>
    <xdr:cxnSp macro="">
      <xdr:nvCxnSpPr>
        <xdr:cNvPr id="280" name="直線コネクタ 279"/>
        <xdr:cNvCxnSpPr/>
      </xdr:nvCxnSpPr>
      <xdr:spPr>
        <a:xfrm>
          <a:off x="10388600" y="648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39497</xdr:rowOff>
    </xdr:from>
    <xdr:to>
      <xdr:col>55</xdr:col>
      <xdr:colOff>0</xdr:colOff>
      <xdr:row>38</xdr:row>
      <xdr:rowOff>71501</xdr:rowOff>
    </xdr:to>
    <xdr:cxnSp macro="">
      <xdr:nvCxnSpPr>
        <xdr:cNvPr id="281" name="直線コネクタ 280"/>
        <xdr:cNvCxnSpPr/>
      </xdr:nvCxnSpPr>
      <xdr:spPr>
        <a:xfrm>
          <a:off x="9639300" y="6554597"/>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66565</xdr:rowOff>
    </xdr:from>
    <xdr:ext cx="469744" cy="259045"/>
    <xdr:sp macro="" textlink="">
      <xdr:nvSpPr>
        <xdr:cNvPr id="282" name="労働費平均値テキスト"/>
        <xdr:cNvSpPr txBox="1"/>
      </xdr:nvSpPr>
      <xdr:spPr>
        <a:xfrm>
          <a:off x="10528300" y="6581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88138</xdr:rowOff>
    </xdr:from>
    <xdr:to>
      <xdr:col>55</xdr:col>
      <xdr:colOff>50800</xdr:colOff>
      <xdr:row>39</xdr:row>
      <xdr:rowOff>18288</xdr:rowOff>
    </xdr:to>
    <xdr:sp macro="" textlink="">
      <xdr:nvSpPr>
        <xdr:cNvPr id="283" name="フローチャート: 判断 282"/>
        <xdr:cNvSpPr/>
      </xdr:nvSpPr>
      <xdr:spPr>
        <a:xfrm>
          <a:off x="10426700" y="660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110744</xdr:rowOff>
    </xdr:from>
    <xdr:to>
      <xdr:col>50</xdr:col>
      <xdr:colOff>114300</xdr:colOff>
      <xdr:row>38</xdr:row>
      <xdr:rowOff>39497</xdr:rowOff>
    </xdr:to>
    <xdr:cxnSp macro="">
      <xdr:nvCxnSpPr>
        <xdr:cNvPr id="284" name="直線コネクタ 283"/>
        <xdr:cNvCxnSpPr/>
      </xdr:nvCxnSpPr>
      <xdr:spPr>
        <a:xfrm>
          <a:off x="8750300" y="5940044"/>
          <a:ext cx="889000" cy="6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xdr:rowOff>
    </xdr:from>
    <xdr:to>
      <xdr:col>50</xdr:col>
      <xdr:colOff>165100</xdr:colOff>
      <xdr:row>36</xdr:row>
      <xdr:rowOff>103251</xdr:rowOff>
    </xdr:to>
    <xdr:sp macro="" textlink="">
      <xdr:nvSpPr>
        <xdr:cNvPr id="285" name="フローチャート: 判断 284"/>
        <xdr:cNvSpPr/>
      </xdr:nvSpPr>
      <xdr:spPr>
        <a:xfrm>
          <a:off x="958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119778</xdr:rowOff>
    </xdr:from>
    <xdr:ext cx="469744" cy="259045"/>
    <xdr:sp macro="" textlink="">
      <xdr:nvSpPr>
        <xdr:cNvPr id="286" name="テキスト ボックス 285"/>
        <xdr:cNvSpPr txBox="1"/>
      </xdr:nvSpPr>
      <xdr:spPr>
        <a:xfrm>
          <a:off x="9391728" y="594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110744</xdr:rowOff>
    </xdr:from>
    <xdr:to>
      <xdr:col>45</xdr:col>
      <xdr:colOff>177800</xdr:colOff>
      <xdr:row>35</xdr:row>
      <xdr:rowOff>94361</xdr:rowOff>
    </xdr:to>
    <xdr:cxnSp macro="">
      <xdr:nvCxnSpPr>
        <xdr:cNvPr id="287" name="直線コネクタ 286"/>
        <xdr:cNvCxnSpPr/>
      </xdr:nvCxnSpPr>
      <xdr:spPr>
        <a:xfrm flipV="1">
          <a:off x="7861300" y="5940044"/>
          <a:ext cx="889000" cy="15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143764</xdr:rowOff>
    </xdr:from>
    <xdr:to>
      <xdr:col>46</xdr:col>
      <xdr:colOff>38100</xdr:colOff>
      <xdr:row>33</xdr:row>
      <xdr:rowOff>73914</xdr:rowOff>
    </xdr:to>
    <xdr:sp macro="" textlink="">
      <xdr:nvSpPr>
        <xdr:cNvPr id="288" name="フローチャート: 判断 287"/>
        <xdr:cNvSpPr/>
      </xdr:nvSpPr>
      <xdr:spPr>
        <a:xfrm>
          <a:off x="8699500" y="563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90441</xdr:rowOff>
    </xdr:from>
    <xdr:ext cx="469744" cy="259045"/>
    <xdr:sp macro="" textlink="">
      <xdr:nvSpPr>
        <xdr:cNvPr id="289" name="テキスト ボックス 288"/>
        <xdr:cNvSpPr txBox="1"/>
      </xdr:nvSpPr>
      <xdr:spPr>
        <a:xfrm>
          <a:off x="8515428" y="5405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82931</xdr:rowOff>
    </xdr:from>
    <xdr:to>
      <xdr:col>41</xdr:col>
      <xdr:colOff>50800</xdr:colOff>
      <xdr:row>35</xdr:row>
      <xdr:rowOff>94361</xdr:rowOff>
    </xdr:to>
    <xdr:cxnSp macro="">
      <xdr:nvCxnSpPr>
        <xdr:cNvPr id="290" name="直線コネクタ 289"/>
        <xdr:cNvCxnSpPr/>
      </xdr:nvCxnSpPr>
      <xdr:spPr>
        <a:xfrm>
          <a:off x="6972300" y="556933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98425</xdr:rowOff>
    </xdr:from>
    <xdr:to>
      <xdr:col>41</xdr:col>
      <xdr:colOff>101600</xdr:colOff>
      <xdr:row>35</xdr:row>
      <xdr:rowOff>28575</xdr:rowOff>
    </xdr:to>
    <xdr:sp macro="" textlink="">
      <xdr:nvSpPr>
        <xdr:cNvPr id="291" name="フローチャート: 判断 290"/>
        <xdr:cNvSpPr/>
      </xdr:nvSpPr>
      <xdr:spPr>
        <a:xfrm>
          <a:off x="7810500" y="592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45102</xdr:rowOff>
    </xdr:from>
    <xdr:ext cx="469744" cy="259045"/>
    <xdr:sp macro="" textlink="">
      <xdr:nvSpPr>
        <xdr:cNvPr id="292" name="テキスト ボックス 291"/>
        <xdr:cNvSpPr txBox="1"/>
      </xdr:nvSpPr>
      <xdr:spPr>
        <a:xfrm>
          <a:off x="7626428" y="570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84328</xdr:rowOff>
    </xdr:from>
    <xdr:to>
      <xdr:col>36</xdr:col>
      <xdr:colOff>165100</xdr:colOff>
      <xdr:row>30</xdr:row>
      <xdr:rowOff>14478</xdr:rowOff>
    </xdr:to>
    <xdr:sp macro="" textlink="">
      <xdr:nvSpPr>
        <xdr:cNvPr id="293" name="フローチャート: 判断 292"/>
        <xdr:cNvSpPr/>
      </xdr:nvSpPr>
      <xdr:spPr>
        <a:xfrm>
          <a:off x="6921500" y="505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31005</xdr:rowOff>
    </xdr:from>
    <xdr:ext cx="469744" cy="259045"/>
    <xdr:sp macro="" textlink="">
      <xdr:nvSpPr>
        <xdr:cNvPr id="294" name="テキスト ボックス 293"/>
        <xdr:cNvSpPr txBox="1"/>
      </xdr:nvSpPr>
      <xdr:spPr>
        <a:xfrm>
          <a:off x="6737428" y="483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5" name="テキスト ボックス 29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6" name="テキスト ボックス 29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7" name="テキスト ボックス 29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8" name="テキスト ボックス 29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9" name="テキスト ボックス 29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20701</xdr:rowOff>
    </xdr:from>
    <xdr:to>
      <xdr:col>55</xdr:col>
      <xdr:colOff>50800</xdr:colOff>
      <xdr:row>38</xdr:row>
      <xdr:rowOff>122301</xdr:rowOff>
    </xdr:to>
    <xdr:sp macro="" textlink="">
      <xdr:nvSpPr>
        <xdr:cNvPr id="300" name="楕円 299"/>
        <xdr:cNvSpPr/>
      </xdr:nvSpPr>
      <xdr:spPr>
        <a:xfrm>
          <a:off x="104267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107078</xdr:rowOff>
    </xdr:from>
    <xdr:ext cx="469744" cy="259045"/>
    <xdr:sp macro="" textlink="">
      <xdr:nvSpPr>
        <xdr:cNvPr id="301" name="労働費該当値テキスト"/>
        <xdr:cNvSpPr txBox="1"/>
      </xdr:nvSpPr>
      <xdr:spPr>
        <a:xfrm>
          <a:off x="10528300" y="645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160147</xdr:rowOff>
    </xdr:from>
    <xdr:to>
      <xdr:col>50</xdr:col>
      <xdr:colOff>165100</xdr:colOff>
      <xdr:row>38</xdr:row>
      <xdr:rowOff>90297</xdr:rowOff>
    </xdr:to>
    <xdr:sp macro="" textlink="">
      <xdr:nvSpPr>
        <xdr:cNvPr id="302" name="楕円 301"/>
        <xdr:cNvSpPr/>
      </xdr:nvSpPr>
      <xdr:spPr>
        <a:xfrm>
          <a:off x="9588500" y="650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81424</xdr:rowOff>
    </xdr:from>
    <xdr:ext cx="469744" cy="259045"/>
    <xdr:sp macro="" textlink="">
      <xdr:nvSpPr>
        <xdr:cNvPr id="303" name="テキスト ボックス 302"/>
        <xdr:cNvSpPr txBox="1"/>
      </xdr:nvSpPr>
      <xdr:spPr>
        <a:xfrm>
          <a:off x="9391728" y="6596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59944</xdr:rowOff>
    </xdr:from>
    <xdr:to>
      <xdr:col>46</xdr:col>
      <xdr:colOff>38100</xdr:colOff>
      <xdr:row>34</xdr:row>
      <xdr:rowOff>161544</xdr:rowOff>
    </xdr:to>
    <xdr:sp macro="" textlink="">
      <xdr:nvSpPr>
        <xdr:cNvPr id="304" name="楕円 303"/>
        <xdr:cNvSpPr/>
      </xdr:nvSpPr>
      <xdr:spPr>
        <a:xfrm>
          <a:off x="8699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152671</xdr:rowOff>
    </xdr:from>
    <xdr:ext cx="469744" cy="259045"/>
    <xdr:sp macro="" textlink="">
      <xdr:nvSpPr>
        <xdr:cNvPr id="305" name="テキスト ボックス 304"/>
        <xdr:cNvSpPr txBox="1"/>
      </xdr:nvSpPr>
      <xdr:spPr>
        <a:xfrm>
          <a:off x="8515428" y="598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43561</xdr:rowOff>
    </xdr:from>
    <xdr:to>
      <xdr:col>41</xdr:col>
      <xdr:colOff>101600</xdr:colOff>
      <xdr:row>35</xdr:row>
      <xdr:rowOff>145161</xdr:rowOff>
    </xdr:to>
    <xdr:sp macro="" textlink="">
      <xdr:nvSpPr>
        <xdr:cNvPr id="306" name="楕円 305"/>
        <xdr:cNvSpPr/>
      </xdr:nvSpPr>
      <xdr:spPr>
        <a:xfrm>
          <a:off x="7810500" y="604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136288</xdr:rowOff>
    </xdr:from>
    <xdr:ext cx="469744" cy="259045"/>
    <xdr:sp macro="" textlink="">
      <xdr:nvSpPr>
        <xdr:cNvPr id="307" name="テキスト ボックス 306"/>
        <xdr:cNvSpPr txBox="1"/>
      </xdr:nvSpPr>
      <xdr:spPr>
        <a:xfrm>
          <a:off x="7626428" y="613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32131</xdr:rowOff>
    </xdr:from>
    <xdr:to>
      <xdr:col>36</xdr:col>
      <xdr:colOff>165100</xdr:colOff>
      <xdr:row>32</xdr:row>
      <xdr:rowOff>133731</xdr:rowOff>
    </xdr:to>
    <xdr:sp macro="" textlink="">
      <xdr:nvSpPr>
        <xdr:cNvPr id="308" name="楕円 307"/>
        <xdr:cNvSpPr/>
      </xdr:nvSpPr>
      <xdr:spPr>
        <a:xfrm>
          <a:off x="6921500" y="55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124858</xdr:rowOff>
    </xdr:from>
    <xdr:ext cx="469744" cy="259045"/>
    <xdr:sp macro="" textlink="">
      <xdr:nvSpPr>
        <xdr:cNvPr id="309" name="テキスト ボックス 308"/>
        <xdr:cNvSpPr txBox="1"/>
      </xdr:nvSpPr>
      <xdr:spPr>
        <a:xfrm>
          <a:off x="6737428" y="561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0" name="正方形/長方形 30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1" name="正方形/長方形 310"/>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2" name="正方形/長方形 311"/>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3" name="正方形/長方形 312"/>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4" name="正方形/長方形 313"/>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5" name="正方形/長方形 31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6" name="テキスト ボックス 31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7" name="直線コネクタ 31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18" name="テキスト ボックス 317"/>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0" name="テキスト ボックス 319"/>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28" name="テキスト ボックス 32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162751</xdr:rowOff>
    </xdr:from>
    <xdr:to>
      <xdr:col>54</xdr:col>
      <xdr:colOff>189865</xdr:colOff>
      <xdr:row>59</xdr:row>
      <xdr:rowOff>82474</xdr:rowOff>
    </xdr:to>
    <xdr:cxnSp macro="">
      <xdr:nvCxnSpPr>
        <xdr:cNvPr id="332" name="直線コネクタ 331"/>
        <xdr:cNvCxnSpPr/>
      </xdr:nvCxnSpPr>
      <xdr:spPr>
        <a:xfrm flipV="1">
          <a:off x="10475595" y="8735251"/>
          <a:ext cx="1270" cy="146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86301</xdr:rowOff>
    </xdr:from>
    <xdr:ext cx="469744" cy="259045"/>
    <xdr:sp macro="" textlink="">
      <xdr:nvSpPr>
        <xdr:cNvPr id="333" name="農林水産業費最小値テキスト"/>
        <xdr:cNvSpPr txBox="1"/>
      </xdr:nvSpPr>
      <xdr:spPr>
        <a:xfrm>
          <a:off x="10528300" y="1020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82474</xdr:rowOff>
    </xdr:from>
    <xdr:to>
      <xdr:col>55</xdr:col>
      <xdr:colOff>88900</xdr:colOff>
      <xdr:row>59</xdr:row>
      <xdr:rowOff>82474</xdr:rowOff>
    </xdr:to>
    <xdr:cxnSp macro="">
      <xdr:nvCxnSpPr>
        <xdr:cNvPr id="334" name="直線コネクタ 333"/>
        <xdr:cNvCxnSpPr/>
      </xdr:nvCxnSpPr>
      <xdr:spPr>
        <a:xfrm>
          <a:off x="10388600" y="1019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109428</xdr:rowOff>
    </xdr:from>
    <xdr:ext cx="534377" cy="259045"/>
    <xdr:sp macro="" textlink="">
      <xdr:nvSpPr>
        <xdr:cNvPr id="335" name="農林水産業費最大値テキスト"/>
        <xdr:cNvSpPr txBox="1"/>
      </xdr:nvSpPr>
      <xdr:spPr>
        <a:xfrm>
          <a:off x="10528300" y="851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162751</xdr:rowOff>
    </xdr:from>
    <xdr:to>
      <xdr:col>55</xdr:col>
      <xdr:colOff>88900</xdr:colOff>
      <xdr:row>50</xdr:row>
      <xdr:rowOff>162751</xdr:rowOff>
    </xdr:to>
    <xdr:cxnSp macro="">
      <xdr:nvCxnSpPr>
        <xdr:cNvPr id="336" name="直線コネクタ 335"/>
        <xdr:cNvCxnSpPr/>
      </xdr:nvCxnSpPr>
      <xdr:spPr>
        <a:xfrm>
          <a:off x="10388600" y="873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111658</xdr:rowOff>
    </xdr:from>
    <xdr:to>
      <xdr:col>55</xdr:col>
      <xdr:colOff>0</xdr:colOff>
      <xdr:row>52</xdr:row>
      <xdr:rowOff>10770</xdr:rowOff>
    </xdr:to>
    <xdr:cxnSp macro="">
      <xdr:nvCxnSpPr>
        <xdr:cNvPr id="337" name="直線コネクタ 336"/>
        <xdr:cNvCxnSpPr/>
      </xdr:nvCxnSpPr>
      <xdr:spPr>
        <a:xfrm>
          <a:off x="9639300" y="8855608"/>
          <a:ext cx="8382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18254</xdr:rowOff>
    </xdr:from>
    <xdr:ext cx="534377" cy="259045"/>
    <xdr:sp macro="" textlink="">
      <xdr:nvSpPr>
        <xdr:cNvPr id="338" name="農林水産業費平均値テキスト"/>
        <xdr:cNvSpPr txBox="1"/>
      </xdr:nvSpPr>
      <xdr:spPr>
        <a:xfrm>
          <a:off x="10528300" y="9105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39827</xdr:rowOff>
    </xdr:from>
    <xdr:to>
      <xdr:col>55</xdr:col>
      <xdr:colOff>50800</xdr:colOff>
      <xdr:row>53</xdr:row>
      <xdr:rowOff>141427</xdr:rowOff>
    </xdr:to>
    <xdr:sp macro="" textlink="">
      <xdr:nvSpPr>
        <xdr:cNvPr id="339" name="フローチャート: 判断 338"/>
        <xdr:cNvSpPr/>
      </xdr:nvSpPr>
      <xdr:spPr>
        <a:xfrm>
          <a:off x="10426700" y="9126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77139</xdr:rowOff>
    </xdr:from>
    <xdr:to>
      <xdr:col>50</xdr:col>
      <xdr:colOff>114300</xdr:colOff>
      <xdr:row>51</xdr:row>
      <xdr:rowOff>111658</xdr:rowOff>
    </xdr:to>
    <xdr:cxnSp macro="">
      <xdr:nvCxnSpPr>
        <xdr:cNvPr id="340" name="直線コネクタ 339"/>
        <xdr:cNvCxnSpPr/>
      </xdr:nvCxnSpPr>
      <xdr:spPr>
        <a:xfrm>
          <a:off x="8750300" y="8821089"/>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39713</xdr:rowOff>
    </xdr:from>
    <xdr:to>
      <xdr:col>50</xdr:col>
      <xdr:colOff>165100</xdr:colOff>
      <xdr:row>52</xdr:row>
      <xdr:rowOff>141313</xdr:rowOff>
    </xdr:to>
    <xdr:sp macro="" textlink="">
      <xdr:nvSpPr>
        <xdr:cNvPr id="341" name="フローチャート: 判断 340"/>
        <xdr:cNvSpPr/>
      </xdr:nvSpPr>
      <xdr:spPr>
        <a:xfrm>
          <a:off x="9588500" y="895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132440</xdr:rowOff>
    </xdr:from>
    <xdr:ext cx="534377" cy="259045"/>
    <xdr:sp macro="" textlink="">
      <xdr:nvSpPr>
        <xdr:cNvPr id="342" name="テキスト ボックス 341"/>
        <xdr:cNvSpPr txBox="1"/>
      </xdr:nvSpPr>
      <xdr:spPr>
        <a:xfrm>
          <a:off x="9359411" y="904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77139</xdr:rowOff>
    </xdr:from>
    <xdr:to>
      <xdr:col>45</xdr:col>
      <xdr:colOff>177800</xdr:colOff>
      <xdr:row>51</xdr:row>
      <xdr:rowOff>125450</xdr:rowOff>
    </xdr:to>
    <xdr:cxnSp macro="">
      <xdr:nvCxnSpPr>
        <xdr:cNvPr id="343" name="直線コネクタ 342"/>
        <xdr:cNvCxnSpPr/>
      </xdr:nvCxnSpPr>
      <xdr:spPr>
        <a:xfrm flipV="1">
          <a:off x="7861300" y="8821089"/>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71298</xdr:rowOff>
    </xdr:from>
    <xdr:to>
      <xdr:col>46</xdr:col>
      <xdr:colOff>38100</xdr:colOff>
      <xdr:row>53</xdr:row>
      <xdr:rowOff>1448</xdr:rowOff>
    </xdr:to>
    <xdr:sp macro="" textlink="">
      <xdr:nvSpPr>
        <xdr:cNvPr id="344" name="フローチャート: 判断 343"/>
        <xdr:cNvSpPr/>
      </xdr:nvSpPr>
      <xdr:spPr>
        <a:xfrm>
          <a:off x="8699500" y="89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164025</xdr:rowOff>
    </xdr:from>
    <xdr:ext cx="534377" cy="259045"/>
    <xdr:sp macro="" textlink="">
      <xdr:nvSpPr>
        <xdr:cNvPr id="345" name="テキスト ボックス 344"/>
        <xdr:cNvSpPr txBox="1"/>
      </xdr:nvSpPr>
      <xdr:spPr>
        <a:xfrm>
          <a:off x="8483111" y="90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58166</xdr:rowOff>
    </xdr:from>
    <xdr:to>
      <xdr:col>41</xdr:col>
      <xdr:colOff>50800</xdr:colOff>
      <xdr:row>51</xdr:row>
      <xdr:rowOff>125450</xdr:rowOff>
    </xdr:to>
    <xdr:cxnSp macro="">
      <xdr:nvCxnSpPr>
        <xdr:cNvPr id="346" name="直線コネクタ 345"/>
        <xdr:cNvCxnSpPr/>
      </xdr:nvCxnSpPr>
      <xdr:spPr>
        <a:xfrm>
          <a:off x="6972300" y="8630666"/>
          <a:ext cx="889000" cy="23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51</xdr:row>
      <xdr:rowOff>118846</xdr:rowOff>
    </xdr:from>
    <xdr:to>
      <xdr:col>41</xdr:col>
      <xdr:colOff>101600</xdr:colOff>
      <xdr:row>52</xdr:row>
      <xdr:rowOff>48996</xdr:rowOff>
    </xdr:to>
    <xdr:sp macro="" textlink="">
      <xdr:nvSpPr>
        <xdr:cNvPr id="347" name="フローチャート: 判断 346"/>
        <xdr:cNvSpPr/>
      </xdr:nvSpPr>
      <xdr:spPr>
        <a:xfrm>
          <a:off x="7810500" y="886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40123</xdr:rowOff>
    </xdr:from>
    <xdr:ext cx="534377" cy="259045"/>
    <xdr:sp macro="" textlink="">
      <xdr:nvSpPr>
        <xdr:cNvPr id="348" name="テキスト ボックス 347"/>
        <xdr:cNvSpPr txBox="1"/>
      </xdr:nvSpPr>
      <xdr:spPr>
        <a:xfrm>
          <a:off x="7594111" y="895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131343</xdr:rowOff>
    </xdr:from>
    <xdr:to>
      <xdr:col>36</xdr:col>
      <xdr:colOff>165100</xdr:colOff>
      <xdr:row>52</xdr:row>
      <xdr:rowOff>61493</xdr:rowOff>
    </xdr:to>
    <xdr:sp macro="" textlink="">
      <xdr:nvSpPr>
        <xdr:cNvPr id="349" name="フローチャート: 判断 348"/>
        <xdr:cNvSpPr/>
      </xdr:nvSpPr>
      <xdr:spPr>
        <a:xfrm>
          <a:off x="6921500" y="88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52620</xdr:rowOff>
    </xdr:from>
    <xdr:ext cx="534377" cy="259045"/>
    <xdr:sp macro="" textlink="">
      <xdr:nvSpPr>
        <xdr:cNvPr id="350" name="テキスト ボックス 349"/>
        <xdr:cNvSpPr txBox="1"/>
      </xdr:nvSpPr>
      <xdr:spPr>
        <a:xfrm>
          <a:off x="6705111" y="89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131420</xdr:rowOff>
    </xdr:from>
    <xdr:to>
      <xdr:col>55</xdr:col>
      <xdr:colOff>50800</xdr:colOff>
      <xdr:row>52</xdr:row>
      <xdr:rowOff>61570</xdr:rowOff>
    </xdr:to>
    <xdr:sp macro="" textlink="">
      <xdr:nvSpPr>
        <xdr:cNvPr id="356" name="楕円 355"/>
        <xdr:cNvSpPr/>
      </xdr:nvSpPr>
      <xdr:spPr>
        <a:xfrm>
          <a:off x="10426700" y="887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154297</xdr:rowOff>
    </xdr:from>
    <xdr:ext cx="534377" cy="259045"/>
    <xdr:sp macro="" textlink="">
      <xdr:nvSpPr>
        <xdr:cNvPr id="357" name="農林水産業費該当値テキスト"/>
        <xdr:cNvSpPr txBox="1"/>
      </xdr:nvSpPr>
      <xdr:spPr>
        <a:xfrm>
          <a:off x="10528300" y="872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60858</xdr:rowOff>
    </xdr:from>
    <xdr:to>
      <xdr:col>50</xdr:col>
      <xdr:colOff>165100</xdr:colOff>
      <xdr:row>51</xdr:row>
      <xdr:rowOff>162458</xdr:rowOff>
    </xdr:to>
    <xdr:sp macro="" textlink="">
      <xdr:nvSpPr>
        <xdr:cNvPr id="358" name="楕円 357"/>
        <xdr:cNvSpPr/>
      </xdr:nvSpPr>
      <xdr:spPr>
        <a:xfrm>
          <a:off x="9588500" y="880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7535</xdr:rowOff>
    </xdr:from>
    <xdr:ext cx="534377" cy="259045"/>
    <xdr:sp macro="" textlink="">
      <xdr:nvSpPr>
        <xdr:cNvPr id="359" name="テキスト ボックス 358"/>
        <xdr:cNvSpPr txBox="1"/>
      </xdr:nvSpPr>
      <xdr:spPr>
        <a:xfrm>
          <a:off x="9359411" y="85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26339</xdr:rowOff>
    </xdr:from>
    <xdr:to>
      <xdr:col>46</xdr:col>
      <xdr:colOff>38100</xdr:colOff>
      <xdr:row>51</xdr:row>
      <xdr:rowOff>127939</xdr:rowOff>
    </xdr:to>
    <xdr:sp macro="" textlink="">
      <xdr:nvSpPr>
        <xdr:cNvPr id="360" name="楕円 359"/>
        <xdr:cNvSpPr/>
      </xdr:nvSpPr>
      <xdr:spPr>
        <a:xfrm>
          <a:off x="8699500" y="877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144466</xdr:rowOff>
    </xdr:from>
    <xdr:ext cx="534377" cy="259045"/>
    <xdr:sp macro="" textlink="">
      <xdr:nvSpPr>
        <xdr:cNvPr id="361" name="テキスト ボックス 360"/>
        <xdr:cNvSpPr txBox="1"/>
      </xdr:nvSpPr>
      <xdr:spPr>
        <a:xfrm>
          <a:off x="8483111" y="854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74650</xdr:rowOff>
    </xdr:from>
    <xdr:to>
      <xdr:col>41</xdr:col>
      <xdr:colOff>101600</xdr:colOff>
      <xdr:row>52</xdr:row>
      <xdr:rowOff>4800</xdr:rowOff>
    </xdr:to>
    <xdr:sp macro="" textlink="">
      <xdr:nvSpPr>
        <xdr:cNvPr id="362" name="楕円 361"/>
        <xdr:cNvSpPr/>
      </xdr:nvSpPr>
      <xdr:spPr>
        <a:xfrm>
          <a:off x="7810500" y="88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21327</xdr:rowOff>
    </xdr:from>
    <xdr:ext cx="534377" cy="259045"/>
    <xdr:sp macro="" textlink="">
      <xdr:nvSpPr>
        <xdr:cNvPr id="363" name="テキスト ボックス 362"/>
        <xdr:cNvSpPr txBox="1"/>
      </xdr:nvSpPr>
      <xdr:spPr>
        <a:xfrm>
          <a:off x="7594111" y="85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7366</xdr:rowOff>
    </xdr:from>
    <xdr:to>
      <xdr:col>36</xdr:col>
      <xdr:colOff>165100</xdr:colOff>
      <xdr:row>50</xdr:row>
      <xdr:rowOff>108966</xdr:rowOff>
    </xdr:to>
    <xdr:sp macro="" textlink="">
      <xdr:nvSpPr>
        <xdr:cNvPr id="364" name="楕円 363"/>
        <xdr:cNvSpPr/>
      </xdr:nvSpPr>
      <xdr:spPr>
        <a:xfrm>
          <a:off x="6921500" y="857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48</xdr:row>
      <xdr:rowOff>125493</xdr:rowOff>
    </xdr:from>
    <xdr:ext cx="534377" cy="259045"/>
    <xdr:sp macro="" textlink="">
      <xdr:nvSpPr>
        <xdr:cNvPr id="365" name="テキスト ボックス 364"/>
        <xdr:cNvSpPr txBox="1"/>
      </xdr:nvSpPr>
      <xdr:spPr>
        <a:xfrm>
          <a:off x="6705111" y="835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58982</xdr:rowOff>
    </xdr:from>
    <xdr:to>
      <xdr:col>54</xdr:col>
      <xdr:colOff>189865</xdr:colOff>
      <xdr:row>78</xdr:row>
      <xdr:rowOff>21330</xdr:rowOff>
    </xdr:to>
    <xdr:cxnSp macro="">
      <xdr:nvCxnSpPr>
        <xdr:cNvPr id="385" name="直線コネクタ 384"/>
        <xdr:cNvCxnSpPr/>
      </xdr:nvCxnSpPr>
      <xdr:spPr>
        <a:xfrm flipV="1">
          <a:off x="10475595" y="12231932"/>
          <a:ext cx="1270" cy="1162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25157</xdr:rowOff>
    </xdr:from>
    <xdr:ext cx="469744" cy="259045"/>
    <xdr:sp macro="" textlink="">
      <xdr:nvSpPr>
        <xdr:cNvPr id="386" name="商工費最小値テキスト"/>
        <xdr:cNvSpPr txBox="1"/>
      </xdr:nvSpPr>
      <xdr:spPr>
        <a:xfrm>
          <a:off x="10528300" y="1339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21330</xdr:rowOff>
    </xdr:from>
    <xdr:to>
      <xdr:col>55</xdr:col>
      <xdr:colOff>88900</xdr:colOff>
      <xdr:row>78</xdr:row>
      <xdr:rowOff>21330</xdr:rowOff>
    </xdr:to>
    <xdr:cxnSp macro="">
      <xdr:nvCxnSpPr>
        <xdr:cNvPr id="387" name="直線コネクタ 386"/>
        <xdr:cNvCxnSpPr/>
      </xdr:nvCxnSpPr>
      <xdr:spPr>
        <a:xfrm>
          <a:off x="10388600" y="133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5659</xdr:rowOff>
    </xdr:from>
    <xdr:ext cx="534377" cy="259045"/>
    <xdr:sp macro="" textlink="">
      <xdr:nvSpPr>
        <xdr:cNvPr id="388" name="商工費最大値テキスト"/>
        <xdr:cNvSpPr txBox="1"/>
      </xdr:nvSpPr>
      <xdr:spPr>
        <a:xfrm>
          <a:off x="10528300" y="1200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58982</xdr:rowOff>
    </xdr:from>
    <xdr:to>
      <xdr:col>55</xdr:col>
      <xdr:colOff>88900</xdr:colOff>
      <xdr:row>71</xdr:row>
      <xdr:rowOff>58982</xdr:rowOff>
    </xdr:to>
    <xdr:cxnSp macro="">
      <xdr:nvCxnSpPr>
        <xdr:cNvPr id="389" name="直線コネクタ 388"/>
        <xdr:cNvCxnSpPr/>
      </xdr:nvCxnSpPr>
      <xdr:spPr>
        <a:xfrm>
          <a:off x="10388600" y="1223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170218</xdr:rowOff>
    </xdr:from>
    <xdr:to>
      <xdr:col>55</xdr:col>
      <xdr:colOff>0</xdr:colOff>
      <xdr:row>76</xdr:row>
      <xdr:rowOff>69909</xdr:rowOff>
    </xdr:to>
    <xdr:cxnSp macro="">
      <xdr:nvCxnSpPr>
        <xdr:cNvPr id="390" name="直線コネクタ 389"/>
        <xdr:cNvCxnSpPr/>
      </xdr:nvCxnSpPr>
      <xdr:spPr>
        <a:xfrm>
          <a:off x="9639300" y="13028968"/>
          <a:ext cx="838200" cy="7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151645</xdr:rowOff>
    </xdr:from>
    <xdr:ext cx="534377" cy="259045"/>
    <xdr:sp macro="" textlink="">
      <xdr:nvSpPr>
        <xdr:cNvPr id="391" name="商工費平均値テキスト"/>
        <xdr:cNvSpPr txBox="1"/>
      </xdr:nvSpPr>
      <xdr:spPr>
        <a:xfrm>
          <a:off x="10528300" y="1266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128768</xdr:rowOff>
    </xdr:from>
    <xdr:to>
      <xdr:col>55</xdr:col>
      <xdr:colOff>50800</xdr:colOff>
      <xdr:row>75</xdr:row>
      <xdr:rowOff>58918</xdr:rowOff>
    </xdr:to>
    <xdr:sp macro="" textlink="">
      <xdr:nvSpPr>
        <xdr:cNvPr id="392" name="フローチャート: 判断 391"/>
        <xdr:cNvSpPr/>
      </xdr:nvSpPr>
      <xdr:spPr>
        <a:xfrm>
          <a:off x="10426700" y="1281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118920</xdr:rowOff>
    </xdr:from>
    <xdr:to>
      <xdr:col>50</xdr:col>
      <xdr:colOff>114300</xdr:colOff>
      <xdr:row>75</xdr:row>
      <xdr:rowOff>170218</xdr:rowOff>
    </xdr:to>
    <xdr:cxnSp macro="">
      <xdr:nvCxnSpPr>
        <xdr:cNvPr id="393" name="直線コネクタ 392"/>
        <xdr:cNvCxnSpPr/>
      </xdr:nvCxnSpPr>
      <xdr:spPr>
        <a:xfrm>
          <a:off x="8750300" y="12977670"/>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99758</xdr:rowOff>
    </xdr:from>
    <xdr:to>
      <xdr:col>50</xdr:col>
      <xdr:colOff>165100</xdr:colOff>
      <xdr:row>73</xdr:row>
      <xdr:rowOff>29908</xdr:rowOff>
    </xdr:to>
    <xdr:sp macro="" textlink="">
      <xdr:nvSpPr>
        <xdr:cNvPr id="394" name="フローチャート: 判断 393"/>
        <xdr:cNvSpPr/>
      </xdr:nvSpPr>
      <xdr:spPr>
        <a:xfrm>
          <a:off x="9588500" y="1244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46435</xdr:rowOff>
    </xdr:from>
    <xdr:ext cx="534377" cy="259045"/>
    <xdr:sp macro="" textlink="">
      <xdr:nvSpPr>
        <xdr:cNvPr id="395" name="テキスト ボックス 394"/>
        <xdr:cNvSpPr txBox="1"/>
      </xdr:nvSpPr>
      <xdr:spPr>
        <a:xfrm>
          <a:off x="9359411" y="122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50157</xdr:rowOff>
    </xdr:from>
    <xdr:to>
      <xdr:col>45</xdr:col>
      <xdr:colOff>177800</xdr:colOff>
      <xdr:row>75</xdr:row>
      <xdr:rowOff>118920</xdr:rowOff>
    </xdr:to>
    <xdr:cxnSp macro="">
      <xdr:nvCxnSpPr>
        <xdr:cNvPr id="396" name="直線コネクタ 395"/>
        <xdr:cNvCxnSpPr/>
      </xdr:nvCxnSpPr>
      <xdr:spPr>
        <a:xfrm>
          <a:off x="7861300" y="12908907"/>
          <a:ext cx="889000" cy="6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52781</xdr:rowOff>
    </xdr:from>
    <xdr:to>
      <xdr:col>46</xdr:col>
      <xdr:colOff>38100</xdr:colOff>
      <xdr:row>73</xdr:row>
      <xdr:rowOff>154381</xdr:rowOff>
    </xdr:to>
    <xdr:sp macro="" textlink="">
      <xdr:nvSpPr>
        <xdr:cNvPr id="397" name="フローチャート: 判断 396"/>
        <xdr:cNvSpPr/>
      </xdr:nvSpPr>
      <xdr:spPr>
        <a:xfrm>
          <a:off x="8699500" y="1256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170908</xdr:rowOff>
    </xdr:from>
    <xdr:ext cx="534377" cy="259045"/>
    <xdr:sp macro="" textlink="">
      <xdr:nvSpPr>
        <xdr:cNvPr id="398" name="テキスト ボックス 397"/>
        <xdr:cNvSpPr txBox="1"/>
      </xdr:nvSpPr>
      <xdr:spPr>
        <a:xfrm>
          <a:off x="8483111" y="123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112177</xdr:rowOff>
    </xdr:from>
    <xdr:to>
      <xdr:col>41</xdr:col>
      <xdr:colOff>50800</xdr:colOff>
      <xdr:row>75</xdr:row>
      <xdr:rowOff>50157</xdr:rowOff>
    </xdr:to>
    <xdr:cxnSp macro="">
      <xdr:nvCxnSpPr>
        <xdr:cNvPr id="399" name="直線コネクタ 398"/>
        <xdr:cNvCxnSpPr/>
      </xdr:nvCxnSpPr>
      <xdr:spPr>
        <a:xfrm>
          <a:off x="6972300" y="12628027"/>
          <a:ext cx="889000" cy="28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123647</xdr:rowOff>
    </xdr:from>
    <xdr:to>
      <xdr:col>41</xdr:col>
      <xdr:colOff>101600</xdr:colOff>
      <xdr:row>74</xdr:row>
      <xdr:rowOff>53797</xdr:rowOff>
    </xdr:to>
    <xdr:sp macro="" textlink="">
      <xdr:nvSpPr>
        <xdr:cNvPr id="400" name="フローチャート: 判断 399"/>
        <xdr:cNvSpPr/>
      </xdr:nvSpPr>
      <xdr:spPr>
        <a:xfrm>
          <a:off x="7810500" y="1263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70324</xdr:rowOff>
    </xdr:from>
    <xdr:ext cx="534377" cy="259045"/>
    <xdr:sp macro="" textlink="">
      <xdr:nvSpPr>
        <xdr:cNvPr id="401" name="テキスト ボックス 400"/>
        <xdr:cNvSpPr txBox="1"/>
      </xdr:nvSpPr>
      <xdr:spPr>
        <a:xfrm>
          <a:off x="7594111" y="1241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89677</xdr:rowOff>
    </xdr:from>
    <xdr:to>
      <xdr:col>36</xdr:col>
      <xdr:colOff>165100</xdr:colOff>
      <xdr:row>74</xdr:row>
      <xdr:rowOff>19827</xdr:rowOff>
    </xdr:to>
    <xdr:sp macro="" textlink="">
      <xdr:nvSpPr>
        <xdr:cNvPr id="402" name="フローチャート: 判断 401"/>
        <xdr:cNvSpPr/>
      </xdr:nvSpPr>
      <xdr:spPr>
        <a:xfrm>
          <a:off x="6921500" y="1260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10954</xdr:rowOff>
    </xdr:from>
    <xdr:ext cx="534377" cy="259045"/>
    <xdr:sp macro="" textlink="">
      <xdr:nvSpPr>
        <xdr:cNvPr id="403" name="テキスト ボックス 402"/>
        <xdr:cNvSpPr txBox="1"/>
      </xdr:nvSpPr>
      <xdr:spPr>
        <a:xfrm>
          <a:off x="6705111" y="126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19109</xdr:rowOff>
    </xdr:from>
    <xdr:to>
      <xdr:col>55</xdr:col>
      <xdr:colOff>50800</xdr:colOff>
      <xdr:row>76</xdr:row>
      <xdr:rowOff>120709</xdr:rowOff>
    </xdr:to>
    <xdr:sp macro="" textlink="">
      <xdr:nvSpPr>
        <xdr:cNvPr id="409" name="楕円 408"/>
        <xdr:cNvSpPr/>
      </xdr:nvSpPr>
      <xdr:spPr>
        <a:xfrm>
          <a:off x="10426700" y="1304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168986</xdr:rowOff>
    </xdr:from>
    <xdr:ext cx="534377" cy="259045"/>
    <xdr:sp macro="" textlink="">
      <xdr:nvSpPr>
        <xdr:cNvPr id="410" name="商工費該当値テキスト"/>
        <xdr:cNvSpPr txBox="1"/>
      </xdr:nvSpPr>
      <xdr:spPr>
        <a:xfrm>
          <a:off x="10528300" y="1302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119418</xdr:rowOff>
    </xdr:from>
    <xdr:to>
      <xdr:col>50</xdr:col>
      <xdr:colOff>165100</xdr:colOff>
      <xdr:row>76</xdr:row>
      <xdr:rowOff>49569</xdr:rowOff>
    </xdr:to>
    <xdr:sp macro="" textlink="">
      <xdr:nvSpPr>
        <xdr:cNvPr id="411" name="楕円 410"/>
        <xdr:cNvSpPr/>
      </xdr:nvSpPr>
      <xdr:spPr>
        <a:xfrm>
          <a:off x="9588500" y="129781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40695</xdr:rowOff>
    </xdr:from>
    <xdr:ext cx="534377" cy="259045"/>
    <xdr:sp macro="" textlink="">
      <xdr:nvSpPr>
        <xdr:cNvPr id="412" name="テキスト ボックス 411"/>
        <xdr:cNvSpPr txBox="1"/>
      </xdr:nvSpPr>
      <xdr:spPr>
        <a:xfrm>
          <a:off x="9359411" y="130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68120</xdr:rowOff>
    </xdr:from>
    <xdr:to>
      <xdr:col>46</xdr:col>
      <xdr:colOff>38100</xdr:colOff>
      <xdr:row>75</xdr:row>
      <xdr:rowOff>169720</xdr:rowOff>
    </xdr:to>
    <xdr:sp macro="" textlink="">
      <xdr:nvSpPr>
        <xdr:cNvPr id="413" name="楕円 412"/>
        <xdr:cNvSpPr/>
      </xdr:nvSpPr>
      <xdr:spPr>
        <a:xfrm>
          <a:off x="8699500" y="129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160847</xdr:rowOff>
    </xdr:from>
    <xdr:ext cx="534377" cy="259045"/>
    <xdr:sp macro="" textlink="">
      <xdr:nvSpPr>
        <xdr:cNvPr id="414" name="テキスト ボックス 413"/>
        <xdr:cNvSpPr txBox="1"/>
      </xdr:nvSpPr>
      <xdr:spPr>
        <a:xfrm>
          <a:off x="8483111" y="1301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170807</xdr:rowOff>
    </xdr:from>
    <xdr:to>
      <xdr:col>41</xdr:col>
      <xdr:colOff>101600</xdr:colOff>
      <xdr:row>75</xdr:row>
      <xdr:rowOff>100957</xdr:rowOff>
    </xdr:to>
    <xdr:sp macro="" textlink="">
      <xdr:nvSpPr>
        <xdr:cNvPr id="415" name="楕円 414"/>
        <xdr:cNvSpPr/>
      </xdr:nvSpPr>
      <xdr:spPr>
        <a:xfrm>
          <a:off x="7810500" y="128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92084</xdr:rowOff>
    </xdr:from>
    <xdr:ext cx="534377" cy="259045"/>
    <xdr:sp macro="" textlink="">
      <xdr:nvSpPr>
        <xdr:cNvPr id="416" name="テキスト ボックス 415"/>
        <xdr:cNvSpPr txBox="1"/>
      </xdr:nvSpPr>
      <xdr:spPr>
        <a:xfrm>
          <a:off x="7594111" y="1295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61377</xdr:rowOff>
    </xdr:from>
    <xdr:to>
      <xdr:col>36</xdr:col>
      <xdr:colOff>165100</xdr:colOff>
      <xdr:row>73</xdr:row>
      <xdr:rowOff>162977</xdr:rowOff>
    </xdr:to>
    <xdr:sp macro="" textlink="">
      <xdr:nvSpPr>
        <xdr:cNvPr id="417" name="楕円 416"/>
        <xdr:cNvSpPr/>
      </xdr:nvSpPr>
      <xdr:spPr>
        <a:xfrm>
          <a:off x="6921500" y="1257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8054</xdr:rowOff>
    </xdr:from>
    <xdr:ext cx="534377" cy="259045"/>
    <xdr:sp macro="" textlink="">
      <xdr:nvSpPr>
        <xdr:cNvPr id="418" name="テキスト ボックス 417"/>
        <xdr:cNvSpPr txBox="1"/>
      </xdr:nvSpPr>
      <xdr:spPr>
        <a:xfrm>
          <a:off x="6705111" y="1235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139700</xdr:rowOff>
    </xdr:from>
    <xdr:to>
      <xdr:col>59</xdr:col>
      <xdr:colOff>50800</xdr:colOff>
      <xdr:row>99</xdr:row>
      <xdr:rowOff>139700</xdr:rowOff>
    </xdr:to>
    <xdr:cxnSp macro="">
      <xdr:nvCxnSpPr>
        <xdr:cNvPr id="428" name="直線コネクタ 42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168927</xdr:rowOff>
    </xdr:from>
    <xdr:ext cx="531299" cy="259045"/>
    <xdr:sp macro="" textlink="">
      <xdr:nvSpPr>
        <xdr:cNvPr id="429" name="テキスト ボックス 428"/>
        <xdr:cNvSpPr txBox="1"/>
      </xdr:nvSpPr>
      <xdr:spPr>
        <a:xfrm>
          <a:off x="6072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30" name="直線コネクタ 42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31" name="テキスト ボックス 43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32" name="直線コネクタ 43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33" name="テキスト ボックス 43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36" name="直線コネクタ 43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37" name="テキスト ボックス 43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38" name="直線コネクタ 43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39" name="テキスト ボックス 438"/>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40" name="直線コネクタ 43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41" name="テキスト ボックス 44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155160</xdr:rowOff>
    </xdr:from>
    <xdr:to>
      <xdr:col>54</xdr:col>
      <xdr:colOff>189865</xdr:colOff>
      <xdr:row>99</xdr:row>
      <xdr:rowOff>25885</xdr:rowOff>
    </xdr:to>
    <xdr:cxnSp macro="">
      <xdr:nvCxnSpPr>
        <xdr:cNvPr id="445" name="直線コネクタ 444"/>
        <xdr:cNvCxnSpPr/>
      </xdr:nvCxnSpPr>
      <xdr:spPr>
        <a:xfrm flipV="1">
          <a:off x="10475595" y="15585660"/>
          <a:ext cx="1270" cy="1413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29712</xdr:rowOff>
    </xdr:from>
    <xdr:ext cx="534377" cy="259045"/>
    <xdr:sp macro="" textlink="">
      <xdr:nvSpPr>
        <xdr:cNvPr id="446" name="土木費最小値テキスト"/>
        <xdr:cNvSpPr txBox="1"/>
      </xdr:nvSpPr>
      <xdr:spPr>
        <a:xfrm>
          <a:off x="10528300" y="170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25885</xdr:rowOff>
    </xdr:from>
    <xdr:to>
      <xdr:col>55</xdr:col>
      <xdr:colOff>88900</xdr:colOff>
      <xdr:row>99</xdr:row>
      <xdr:rowOff>25885</xdr:rowOff>
    </xdr:to>
    <xdr:cxnSp macro="">
      <xdr:nvCxnSpPr>
        <xdr:cNvPr id="447" name="直線コネクタ 446"/>
        <xdr:cNvCxnSpPr/>
      </xdr:nvCxnSpPr>
      <xdr:spPr>
        <a:xfrm>
          <a:off x="10388600" y="1699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101837</xdr:rowOff>
    </xdr:from>
    <xdr:ext cx="534377" cy="259045"/>
    <xdr:sp macro="" textlink="">
      <xdr:nvSpPr>
        <xdr:cNvPr id="448" name="土木費最大値テキスト"/>
        <xdr:cNvSpPr txBox="1"/>
      </xdr:nvSpPr>
      <xdr:spPr>
        <a:xfrm>
          <a:off x="10528300" y="1536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155160</xdr:rowOff>
    </xdr:from>
    <xdr:to>
      <xdr:col>55</xdr:col>
      <xdr:colOff>88900</xdr:colOff>
      <xdr:row>90</xdr:row>
      <xdr:rowOff>155160</xdr:rowOff>
    </xdr:to>
    <xdr:cxnSp macro="">
      <xdr:nvCxnSpPr>
        <xdr:cNvPr id="449" name="直線コネクタ 448"/>
        <xdr:cNvCxnSpPr/>
      </xdr:nvCxnSpPr>
      <xdr:spPr>
        <a:xfrm>
          <a:off x="10388600" y="155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107468</xdr:rowOff>
    </xdr:from>
    <xdr:to>
      <xdr:col>55</xdr:col>
      <xdr:colOff>0</xdr:colOff>
      <xdr:row>91</xdr:row>
      <xdr:rowOff>124470</xdr:rowOff>
    </xdr:to>
    <xdr:cxnSp macro="">
      <xdr:nvCxnSpPr>
        <xdr:cNvPr id="450" name="直線コネクタ 449"/>
        <xdr:cNvCxnSpPr/>
      </xdr:nvCxnSpPr>
      <xdr:spPr>
        <a:xfrm flipV="1">
          <a:off x="9639300" y="15709418"/>
          <a:ext cx="838200" cy="1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69470</xdr:rowOff>
    </xdr:from>
    <xdr:ext cx="534377" cy="259045"/>
    <xdr:sp macro="" textlink="">
      <xdr:nvSpPr>
        <xdr:cNvPr id="451" name="土木費平均値テキスト"/>
        <xdr:cNvSpPr txBox="1"/>
      </xdr:nvSpPr>
      <xdr:spPr>
        <a:xfrm>
          <a:off x="10528300" y="1652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91043</xdr:rowOff>
    </xdr:from>
    <xdr:to>
      <xdr:col>55</xdr:col>
      <xdr:colOff>50800</xdr:colOff>
      <xdr:row>97</xdr:row>
      <xdr:rowOff>21193</xdr:rowOff>
    </xdr:to>
    <xdr:sp macro="" textlink="">
      <xdr:nvSpPr>
        <xdr:cNvPr id="452" name="フローチャート: 判断 451"/>
        <xdr:cNvSpPr/>
      </xdr:nvSpPr>
      <xdr:spPr>
        <a:xfrm>
          <a:off x="10426700" y="1655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124470</xdr:rowOff>
    </xdr:from>
    <xdr:to>
      <xdr:col>50</xdr:col>
      <xdr:colOff>114300</xdr:colOff>
      <xdr:row>94</xdr:row>
      <xdr:rowOff>27315</xdr:rowOff>
    </xdr:to>
    <xdr:cxnSp macro="">
      <xdr:nvCxnSpPr>
        <xdr:cNvPr id="453" name="直線コネクタ 452"/>
        <xdr:cNvCxnSpPr/>
      </xdr:nvCxnSpPr>
      <xdr:spPr>
        <a:xfrm flipV="1">
          <a:off x="8750300" y="15726420"/>
          <a:ext cx="889000" cy="41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140421</xdr:rowOff>
    </xdr:from>
    <xdr:to>
      <xdr:col>50</xdr:col>
      <xdr:colOff>165100</xdr:colOff>
      <xdr:row>95</xdr:row>
      <xdr:rowOff>70571</xdr:rowOff>
    </xdr:to>
    <xdr:sp macro="" textlink="">
      <xdr:nvSpPr>
        <xdr:cNvPr id="454" name="フローチャート: 判断 453"/>
        <xdr:cNvSpPr/>
      </xdr:nvSpPr>
      <xdr:spPr>
        <a:xfrm>
          <a:off x="9588500" y="1625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61698</xdr:rowOff>
    </xdr:from>
    <xdr:ext cx="534377" cy="259045"/>
    <xdr:sp macro="" textlink="">
      <xdr:nvSpPr>
        <xdr:cNvPr id="455" name="テキスト ボックス 454"/>
        <xdr:cNvSpPr txBox="1"/>
      </xdr:nvSpPr>
      <xdr:spPr>
        <a:xfrm>
          <a:off x="9359411" y="163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146901</xdr:rowOff>
    </xdr:from>
    <xdr:to>
      <xdr:col>45</xdr:col>
      <xdr:colOff>177800</xdr:colOff>
      <xdr:row>94</xdr:row>
      <xdr:rowOff>27315</xdr:rowOff>
    </xdr:to>
    <xdr:cxnSp macro="">
      <xdr:nvCxnSpPr>
        <xdr:cNvPr id="456" name="直線コネクタ 455"/>
        <xdr:cNvCxnSpPr/>
      </xdr:nvCxnSpPr>
      <xdr:spPr>
        <a:xfrm>
          <a:off x="7861300" y="15920301"/>
          <a:ext cx="889000" cy="22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46810</xdr:rowOff>
    </xdr:from>
    <xdr:to>
      <xdr:col>46</xdr:col>
      <xdr:colOff>38100</xdr:colOff>
      <xdr:row>95</xdr:row>
      <xdr:rowOff>148410</xdr:rowOff>
    </xdr:to>
    <xdr:sp macro="" textlink="">
      <xdr:nvSpPr>
        <xdr:cNvPr id="457" name="フローチャート: 判断 456"/>
        <xdr:cNvSpPr/>
      </xdr:nvSpPr>
      <xdr:spPr>
        <a:xfrm>
          <a:off x="8699500" y="1633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139537</xdr:rowOff>
    </xdr:from>
    <xdr:ext cx="534377" cy="259045"/>
    <xdr:sp macro="" textlink="">
      <xdr:nvSpPr>
        <xdr:cNvPr id="458" name="テキスト ボックス 457"/>
        <xdr:cNvSpPr txBox="1"/>
      </xdr:nvSpPr>
      <xdr:spPr>
        <a:xfrm>
          <a:off x="8483111" y="1642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122955</xdr:rowOff>
    </xdr:from>
    <xdr:to>
      <xdr:col>41</xdr:col>
      <xdr:colOff>50800</xdr:colOff>
      <xdr:row>92</xdr:row>
      <xdr:rowOff>146901</xdr:rowOff>
    </xdr:to>
    <xdr:cxnSp macro="">
      <xdr:nvCxnSpPr>
        <xdr:cNvPr id="459" name="直線コネクタ 458"/>
        <xdr:cNvCxnSpPr/>
      </xdr:nvCxnSpPr>
      <xdr:spPr>
        <a:xfrm>
          <a:off x="6972300" y="15896355"/>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119962</xdr:rowOff>
    </xdr:from>
    <xdr:to>
      <xdr:col>41</xdr:col>
      <xdr:colOff>101600</xdr:colOff>
      <xdr:row>96</xdr:row>
      <xdr:rowOff>50112</xdr:rowOff>
    </xdr:to>
    <xdr:sp macro="" textlink="">
      <xdr:nvSpPr>
        <xdr:cNvPr id="460" name="フローチャート: 判断 459"/>
        <xdr:cNvSpPr/>
      </xdr:nvSpPr>
      <xdr:spPr>
        <a:xfrm>
          <a:off x="7810500" y="1640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41239</xdr:rowOff>
    </xdr:from>
    <xdr:ext cx="534377" cy="259045"/>
    <xdr:sp macro="" textlink="">
      <xdr:nvSpPr>
        <xdr:cNvPr id="461" name="テキスト ボックス 460"/>
        <xdr:cNvSpPr txBox="1"/>
      </xdr:nvSpPr>
      <xdr:spPr>
        <a:xfrm>
          <a:off x="7594111" y="1650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122304</xdr:rowOff>
    </xdr:from>
    <xdr:to>
      <xdr:col>36</xdr:col>
      <xdr:colOff>165100</xdr:colOff>
      <xdr:row>96</xdr:row>
      <xdr:rowOff>52454</xdr:rowOff>
    </xdr:to>
    <xdr:sp macro="" textlink="">
      <xdr:nvSpPr>
        <xdr:cNvPr id="462" name="フローチャート: 判断 461"/>
        <xdr:cNvSpPr/>
      </xdr:nvSpPr>
      <xdr:spPr>
        <a:xfrm>
          <a:off x="6921500" y="1641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43581</xdr:rowOff>
    </xdr:from>
    <xdr:ext cx="534377" cy="259045"/>
    <xdr:sp macro="" textlink="">
      <xdr:nvSpPr>
        <xdr:cNvPr id="463" name="テキスト ボックス 462"/>
        <xdr:cNvSpPr txBox="1"/>
      </xdr:nvSpPr>
      <xdr:spPr>
        <a:xfrm>
          <a:off x="6705111" y="165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56668</xdr:rowOff>
    </xdr:from>
    <xdr:to>
      <xdr:col>55</xdr:col>
      <xdr:colOff>50800</xdr:colOff>
      <xdr:row>91</xdr:row>
      <xdr:rowOff>158268</xdr:rowOff>
    </xdr:to>
    <xdr:sp macro="" textlink="">
      <xdr:nvSpPr>
        <xdr:cNvPr id="469" name="楕円 468"/>
        <xdr:cNvSpPr/>
      </xdr:nvSpPr>
      <xdr:spPr>
        <a:xfrm>
          <a:off x="10426700" y="156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143045</xdr:rowOff>
    </xdr:from>
    <xdr:ext cx="534377" cy="259045"/>
    <xdr:sp macro="" textlink="">
      <xdr:nvSpPr>
        <xdr:cNvPr id="470" name="土木費該当値テキスト"/>
        <xdr:cNvSpPr txBox="1"/>
      </xdr:nvSpPr>
      <xdr:spPr>
        <a:xfrm>
          <a:off x="10528300" y="155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73670</xdr:rowOff>
    </xdr:from>
    <xdr:to>
      <xdr:col>50</xdr:col>
      <xdr:colOff>165100</xdr:colOff>
      <xdr:row>92</xdr:row>
      <xdr:rowOff>3820</xdr:rowOff>
    </xdr:to>
    <xdr:sp macro="" textlink="">
      <xdr:nvSpPr>
        <xdr:cNvPr id="471" name="楕円 470"/>
        <xdr:cNvSpPr/>
      </xdr:nvSpPr>
      <xdr:spPr>
        <a:xfrm>
          <a:off x="9588500" y="1567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20347</xdr:rowOff>
    </xdr:from>
    <xdr:ext cx="534377" cy="259045"/>
    <xdr:sp macro="" textlink="">
      <xdr:nvSpPr>
        <xdr:cNvPr id="472" name="テキスト ボックス 471"/>
        <xdr:cNvSpPr txBox="1"/>
      </xdr:nvSpPr>
      <xdr:spPr>
        <a:xfrm>
          <a:off x="9359411" y="1545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147965</xdr:rowOff>
    </xdr:from>
    <xdr:to>
      <xdr:col>46</xdr:col>
      <xdr:colOff>38100</xdr:colOff>
      <xdr:row>94</xdr:row>
      <xdr:rowOff>78115</xdr:rowOff>
    </xdr:to>
    <xdr:sp macro="" textlink="">
      <xdr:nvSpPr>
        <xdr:cNvPr id="473" name="楕円 472"/>
        <xdr:cNvSpPr/>
      </xdr:nvSpPr>
      <xdr:spPr>
        <a:xfrm>
          <a:off x="8699500" y="1609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94642</xdr:rowOff>
    </xdr:from>
    <xdr:ext cx="534377" cy="259045"/>
    <xdr:sp macro="" textlink="">
      <xdr:nvSpPr>
        <xdr:cNvPr id="474" name="テキスト ボックス 473"/>
        <xdr:cNvSpPr txBox="1"/>
      </xdr:nvSpPr>
      <xdr:spPr>
        <a:xfrm>
          <a:off x="8483111" y="1586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96101</xdr:rowOff>
    </xdr:from>
    <xdr:to>
      <xdr:col>41</xdr:col>
      <xdr:colOff>101600</xdr:colOff>
      <xdr:row>93</xdr:row>
      <xdr:rowOff>26251</xdr:rowOff>
    </xdr:to>
    <xdr:sp macro="" textlink="">
      <xdr:nvSpPr>
        <xdr:cNvPr id="475" name="楕円 474"/>
        <xdr:cNvSpPr/>
      </xdr:nvSpPr>
      <xdr:spPr>
        <a:xfrm>
          <a:off x="7810500" y="158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42778</xdr:rowOff>
    </xdr:from>
    <xdr:ext cx="534377" cy="259045"/>
    <xdr:sp macro="" textlink="">
      <xdr:nvSpPr>
        <xdr:cNvPr id="476" name="テキスト ボックス 475"/>
        <xdr:cNvSpPr txBox="1"/>
      </xdr:nvSpPr>
      <xdr:spPr>
        <a:xfrm>
          <a:off x="7594111" y="156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72155</xdr:rowOff>
    </xdr:from>
    <xdr:to>
      <xdr:col>36</xdr:col>
      <xdr:colOff>165100</xdr:colOff>
      <xdr:row>93</xdr:row>
      <xdr:rowOff>2305</xdr:rowOff>
    </xdr:to>
    <xdr:sp macro="" textlink="">
      <xdr:nvSpPr>
        <xdr:cNvPr id="477" name="楕円 476"/>
        <xdr:cNvSpPr/>
      </xdr:nvSpPr>
      <xdr:spPr>
        <a:xfrm>
          <a:off x="6921500" y="158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18832</xdr:rowOff>
    </xdr:from>
    <xdr:ext cx="534377" cy="259045"/>
    <xdr:sp macro="" textlink="">
      <xdr:nvSpPr>
        <xdr:cNvPr id="478" name="テキスト ボックス 477"/>
        <xdr:cNvSpPr txBox="1"/>
      </xdr:nvSpPr>
      <xdr:spPr>
        <a:xfrm>
          <a:off x="6705111" y="156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7" name="テキスト ボックス 486"/>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89" name="テキスト ボックス 488"/>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635</xdr:rowOff>
    </xdr:from>
    <xdr:to>
      <xdr:col>85</xdr:col>
      <xdr:colOff>126364</xdr:colOff>
      <xdr:row>38</xdr:row>
      <xdr:rowOff>160465</xdr:rowOff>
    </xdr:to>
    <xdr:cxnSp macro="">
      <xdr:nvCxnSpPr>
        <xdr:cNvPr id="501" name="直線コネクタ 500"/>
        <xdr:cNvCxnSpPr/>
      </xdr:nvCxnSpPr>
      <xdr:spPr>
        <a:xfrm flipV="1">
          <a:off x="16317595" y="5315585"/>
          <a:ext cx="1269" cy="135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164292</xdr:rowOff>
    </xdr:from>
    <xdr:ext cx="534377" cy="259045"/>
    <xdr:sp macro="" textlink="">
      <xdr:nvSpPr>
        <xdr:cNvPr id="502" name="警察費最小値テキスト"/>
        <xdr:cNvSpPr txBox="1"/>
      </xdr:nvSpPr>
      <xdr:spPr>
        <a:xfrm>
          <a:off x="16370300" y="667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160465</xdr:rowOff>
    </xdr:from>
    <xdr:to>
      <xdr:col>86</xdr:col>
      <xdr:colOff>25400</xdr:colOff>
      <xdr:row>38</xdr:row>
      <xdr:rowOff>160465</xdr:rowOff>
    </xdr:to>
    <xdr:cxnSp macro="">
      <xdr:nvCxnSpPr>
        <xdr:cNvPr id="503" name="直線コネクタ 502"/>
        <xdr:cNvCxnSpPr/>
      </xdr:nvCxnSpPr>
      <xdr:spPr>
        <a:xfrm>
          <a:off x="16230600" y="667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118762</xdr:rowOff>
    </xdr:from>
    <xdr:ext cx="534377" cy="259045"/>
    <xdr:sp macro="" textlink="">
      <xdr:nvSpPr>
        <xdr:cNvPr id="504" name="警察費最大値テキスト"/>
        <xdr:cNvSpPr txBox="1"/>
      </xdr:nvSpPr>
      <xdr:spPr>
        <a:xfrm>
          <a:off x="16370300" y="509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635</xdr:rowOff>
    </xdr:from>
    <xdr:to>
      <xdr:col>86</xdr:col>
      <xdr:colOff>25400</xdr:colOff>
      <xdr:row>31</xdr:row>
      <xdr:rowOff>635</xdr:rowOff>
    </xdr:to>
    <xdr:cxnSp macro="">
      <xdr:nvCxnSpPr>
        <xdr:cNvPr id="505" name="直線コネクタ 504"/>
        <xdr:cNvCxnSpPr/>
      </xdr:nvCxnSpPr>
      <xdr:spPr>
        <a:xfrm>
          <a:off x="16230600" y="5315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94552</xdr:rowOff>
    </xdr:from>
    <xdr:to>
      <xdr:col>85</xdr:col>
      <xdr:colOff>127000</xdr:colOff>
      <xdr:row>31</xdr:row>
      <xdr:rowOff>9970</xdr:rowOff>
    </xdr:to>
    <xdr:cxnSp macro="">
      <xdr:nvCxnSpPr>
        <xdr:cNvPr id="506" name="直線コネクタ 505"/>
        <xdr:cNvCxnSpPr/>
      </xdr:nvCxnSpPr>
      <xdr:spPr>
        <a:xfrm>
          <a:off x="15481300" y="52380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170959</xdr:rowOff>
    </xdr:from>
    <xdr:ext cx="534377" cy="259045"/>
    <xdr:sp macro="" textlink="">
      <xdr:nvSpPr>
        <xdr:cNvPr id="507" name="警察費平均値テキスト"/>
        <xdr:cNvSpPr txBox="1"/>
      </xdr:nvSpPr>
      <xdr:spPr>
        <a:xfrm>
          <a:off x="16370300" y="600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21082</xdr:rowOff>
    </xdr:from>
    <xdr:to>
      <xdr:col>85</xdr:col>
      <xdr:colOff>177800</xdr:colOff>
      <xdr:row>35</xdr:row>
      <xdr:rowOff>122682</xdr:rowOff>
    </xdr:to>
    <xdr:sp macro="" textlink="">
      <xdr:nvSpPr>
        <xdr:cNvPr id="508" name="フローチャート: 判断 507"/>
        <xdr:cNvSpPr/>
      </xdr:nvSpPr>
      <xdr:spPr>
        <a:xfrm>
          <a:off x="162687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94552</xdr:rowOff>
    </xdr:from>
    <xdr:to>
      <xdr:col>81</xdr:col>
      <xdr:colOff>50800</xdr:colOff>
      <xdr:row>30</xdr:row>
      <xdr:rowOff>125984</xdr:rowOff>
    </xdr:to>
    <xdr:cxnSp macro="">
      <xdr:nvCxnSpPr>
        <xdr:cNvPr id="509" name="直線コネクタ 508"/>
        <xdr:cNvCxnSpPr/>
      </xdr:nvCxnSpPr>
      <xdr:spPr>
        <a:xfrm flipV="1">
          <a:off x="14592300" y="5238052"/>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119380</xdr:rowOff>
    </xdr:from>
    <xdr:to>
      <xdr:col>81</xdr:col>
      <xdr:colOff>101600</xdr:colOff>
      <xdr:row>35</xdr:row>
      <xdr:rowOff>49530</xdr:rowOff>
    </xdr:to>
    <xdr:sp macro="" textlink="">
      <xdr:nvSpPr>
        <xdr:cNvPr id="510" name="フローチャート: 判断 509"/>
        <xdr:cNvSpPr/>
      </xdr:nvSpPr>
      <xdr:spPr>
        <a:xfrm>
          <a:off x="15430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40657</xdr:rowOff>
    </xdr:from>
    <xdr:ext cx="534377" cy="259045"/>
    <xdr:sp macro="" textlink="">
      <xdr:nvSpPr>
        <xdr:cNvPr id="511" name="テキスト ボックス 510"/>
        <xdr:cNvSpPr txBox="1"/>
      </xdr:nvSpPr>
      <xdr:spPr>
        <a:xfrm>
          <a:off x="15201411" y="604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125984</xdr:rowOff>
    </xdr:from>
    <xdr:to>
      <xdr:col>76</xdr:col>
      <xdr:colOff>114300</xdr:colOff>
      <xdr:row>31</xdr:row>
      <xdr:rowOff>49403</xdr:rowOff>
    </xdr:to>
    <xdr:cxnSp macro="">
      <xdr:nvCxnSpPr>
        <xdr:cNvPr id="512" name="直線コネクタ 511"/>
        <xdr:cNvCxnSpPr/>
      </xdr:nvCxnSpPr>
      <xdr:spPr>
        <a:xfrm flipV="1">
          <a:off x="13703300" y="5269484"/>
          <a:ext cx="8890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140907</xdr:rowOff>
    </xdr:from>
    <xdr:to>
      <xdr:col>76</xdr:col>
      <xdr:colOff>165100</xdr:colOff>
      <xdr:row>35</xdr:row>
      <xdr:rowOff>71057</xdr:rowOff>
    </xdr:to>
    <xdr:sp macro="" textlink="">
      <xdr:nvSpPr>
        <xdr:cNvPr id="513" name="フローチャート: 判断 512"/>
        <xdr:cNvSpPr/>
      </xdr:nvSpPr>
      <xdr:spPr>
        <a:xfrm>
          <a:off x="14541500" y="597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62184</xdr:rowOff>
    </xdr:from>
    <xdr:ext cx="534377" cy="259045"/>
    <xdr:sp macro="" textlink="">
      <xdr:nvSpPr>
        <xdr:cNvPr id="514" name="テキスト ボックス 513"/>
        <xdr:cNvSpPr txBox="1"/>
      </xdr:nvSpPr>
      <xdr:spPr>
        <a:xfrm>
          <a:off x="14325111" y="60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49403</xdr:rowOff>
    </xdr:from>
    <xdr:to>
      <xdr:col>71</xdr:col>
      <xdr:colOff>177800</xdr:colOff>
      <xdr:row>31</xdr:row>
      <xdr:rowOff>119316</xdr:rowOff>
    </xdr:to>
    <xdr:cxnSp macro="">
      <xdr:nvCxnSpPr>
        <xdr:cNvPr id="515" name="直線コネクタ 514"/>
        <xdr:cNvCxnSpPr/>
      </xdr:nvCxnSpPr>
      <xdr:spPr>
        <a:xfrm flipV="1">
          <a:off x="12814300" y="5364353"/>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80328</xdr:rowOff>
    </xdr:from>
    <xdr:to>
      <xdr:col>72</xdr:col>
      <xdr:colOff>38100</xdr:colOff>
      <xdr:row>36</xdr:row>
      <xdr:rowOff>10478</xdr:rowOff>
    </xdr:to>
    <xdr:sp macro="" textlink="">
      <xdr:nvSpPr>
        <xdr:cNvPr id="516" name="フローチャート: 判断 515"/>
        <xdr:cNvSpPr/>
      </xdr:nvSpPr>
      <xdr:spPr>
        <a:xfrm>
          <a:off x="13652500"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1605</xdr:rowOff>
    </xdr:from>
    <xdr:ext cx="534377" cy="259045"/>
    <xdr:sp macro="" textlink="">
      <xdr:nvSpPr>
        <xdr:cNvPr id="517" name="テキスト ボックス 516"/>
        <xdr:cNvSpPr txBox="1"/>
      </xdr:nvSpPr>
      <xdr:spPr>
        <a:xfrm>
          <a:off x="13436111" y="617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160718</xdr:rowOff>
    </xdr:from>
    <xdr:to>
      <xdr:col>67</xdr:col>
      <xdr:colOff>101600</xdr:colOff>
      <xdr:row>37</xdr:row>
      <xdr:rowOff>90868</xdr:rowOff>
    </xdr:to>
    <xdr:sp macro="" textlink="">
      <xdr:nvSpPr>
        <xdr:cNvPr id="518" name="フローチャート: 判断 517"/>
        <xdr:cNvSpPr/>
      </xdr:nvSpPr>
      <xdr:spPr>
        <a:xfrm>
          <a:off x="12763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81995</xdr:rowOff>
    </xdr:from>
    <xdr:ext cx="534377" cy="259045"/>
    <xdr:sp macro="" textlink="">
      <xdr:nvSpPr>
        <xdr:cNvPr id="519" name="テキスト ボックス 518"/>
        <xdr:cNvSpPr txBox="1"/>
      </xdr:nvSpPr>
      <xdr:spPr>
        <a:xfrm>
          <a:off x="12547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130620</xdr:rowOff>
    </xdr:from>
    <xdr:to>
      <xdr:col>85</xdr:col>
      <xdr:colOff>177800</xdr:colOff>
      <xdr:row>31</xdr:row>
      <xdr:rowOff>60770</xdr:rowOff>
    </xdr:to>
    <xdr:sp macro="" textlink="">
      <xdr:nvSpPr>
        <xdr:cNvPr id="525" name="楕円 524"/>
        <xdr:cNvSpPr/>
      </xdr:nvSpPr>
      <xdr:spPr>
        <a:xfrm>
          <a:off x="16268700" y="527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74313</xdr:rowOff>
    </xdr:from>
    <xdr:ext cx="534377" cy="259045"/>
    <xdr:sp macro="" textlink="">
      <xdr:nvSpPr>
        <xdr:cNvPr id="526" name="警察費該当値テキスト"/>
        <xdr:cNvSpPr txBox="1"/>
      </xdr:nvSpPr>
      <xdr:spPr>
        <a:xfrm>
          <a:off x="16370300" y="521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43752</xdr:rowOff>
    </xdr:from>
    <xdr:to>
      <xdr:col>81</xdr:col>
      <xdr:colOff>101600</xdr:colOff>
      <xdr:row>30</xdr:row>
      <xdr:rowOff>145352</xdr:rowOff>
    </xdr:to>
    <xdr:sp macro="" textlink="">
      <xdr:nvSpPr>
        <xdr:cNvPr id="527" name="楕円 526"/>
        <xdr:cNvSpPr/>
      </xdr:nvSpPr>
      <xdr:spPr>
        <a:xfrm>
          <a:off x="15430500" y="518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161879</xdr:rowOff>
    </xdr:from>
    <xdr:ext cx="534377" cy="259045"/>
    <xdr:sp macro="" textlink="">
      <xdr:nvSpPr>
        <xdr:cNvPr id="528" name="テキスト ボックス 527"/>
        <xdr:cNvSpPr txBox="1"/>
      </xdr:nvSpPr>
      <xdr:spPr>
        <a:xfrm>
          <a:off x="15201411" y="496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75184</xdr:rowOff>
    </xdr:from>
    <xdr:to>
      <xdr:col>76</xdr:col>
      <xdr:colOff>165100</xdr:colOff>
      <xdr:row>31</xdr:row>
      <xdr:rowOff>5334</xdr:rowOff>
    </xdr:to>
    <xdr:sp macro="" textlink="">
      <xdr:nvSpPr>
        <xdr:cNvPr id="529" name="楕円 528"/>
        <xdr:cNvSpPr/>
      </xdr:nvSpPr>
      <xdr:spPr>
        <a:xfrm>
          <a:off x="14541500" y="521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21861</xdr:rowOff>
    </xdr:from>
    <xdr:ext cx="534377" cy="259045"/>
    <xdr:sp macro="" textlink="">
      <xdr:nvSpPr>
        <xdr:cNvPr id="530" name="テキスト ボックス 529"/>
        <xdr:cNvSpPr txBox="1"/>
      </xdr:nvSpPr>
      <xdr:spPr>
        <a:xfrm>
          <a:off x="14325111" y="499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170053</xdr:rowOff>
    </xdr:from>
    <xdr:to>
      <xdr:col>72</xdr:col>
      <xdr:colOff>38100</xdr:colOff>
      <xdr:row>31</xdr:row>
      <xdr:rowOff>100203</xdr:rowOff>
    </xdr:to>
    <xdr:sp macro="" textlink="">
      <xdr:nvSpPr>
        <xdr:cNvPr id="531" name="楕円 530"/>
        <xdr:cNvSpPr/>
      </xdr:nvSpPr>
      <xdr:spPr>
        <a:xfrm>
          <a:off x="13652500" y="53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116730</xdr:rowOff>
    </xdr:from>
    <xdr:ext cx="534377" cy="259045"/>
    <xdr:sp macro="" textlink="">
      <xdr:nvSpPr>
        <xdr:cNvPr id="532" name="テキスト ボックス 531"/>
        <xdr:cNvSpPr txBox="1"/>
      </xdr:nvSpPr>
      <xdr:spPr>
        <a:xfrm>
          <a:off x="13436111" y="50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68516</xdr:rowOff>
    </xdr:from>
    <xdr:to>
      <xdr:col>67</xdr:col>
      <xdr:colOff>101600</xdr:colOff>
      <xdr:row>31</xdr:row>
      <xdr:rowOff>170116</xdr:rowOff>
    </xdr:to>
    <xdr:sp macro="" textlink="">
      <xdr:nvSpPr>
        <xdr:cNvPr id="533" name="楕円 532"/>
        <xdr:cNvSpPr/>
      </xdr:nvSpPr>
      <xdr:spPr>
        <a:xfrm>
          <a:off x="12763500" y="538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15193</xdr:rowOff>
    </xdr:from>
    <xdr:ext cx="534377" cy="259045"/>
    <xdr:sp macro="" textlink="">
      <xdr:nvSpPr>
        <xdr:cNvPr id="534" name="テキスト ボックス 533"/>
        <xdr:cNvSpPr txBox="1"/>
      </xdr:nvSpPr>
      <xdr:spPr>
        <a:xfrm>
          <a:off x="12547111" y="515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3" name="テキスト ボックス 54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44" name="直線コネクタ 54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45" name="テキスト ボックス 54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46" name="直線コネクタ 54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47" name="テキスト ボックス 54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48" name="直線コネクタ 54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49" name="テキスト ボックス 54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1" name="テキスト ボックス 550"/>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2" name="直線コネクタ 55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3" name="テキスト ボックス 55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4" name="直線コネクタ 55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55" name="テキスト ボックス 55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56" name="直線コネクタ 55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57" name="テキスト ボックス 55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38688</xdr:rowOff>
    </xdr:from>
    <xdr:to>
      <xdr:col>85</xdr:col>
      <xdr:colOff>126364</xdr:colOff>
      <xdr:row>59</xdr:row>
      <xdr:rowOff>11084</xdr:rowOff>
    </xdr:to>
    <xdr:cxnSp macro="">
      <xdr:nvCxnSpPr>
        <xdr:cNvPr id="561" name="直線コネクタ 560"/>
        <xdr:cNvCxnSpPr/>
      </xdr:nvCxnSpPr>
      <xdr:spPr>
        <a:xfrm flipV="1">
          <a:off x="16317595" y="8782638"/>
          <a:ext cx="1269" cy="134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14911</xdr:rowOff>
    </xdr:from>
    <xdr:ext cx="534377" cy="259045"/>
    <xdr:sp macro="" textlink="">
      <xdr:nvSpPr>
        <xdr:cNvPr id="562" name="教育費最小値テキスト"/>
        <xdr:cNvSpPr txBox="1"/>
      </xdr:nvSpPr>
      <xdr:spPr>
        <a:xfrm>
          <a:off x="16370300" y="1013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11084</xdr:rowOff>
    </xdr:from>
    <xdr:to>
      <xdr:col>86</xdr:col>
      <xdr:colOff>25400</xdr:colOff>
      <xdr:row>59</xdr:row>
      <xdr:rowOff>11084</xdr:rowOff>
    </xdr:to>
    <xdr:cxnSp macro="">
      <xdr:nvCxnSpPr>
        <xdr:cNvPr id="563" name="直線コネクタ 562"/>
        <xdr:cNvCxnSpPr/>
      </xdr:nvCxnSpPr>
      <xdr:spPr>
        <a:xfrm>
          <a:off x="16230600" y="1012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156815</xdr:rowOff>
    </xdr:from>
    <xdr:ext cx="599010" cy="259045"/>
    <xdr:sp macro="" textlink="">
      <xdr:nvSpPr>
        <xdr:cNvPr id="564" name="教育費最大値テキスト"/>
        <xdr:cNvSpPr txBox="1"/>
      </xdr:nvSpPr>
      <xdr:spPr>
        <a:xfrm>
          <a:off x="16370300" y="855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38688</xdr:rowOff>
    </xdr:from>
    <xdr:to>
      <xdr:col>86</xdr:col>
      <xdr:colOff>25400</xdr:colOff>
      <xdr:row>51</xdr:row>
      <xdr:rowOff>38688</xdr:rowOff>
    </xdr:to>
    <xdr:cxnSp macro="">
      <xdr:nvCxnSpPr>
        <xdr:cNvPr id="565" name="直線コネクタ 564"/>
        <xdr:cNvCxnSpPr/>
      </xdr:nvCxnSpPr>
      <xdr:spPr>
        <a:xfrm>
          <a:off x="16230600" y="878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138243</xdr:rowOff>
    </xdr:from>
    <xdr:to>
      <xdr:col>85</xdr:col>
      <xdr:colOff>127000</xdr:colOff>
      <xdr:row>51</xdr:row>
      <xdr:rowOff>38688</xdr:rowOff>
    </xdr:to>
    <xdr:cxnSp macro="">
      <xdr:nvCxnSpPr>
        <xdr:cNvPr id="566" name="直線コネクタ 565"/>
        <xdr:cNvCxnSpPr/>
      </xdr:nvCxnSpPr>
      <xdr:spPr>
        <a:xfrm>
          <a:off x="15481300" y="8710743"/>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10948</xdr:rowOff>
    </xdr:from>
    <xdr:ext cx="534377" cy="259045"/>
    <xdr:sp macro="" textlink="">
      <xdr:nvSpPr>
        <xdr:cNvPr id="567" name="教育費平均値テキスト"/>
        <xdr:cNvSpPr txBox="1"/>
      </xdr:nvSpPr>
      <xdr:spPr>
        <a:xfrm>
          <a:off x="16370300" y="9612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32521</xdr:rowOff>
    </xdr:from>
    <xdr:to>
      <xdr:col>85</xdr:col>
      <xdr:colOff>177800</xdr:colOff>
      <xdr:row>56</xdr:row>
      <xdr:rowOff>134121</xdr:rowOff>
    </xdr:to>
    <xdr:sp macro="" textlink="">
      <xdr:nvSpPr>
        <xdr:cNvPr id="568" name="フローチャート: 判断 567"/>
        <xdr:cNvSpPr/>
      </xdr:nvSpPr>
      <xdr:spPr>
        <a:xfrm>
          <a:off x="16268700" y="963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138243</xdr:rowOff>
    </xdr:from>
    <xdr:to>
      <xdr:col>81</xdr:col>
      <xdr:colOff>50800</xdr:colOff>
      <xdr:row>51</xdr:row>
      <xdr:rowOff>8198</xdr:rowOff>
    </xdr:to>
    <xdr:cxnSp macro="">
      <xdr:nvCxnSpPr>
        <xdr:cNvPr id="569" name="直線コネクタ 568"/>
        <xdr:cNvCxnSpPr/>
      </xdr:nvCxnSpPr>
      <xdr:spPr>
        <a:xfrm flipV="1">
          <a:off x="14592300" y="8710743"/>
          <a:ext cx="889000" cy="41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30435</xdr:rowOff>
    </xdr:from>
    <xdr:to>
      <xdr:col>81</xdr:col>
      <xdr:colOff>101600</xdr:colOff>
      <xdr:row>53</xdr:row>
      <xdr:rowOff>132035</xdr:rowOff>
    </xdr:to>
    <xdr:sp macro="" textlink="">
      <xdr:nvSpPr>
        <xdr:cNvPr id="570" name="フローチャート: 判断 569"/>
        <xdr:cNvSpPr/>
      </xdr:nvSpPr>
      <xdr:spPr>
        <a:xfrm>
          <a:off x="15430500" y="91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123162</xdr:rowOff>
    </xdr:from>
    <xdr:ext cx="599010" cy="259045"/>
    <xdr:sp macro="" textlink="">
      <xdr:nvSpPr>
        <xdr:cNvPr id="571" name="テキスト ボックス 570"/>
        <xdr:cNvSpPr txBox="1"/>
      </xdr:nvSpPr>
      <xdr:spPr>
        <a:xfrm>
          <a:off x="15169095" y="921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8198</xdr:rowOff>
    </xdr:from>
    <xdr:to>
      <xdr:col>76</xdr:col>
      <xdr:colOff>114300</xdr:colOff>
      <xdr:row>51</xdr:row>
      <xdr:rowOff>155473</xdr:rowOff>
    </xdr:to>
    <xdr:cxnSp macro="">
      <xdr:nvCxnSpPr>
        <xdr:cNvPr id="572" name="直線コネクタ 571"/>
        <xdr:cNvCxnSpPr/>
      </xdr:nvCxnSpPr>
      <xdr:spPr>
        <a:xfrm flipV="1">
          <a:off x="13703300" y="8752148"/>
          <a:ext cx="889000" cy="14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48952</xdr:rowOff>
    </xdr:from>
    <xdr:to>
      <xdr:col>76</xdr:col>
      <xdr:colOff>165100</xdr:colOff>
      <xdr:row>53</xdr:row>
      <xdr:rowOff>150552</xdr:rowOff>
    </xdr:to>
    <xdr:sp macro="" textlink="">
      <xdr:nvSpPr>
        <xdr:cNvPr id="573" name="フローチャート: 判断 572"/>
        <xdr:cNvSpPr/>
      </xdr:nvSpPr>
      <xdr:spPr>
        <a:xfrm>
          <a:off x="14541500" y="913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141679</xdr:rowOff>
    </xdr:from>
    <xdr:ext cx="599010" cy="259045"/>
    <xdr:sp macro="" textlink="">
      <xdr:nvSpPr>
        <xdr:cNvPr id="574" name="テキスト ボックス 573"/>
        <xdr:cNvSpPr txBox="1"/>
      </xdr:nvSpPr>
      <xdr:spPr>
        <a:xfrm>
          <a:off x="14292795" y="922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155473</xdr:rowOff>
    </xdr:from>
    <xdr:to>
      <xdr:col>71</xdr:col>
      <xdr:colOff>177800</xdr:colOff>
      <xdr:row>53</xdr:row>
      <xdr:rowOff>118669</xdr:rowOff>
    </xdr:to>
    <xdr:cxnSp macro="">
      <xdr:nvCxnSpPr>
        <xdr:cNvPr id="575" name="直線コネクタ 574"/>
        <xdr:cNvCxnSpPr/>
      </xdr:nvCxnSpPr>
      <xdr:spPr>
        <a:xfrm flipV="1">
          <a:off x="12814300" y="8899423"/>
          <a:ext cx="889000" cy="30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31235</xdr:rowOff>
    </xdr:from>
    <xdr:to>
      <xdr:col>72</xdr:col>
      <xdr:colOff>38100</xdr:colOff>
      <xdr:row>54</xdr:row>
      <xdr:rowOff>132835</xdr:rowOff>
    </xdr:to>
    <xdr:sp macro="" textlink="">
      <xdr:nvSpPr>
        <xdr:cNvPr id="576" name="フローチャート: 判断 575"/>
        <xdr:cNvSpPr/>
      </xdr:nvSpPr>
      <xdr:spPr>
        <a:xfrm>
          <a:off x="13652500" y="92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123962</xdr:rowOff>
    </xdr:from>
    <xdr:ext cx="599010" cy="259045"/>
    <xdr:sp macro="" textlink="">
      <xdr:nvSpPr>
        <xdr:cNvPr id="577" name="テキスト ボックス 576"/>
        <xdr:cNvSpPr txBox="1"/>
      </xdr:nvSpPr>
      <xdr:spPr>
        <a:xfrm>
          <a:off x="13403795" y="93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51495</xdr:rowOff>
    </xdr:from>
    <xdr:to>
      <xdr:col>67</xdr:col>
      <xdr:colOff>101600</xdr:colOff>
      <xdr:row>55</xdr:row>
      <xdr:rowOff>153095</xdr:rowOff>
    </xdr:to>
    <xdr:sp macro="" textlink="">
      <xdr:nvSpPr>
        <xdr:cNvPr id="578" name="フローチャート: 判断 577"/>
        <xdr:cNvSpPr/>
      </xdr:nvSpPr>
      <xdr:spPr>
        <a:xfrm>
          <a:off x="12763500" y="948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144222</xdr:rowOff>
    </xdr:from>
    <xdr:ext cx="534377" cy="259045"/>
    <xdr:sp macro="" textlink="">
      <xdr:nvSpPr>
        <xdr:cNvPr id="579" name="テキスト ボックス 578"/>
        <xdr:cNvSpPr txBox="1"/>
      </xdr:nvSpPr>
      <xdr:spPr>
        <a:xfrm>
          <a:off x="12547111" y="95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159338</xdr:rowOff>
    </xdr:from>
    <xdr:to>
      <xdr:col>85</xdr:col>
      <xdr:colOff>177800</xdr:colOff>
      <xdr:row>51</xdr:row>
      <xdr:rowOff>89488</xdr:rowOff>
    </xdr:to>
    <xdr:sp macro="" textlink="">
      <xdr:nvSpPr>
        <xdr:cNvPr id="585" name="楕円 584"/>
        <xdr:cNvSpPr/>
      </xdr:nvSpPr>
      <xdr:spPr>
        <a:xfrm>
          <a:off x="16268700" y="8731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112365</xdr:rowOff>
    </xdr:from>
    <xdr:ext cx="599010" cy="259045"/>
    <xdr:sp macro="" textlink="">
      <xdr:nvSpPr>
        <xdr:cNvPr id="586" name="教育費該当値テキスト"/>
        <xdr:cNvSpPr txBox="1"/>
      </xdr:nvSpPr>
      <xdr:spPr>
        <a:xfrm>
          <a:off x="16370300" y="868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87443</xdr:rowOff>
    </xdr:from>
    <xdr:to>
      <xdr:col>81</xdr:col>
      <xdr:colOff>101600</xdr:colOff>
      <xdr:row>51</xdr:row>
      <xdr:rowOff>17593</xdr:rowOff>
    </xdr:to>
    <xdr:sp macro="" textlink="">
      <xdr:nvSpPr>
        <xdr:cNvPr id="587" name="楕円 586"/>
        <xdr:cNvSpPr/>
      </xdr:nvSpPr>
      <xdr:spPr>
        <a:xfrm>
          <a:off x="15430500" y="86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49</xdr:row>
      <xdr:rowOff>34120</xdr:rowOff>
    </xdr:from>
    <xdr:ext cx="599010" cy="259045"/>
    <xdr:sp macro="" textlink="">
      <xdr:nvSpPr>
        <xdr:cNvPr id="588" name="テキスト ボックス 587"/>
        <xdr:cNvSpPr txBox="1"/>
      </xdr:nvSpPr>
      <xdr:spPr>
        <a:xfrm>
          <a:off x="15169095" y="843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128848</xdr:rowOff>
    </xdr:from>
    <xdr:to>
      <xdr:col>76</xdr:col>
      <xdr:colOff>165100</xdr:colOff>
      <xdr:row>51</xdr:row>
      <xdr:rowOff>58998</xdr:rowOff>
    </xdr:to>
    <xdr:sp macro="" textlink="">
      <xdr:nvSpPr>
        <xdr:cNvPr id="589" name="楕円 588"/>
        <xdr:cNvSpPr/>
      </xdr:nvSpPr>
      <xdr:spPr>
        <a:xfrm>
          <a:off x="14541500" y="87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75525</xdr:rowOff>
    </xdr:from>
    <xdr:ext cx="599010" cy="259045"/>
    <xdr:sp macro="" textlink="">
      <xdr:nvSpPr>
        <xdr:cNvPr id="590" name="テキスト ボックス 589"/>
        <xdr:cNvSpPr txBox="1"/>
      </xdr:nvSpPr>
      <xdr:spPr>
        <a:xfrm>
          <a:off x="14292795" y="8476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104673</xdr:rowOff>
    </xdr:from>
    <xdr:to>
      <xdr:col>72</xdr:col>
      <xdr:colOff>38100</xdr:colOff>
      <xdr:row>52</xdr:row>
      <xdr:rowOff>34823</xdr:rowOff>
    </xdr:to>
    <xdr:sp macro="" textlink="">
      <xdr:nvSpPr>
        <xdr:cNvPr id="591" name="楕円 590"/>
        <xdr:cNvSpPr/>
      </xdr:nvSpPr>
      <xdr:spPr>
        <a:xfrm>
          <a:off x="13652500" y="88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50</xdr:row>
      <xdr:rowOff>51350</xdr:rowOff>
    </xdr:from>
    <xdr:ext cx="599010" cy="259045"/>
    <xdr:sp macro="" textlink="">
      <xdr:nvSpPr>
        <xdr:cNvPr id="592" name="テキスト ボックス 591"/>
        <xdr:cNvSpPr txBox="1"/>
      </xdr:nvSpPr>
      <xdr:spPr>
        <a:xfrm>
          <a:off x="13403795" y="862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67869</xdr:rowOff>
    </xdr:from>
    <xdr:to>
      <xdr:col>67</xdr:col>
      <xdr:colOff>101600</xdr:colOff>
      <xdr:row>53</xdr:row>
      <xdr:rowOff>169469</xdr:rowOff>
    </xdr:to>
    <xdr:sp macro="" textlink="">
      <xdr:nvSpPr>
        <xdr:cNvPr id="593" name="楕円 592"/>
        <xdr:cNvSpPr/>
      </xdr:nvSpPr>
      <xdr:spPr>
        <a:xfrm>
          <a:off x="12763500" y="915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14546</xdr:rowOff>
    </xdr:from>
    <xdr:ext cx="599010" cy="259045"/>
    <xdr:sp macro="" textlink="">
      <xdr:nvSpPr>
        <xdr:cNvPr id="594" name="テキスト ボックス 593"/>
        <xdr:cNvSpPr txBox="1"/>
      </xdr:nvSpPr>
      <xdr:spPr>
        <a:xfrm>
          <a:off x="12514795" y="892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24623</xdr:rowOff>
    </xdr:from>
    <xdr:to>
      <xdr:col>85</xdr:col>
      <xdr:colOff>126364</xdr:colOff>
      <xdr:row>78</xdr:row>
      <xdr:rowOff>121594</xdr:rowOff>
    </xdr:to>
    <xdr:cxnSp macro="">
      <xdr:nvCxnSpPr>
        <xdr:cNvPr id="614" name="直線コネクタ 613"/>
        <xdr:cNvCxnSpPr/>
      </xdr:nvCxnSpPr>
      <xdr:spPr>
        <a:xfrm flipV="1">
          <a:off x="16317595" y="12197573"/>
          <a:ext cx="1269" cy="129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125421</xdr:rowOff>
    </xdr:from>
    <xdr:ext cx="378565" cy="259045"/>
    <xdr:sp macro="" textlink="">
      <xdr:nvSpPr>
        <xdr:cNvPr id="615" name="災害復旧費最小値テキスト"/>
        <xdr:cNvSpPr txBox="1"/>
      </xdr:nvSpPr>
      <xdr:spPr>
        <a:xfrm>
          <a:off x="16370300" y="13498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121594</xdr:rowOff>
    </xdr:from>
    <xdr:to>
      <xdr:col>86</xdr:col>
      <xdr:colOff>25400</xdr:colOff>
      <xdr:row>78</xdr:row>
      <xdr:rowOff>121594</xdr:rowOff>
    </xdr:to>
    <xdr:cxnSp macro="">
      <xdr:nvCxnSpPr>
        <xdr:cNvPr id="616" name="直線コネクタ 615"/>
        <xdr:cNvCxnSpPr/>
      </xdr:nvCxnSpPr>
      <xdr:spPr>
        <a:xfrm>
          <a:off x="16230600" y="1349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142750</xdr:rowOff>
    </xdr:from>
    <xdr:ext cx="534377" cy="259045"/>
    <xdr:sp macro="" textlink="">
      <xdr:nvSpPr>
        <xdr:cNvPr id="617" name="災害復旧費最大値テキスト"/>
        <xdr:cNvSpPr txBox="1"/>
      </xdr:nvSpPr>
      <xdr:spPr>
        <a:xfrm>
          <a:off x="16370300" y="1197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24623</xdr:rowOff>
    </xdr:from>
    <xdr:to>
      <xdr:col>86</xdr:col>
      <xdr:colOff>25400</xdr:colOff>
      <xdr:row>71</xdr:row>
      <xdr:rowOff>24623</xdr:rowOff>
    </xdr:to>
    <xdr:cxnSp macro="">
      <xdr:nvCxnSpPr>
        <xdr:cNvPr id="618" name="直線コネクタ 617"/>
        <xdr:cNvCxnSpPr/>
      </xdr:nvCxnSpPr>
      <xdr:spPr>
        <a:xfrm>
          <a:off x="16230600" y="1219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94140</xdr:rowOff>
    </xdr:from>
    <xdr:to>
      <xdr:col>85</xdr:col>
      <xdr:colOff>127000</xdr:colOff>
      <xdr:row>78</xdr:row>
      <xdr:rowOff>117594</xdr:rowOff>
    </xdr:to>
    <xdr:cxnSp macro="">
      <xdr:nvCxnSpPr>
        <xdr:cNvPr id="619" name="直線コネクタ 618"/>
        <xdr:cNvCxnSpPr/>
      </xdr:nvCxnSpPr>
      <xdr:spPr>
        <a:xfrm flipV="1">
          <a:off x="15481300" y="13467240"/>
          <a:ext cx="8382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67177</xdr:rowOff>
    </xdr:from>
    <xdr:ext cx="469744" cy="259045"/>
    <xdr:sp macro="" textlink="">
      <xdr:nvSpPr>
        <xdr:cNvPr id="620" name="災害復旧費平均値テキスト"/>
        <xdr:cNvSpPr txBox="1"/>
      </xdr:nvSpPr>
      <xdr:spPr>
        <a:xfrm>
          <a:off x="16370300" y="13097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44300</xdr:rowOff>
    </xdr:from>
    <xdr:to>
      <xdr:col>85</xdr:col>
      <xdr:colOff>177800</xdr:colOff>
      <xdr:row>77</xdr:row>
      <xdr:rowOff>145900</xdr:rowOff>
    </xdr:to>
    <xdr:sp macro="" textlink="">
      <xdr:nvSpPr>
        <xdr:cNvPr id="621" name="フローチャート: 判断 620"/>
        <xdr:cNvSpPr/>
      </xdr:nvSpPr>
      <xdr:spPr>
        <a:xfrm>
          <a:off x="16268700" y="132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89636</xdr:rowOff>
    </xdr:from>
    <xdr:to>
      <xdr:col>81</xdr:col>
      <xdr:colOff>50800</xdr:colOff>
      <xdr:row>78</xdr:row>
      <xdr:rowOff>117594</xdr:rowOff>
    </xdr:to>
    <xdr:cxnSp macro="">
      <xdr:nvCxnSpPr>
        <xdr:cNvPr id="622" name="直線コネクタ 621"/>
        <xdr:cNvCxnSpPr/>
      </xdr:nvCxnSpPr>
      <xdr:spPr>
        <a:xfrm>
          <a:off x="14592300" y="13462736"/>
          <a:ext cx="889000" cy="2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3" name="フローチャート: 判断 622"/>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4" name="テキスト ボックス 623"/>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26908</xdr:rowOff>
    </xdr:from>
    <xdr:to>
      <xdr:col>76</xdr:col>
      <xdr:colOff>114300</xdr:colOff>
      <xdr:row>78</xdr:row>
      <xdr:rowOff>89636</xdr:rowOff>
    </xdr:to>
    <xdr:cxnSp macro="">
      <xdr:nvCxnSpPr>
        <xdr:cNvPr id="625" name="直線コネクタ 624"/>
        <xdr:cNvCxnSpPr/>
      </xdr:nvCxnSpPr>
      <xdr:spPr>
        <a:xfrm>
          <a:off x="13703300" y="13400008"/>
          <a:ext cx="889000" cy="6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6" name="フローチャート: 判断 625"/>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7" name="テキスト ボックス 626"/>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26315</xdr:rowOff>
    </xdr:from>
    <xdr:to>
      <xdr:col>71</xdr:col>
      <xdr:colOff>177800</xdr:colOff>
      <xdr:row>78</xdr:row>
      <xdr:rowOff>26908</xdr:rowOff>
    </xdr:to>
    <xdr:cxnSp macro="">
      <xdr:nvCxnSpPr>
        <xdr:cNvPr id="628" name="直線コネクタ 627"/>
        <xdr:cNvCxnSpPr/>
      </xdr:nvCxnSpPr>
      <xdr:spPr>
        <a:xfrm>
          <a:off x="12814300" y="13399415"/>
          <a:ext cx="889000" cy="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29" name="フローチャート: 判断 628"/>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0" name="テキスト ボックス 629"/>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140723</xdr:rowOff>
    </xdr:from>
    <xdr:to>
      <xdr:col>67</xdr:col>
      <xdr:colOff>101600</xdr:colOff>
      <xdr:row>77</xdr:row>
      <xdr:rowOff>70873</xdr:rowOff>
    </xdr:to>
    <xdr:sp macro="" textlink="">
      <xdr:nvSpPr>
        <xdr:cNvPr id="631" name="フローチャート: 判断 630"/>
        <xdr:cNvSpPr/>
      </xdr:nvSpPr>
      <xdr:spPr>
        <a:xfrm>
          <a:off x="12763500" y="131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87401</xdr:rowOff>
    </xdr:from>
    <xdr:ext cx="534377" cy="259045"/>
    <xdr:sp macro="" textlink="">
      <xdr:nvSpPr>
        <xdr:cNvPr id="632" name="テキスト ボックス 631"/>
        <xdr:cNvSpPr txBox="1"/>
      </xdr:nvSpPr>
      <xdr:spPr>
        <a:xfrm>
          <a:off x="12547111" y="1294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43340</xdr:rowOff>
    </xdr:from>
    <xdr:to>
      <xdr:col>85</xdr:col>
      <xdr:colOff>177800</xdr:colOff>
      <xdr:row>78</xdr:row>
      <xdr:rowOff>144940</xdr:rowOff>
    </xdr:to>
    <xdr:sp macro="" textlink="">
      <xdr:nvSpPr>
        <xdr:cNvPr id="638" name="楕円 637"/>
        <xdr:cNvSpPr/>
      </xdr:nvSpPr>
      <xdr:spPr>
        <a:xfrm>
          <a:off x="162687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129717</xdr:rowOff>
    </xdr:from>
    <xdr:ext cx="469744" cy="259045"/>
    <xdr:sp macro="" textlink="">
      <xdr:nvSpPr>
        <xdr:cNvPr id="639" name="災害復旧費該当値テキスト"/>
        <xdr:cNvSpPr txBox="1"/>
      </xdr:nvSpPr>
      <xdr:spPr>
        <a:xfrm>
          <a:off x="16370300" y="133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66794</xdr:rowOff>
    </xdr:from>
    <xdr:to>
      <xdr:col>81</xdr:col>
      <xdr:colOff>101600</xdr:colOff>
      <xdr:row>78</xdr:row>
      <xdr:rowOff>168394</xdr:rowOff>
    </xdr:to>
    <xdr:sp macro="" textlink="">
      <xdr:nvSpPr>
        <xdr:cNvPr id="640" name="楕円 639"/>
        <xdr:cNvSpPr/>
      </xdr:nvSpPr>
      <xdr:spPr>
        <a:xfrm>
          <a:off x="15430500" y="1343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78</xdr:row>
      <xdr:rowOff>159521</xdr:rowOff>
    </xdr:from>
    <xdr:ext cx="378565" cy="259045"/>
    <xdr:sp macro="" textlink="">
      <xdr:nvSpPr>
        <xdr:cNvPr id="641" name="テキスト ボックス 640"/>
        <xdr:cNvSpPr txBox="1"/>
      </xdr:nvSpPr>
      <xdr:spPr>
        <a:xfrm>
          <a:off x="15279317" y="13532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38836</xdr:rowOff>
    </xdr:from>
    <xdr:to>
      <xdr:col>76</xdr:col>
      <xdr:colOff>165100</xdr:colOff>
      <xdr:row>78</xdr:row>
      <xdr:rowOff>140436</xdr:rowOff>
    </xdr:to>
    <xdr:sp macro="" textlink="">
      <xdr:nvSpPr>
        <xdr:cNvPr id="642" name="楕円 641"/>
        <xdr:cNvSpPr/>
      </xdr:nvSpPr>
      <xdr:spPr>
        <a:xfrm>
          <a:off x="14541500" y="134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131563</xdr:rowOff>
    </xdr:from>
    <xdr:ext cx="469744" cy="259045"/>
    <xdr:sp macro="" textlink="">
      <xdr:nvSpPr>
        <xdr:cNvPr id="643" name="テキスト ボックス 642"/>
        <xdr:cNvSpPr txBox="1"/>
      </xdr:nvSpPr>
      <xdr:spPr>
        <a:xfrm>
          <a:off x="14357428" y="1350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147558</xdr:rowOff>
    </xdr:from>
    <xdr:to>
      <xdr:col>72</xdr:col>
      <xdr:colOff>38100</xdr:colOff>
      <xdr:row>78</xdr:row>
      <xdr:rowOff>77708</xdr:rowOff>
    </xdr:to>
    <xdr:sp macro="" textlink="">
      <xdr:nvSpPr>
        <xdr:cNvPr id="644" name="楕円 643"/>
        <xdr:cNvSpPr/>
      </xdr:nvSpPr>
      <xdr:spPr>
        <a:xfrm>
          <a:off x="13652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68835</xdr:rowOff>
    </xdr:from>
    <xdr:ext cx="469744" cy="259045"/>
    <xdr:sp macro="" textlink="">
      <xdr:nvSpPr>
        <xdr:cNvPr id="645" name="テキスト ボックス 644"/>
        <xdr:cNvSpPr txBox="1"/>
      </xdr:nvSpPr>
      <xdr:spPr>
        <a:xfrm>
          <a:off x="13468428" y="1344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146965</xdr:rowOff>
    </xdr:from>
    <xdr:to>
      <xdr:col>67</xdr:col>
      <xdr:colOff>101600</xdr:colOff>
      <xdr:row>78</xdr:row>
      <xdr:rowOff>77115</xdr:rowOff>
    </xdr:to>
    <xdr:sp macro="" textlink="">
      <xdr:nvSpPr>
        <xdr:cNvPr id="646" name="楕円 645"/>
        <xdr:cNvSpPr/>
      </xdr:nvSpPr>
      <xdr:spPr>
        <a:xfrm>
          <a:off x="12763500" y="133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68242</xdr:rowOff>
    </xdr:from>
    <xdr:ext cx="469744" cy="259045"/>
    <xdr:sp macro="" textlink="">
      <xdr:nvSpPr>
        <xdr:cNvPr id="647" name="テキスト ボックス 646"/>
        <xdr:cNvSpPr txBox="1"/>
      </xdr:nvSpPr>
      <xdr:spPr>
        <a:xfrm>
          <a:off x="12579428" y="1344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98963</xdr:rowOff>
    </xdr:from>
    <xdr:to>
      <xdr:col>85</xdr:col>
      <xdr:colOff>126364</xdr:colOff>
      <xdr:row>98</xdr:row>
      <xdr:rowOff>134145</xdr:rowOff>
    </xdr:to>
    <xdr:cxnSp macro="">
      <xdr:nvCxnSpPr>
        <xdr:cNvPr id="668" name="直線コネクタ 667"/>
        <xdr:cNvCxnSpPr/>
      </xdr:nvCxnSpPr>
      <xdr:spPr>
        <a:xfrm flipV="1">
          <a:off x="16317595" y="15872363"/>
          <a:ext cx="1269" cy="1063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137972</xdr:rowOff>
    </xdr:from>
    <xdr:ext cx="534377" cy="259045"/>
    <xdr:sp macro="" textlink="">
      <xdr:nvSpPr>
        <xdr:cNvPr id="669" name="公債費最小値テキスト"/>
        <xdr:cNvSpPr txBox="1"/>
      </xdr:nvSpPr>
      <xdr:spPr>
        <a:xfrm>
          <a:off x="16370300" y="169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134145</xdr:rowOff>
    </xdr:from>
    <xdr:to>
      <xdr:col>86</xdr:col>
      <xdr:colOff>25400</xdr:colOff>
      <xdr:row>98</xdr:row>
      <xdr:rowOff>134145</xdr:rowOff>
    </xdr:to>
    <xdr:cxnSp macro="">
      <xdr:nvCxnSpPr>
        <xdr:cNvPr id="670" name="直線コネクタ 669"/>
        <xdr:cNvCxnSpPr/>
      </xdr:nvCxnSpPr>
      <xdr:spPr>
        <a:xfrm>
          <a:off x="16230600" y="1693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45640</xdr:rowOff>
    </xdr:from>
    <xdr:ext cx="599010" cy="259045"/>
    <xdr:sp macro="" textlink="">
      <xdr:nvSpPr>
        <xdr:cNvPr id="671" name="公債費最大値テキスト"/>
        <xdr:cNvSpPr txBox="1"/>
      </xdr:nvSpPr>
      <xdr:spPr>
        <a:xfrm>
          <a:off x="16370300" y="156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98963</xdr:rowOff>
    </xdr:from>
    <xdr:to>
      <xdr:col>86</xdr:col>
      <xdr:colOff>25400</xdr:colOff>
      <xdr:row>92</xdr:row>
      <xdr:rowOff>98963</xdr:rowOff>
    </xdr:to>
    <xdr:cxnSp macro="">
      <xdr:nvCxnSpPr>
        <xdr:cNvPr id="672" name="直線コネクタ 671"/>
        <xdr:cNvCxnSpPr/>
      </xdr:nvCxnSpPr>
      <xdr:spPr>
        <a:xfrm>
          <a:off x="16230600" y="1587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98963</xdr:rowOff>
    </xdr:from>
    <xdr:to>
      <xdr:col>85</xdr:col>
      <xdr:colOff>127000</xdr:colOff>
      <xdr:row>93</xdr:row>
      <xdr:rowOff>118509</xdr:rowOff>
    </xdr:to>
    <xdr:cxnSp macro="">
      <xdr:nvCxnSpPr>
        <xdr:cNvPr id="673" name="直線コネクタ 672"/>
        <xdr:cNvCxnSpPr/>
      </xdr:nvCxnSpPr>
      <xdr:spPr>
        <a:xfrm flipV="1">
          <a:off x="15481300" y="15872363"/>
          <a:ext cx="838200" cy="1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39529</xdr:rowOff>
    </xdr:from>
    <xdr:ext cx="534377" cy="259045"/>
    <xdr:sp macro="" textlink="">
      <xdr:nvSpPr>
        <xdr:cNvPr id="674" name="公債費平均値テキスト"/>
        <xdr:cNvSpPr txBox="1"/>
      </xdr:nvSpPr>
      <xdr:spPr>
        <a:xfrm>
          <a:off x="16370300" y="1649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61102</xdr:rowOff>
    </xdr:from>
    <xdr:to>
      <xdr:col>85</xdr:col>
      <xdr:colOff>177800</xdr:colOff>
      <xdr:row>96</xdr:row>
      <xdr:rowOff>162702</xdr:rowOff>
    </xdr:to>
    <xdr:sp macro="" textlink="">
      <xdr:nvSpPr>
        <xdr:cNvPr id="675" name="フローチャート: 判断 674"/>
        <xdr:cNvSpPr/>
      </xdr:nvSpPr>
      <xdr:spPr>
        <a:xfrm>
          <a:off x="16268700" y="165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117458</xdr:rowOff>
    </xdr:from>
    <xdr:to>
      <xdr:col>81</xdr:col>
      <xdr:colOff>50800</xdr:colOff>
      <xdr:row>93</xdr:row>
      <xdr:rowOff>118509</xdr:rowOff>
    </xdr:to>
    <xdr:cxnSp macro="">
      <xdr:nvCxnSpPr>
        <xdr:cNvPr id="676" name="直線コネクタ 675"/>
        <xdr:cNvCxnSpPr/>
      </xdr:nvCxnSpPr>
      <xdr:spPr>
        <a:xfrm>
          <a:off x="14592300" y="15890858"/>
          <a:ext cx="889000" cy="17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129797</xdr:rowOff>
    </xdr:from>
    <xdr:to>
      <xdr:col>81</xdr:col>
      <xdr:colOff>101600</xdr:colOff>
      <xdr:row>96</xdr:row>
      <xdr:rowOff>59947</xdr:rowOff>
    </xdr:to>
    <xdr:sp macro="" textlink="">
      <xdr:nvSpPr>
        <xdr:cNvPr id="677" name="フローチャート: 判断 676"/>
        <xdr:cNvSpPr/>
      </xdr:nvSpPr>
      <xdr:spPr>
        <a:xfrm>
          <a:off x="15430500" y="1641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51074</xdr:rowOff>
    </xdr:from>
    <xdr:ext cx="534377" cy="259045"/>
    <xdr:sp macro="" textlink="">
      <xdr:nvSpPr>
        <xdr:cNvPr id="678" name="テキスト ボックス 677"/>
        <xdr:cNvSpPr txBox="1"/>
      </xdr:nvSpPr>
      <xdr:spPr>
        <a:xfrm>
          <a:off x="15201411" y="1651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117458</xdr:rowOff>
    </xdr:from>
    <xdr:to>
      <xdr:col>76</xdr:col>
      <xdr:colOff>114300</xdr:colOff>
      <xdr:row>92</xdr:row>
      <xdr:rowOff>149690</xdr:rowOff>
    </xdr:to>
    <xdr:cxnSp macro="">
      <xdr:nvCxnSpPr>
        <xdr:cNvPr id="679" name="直線コネクタ 678"/>
        <xdr:cNvCxnSpPr/>
      </xdr:nvCxnSpPr>
      <xdr:spPr>
        <a:xfrm flipV="1">
          <a:off x="13703300" y="15890858"/>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102022</xdr:rowOff>
    </xdr:from>
    <xdr:to>
      <xdr:col>76</xdr:col>
      <xdr:colOff>165100</xdr:colOff>
      <xdr:row>95</xdr:row>
      <xdr:rowOff>32172</xdr:rowOff>
    </xdr:to>
    <xdr:sp macro="" textlink="">
      <xdr:nvSpPr>
        <xdr:cNvPr id="680" name="フローチャート: 判断 679"/>
        <xdr:cNvSpPr/>
      </xdr:nvSpPr>
      <xdr:spPr>
        <a:xfrm>
          <a:off x="14541500" y="1621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23299</xdr:rowOff>
    </xdr:from>
    <xdr:ext cx="534377" cy="259045"/>
    <xdr:sp macro="" textlink="">
      <xdr:nvSpPr>
        <xdr:cNvPr id="681" name="テキスト ボックス 680"/>
        <xdr:cNvSpPr txBox="1"/>
      </xdr:nvSpPr>
      <xdr:spPr>
        <a:xfrm>
          <a:off x="14325111" y="1631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143404</xdr:rowOff>
    </xdr:from>
    <xdr:to>
      <xdr:col>71</xdr:col>
      <xdr:colOff>177800</xdr:colOff>
      <xdr:row>92</xdr:row>
      <xdr:rowOff>149690</xdr:rowOff>
    </xdr:to>
    <xdr:cxnSp macro="">
      <xdr:nvCxnSpPr>
        <xdr:cNvPr id="682" name="直線コネクタ 681"/>
        <xdr:cNvCxnSpPr/>
      </xdr:nvCxnSpPr>
      <xdr:spPr>
        <a:xfrm>
          <a:off x="12814300" y="15745354"/>
          <a:ext cx="889000" cy="17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111189</xdr:rowOff>
    </xdr:from>
    <xdr:to>
      <xdr:col>72</xdr:col>
      <xdr:colOff>38100</xdr:colOff>
      <xdr:row>96</xdr:row>
      <xdr:rowOff>41339</xdr:rowOff>
    </xdr:to>
    <xdr:sp macro="" textlink="">
      <xdr:nvSpPr>
        <xdr:cNvPr id="683" name="フローチャート: 判断 682"/>
        <xdr:cNvSpPr/>
      </xdr:nvSpPr>
      <xdr:spPr>
        <a:xfrm>
          <a:off x="13652500" y="163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32466</xdr:rowOff>
    </xdr:from>
    <xdr:ext cx="534377" cy="259045"/>
    <xdr:sp macro="" textlink="">
      <xdr:nvSpPr>
        <xdr:cNvPr id="684" name="テキスト ボックス 683"/>
        <xdr:cNvSpPr txBox="1"/>
      </xdr:nvSpPr>
      <xdr:spPr>
        <a:xfrm>
          <a:off x="13436111" y="1649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127374</xdr:rowOff>
    </xdr:from>
    <xdr:to>
      <xdr:col>67</xdr:col>
      <xdr:colOff>101600</xdr:colOff>
      <xdr:row>96</xdr:row>
      <xdr:rowOff>57524</xdr:rowOff>
    </xdr:to>
    <xdr:sp macro="" textlink="">
      <xdr:nvSpPr>
        <xdr:cNvPr id="685" name="フローチャート: 判断 684"/>
        <xdr:cNvSpPr/>
      </xdr:nvSpPr>
      <xdr:spPr>
        <a:xfrm>
          <a:off x="12763500" y="164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48651</xdr:rowOff>
    </xdr:from>
    <xdr:ext cx="534377" cy="259045"/>
    <xdr:sp macro="" textlink="">
      <xdr:nvSpPr>
        <xdr:cNvPr id="686" name="テキスト ボックス 685"/>
        <xdr:cNvSpPr txBox="1"/>
      </xdr:nvSpPr>
      <xdr:spPr>
        <a:xfrm>
          <a:off x="12547111" y="165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48163</xdr:rowOff>
    </xdr:from>
    <xdr:to>
      <xdr:col>85</xdr:col>
      <xdr:colOff>177800</xdr:colOff>
      <xdr:row>92</xdr:row>
      <xdr:rowOff>149763</xdr:rowOff>
    </xdr:to>
    <xdr:sp macro="" textlink="">
      <xdr:nvSpPr>
        <xdr:cNvPr id="692" name="楕円 691"/>
        <xdr:cNvSpPr/>
      </xdr:nvSpPr>
      <xdr:spPr>
        <a:xfrm>
          <a:off x="16268700" y="158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1190</xdr:rowOff>
    </xdr:from>
    <xdr:ext cx="599010" cy="259045"/>
    <xdr:sp macro="" textlink="">
      <xdr:nvSpPr>
        <xdr:cNvPr id="693" name="公債費該当値テキスト"/>
        <xdr:cNvSpPr txBox="1"/>
      </xdr:nvSpPr>
      <xdr:spPr>
        <a:xfrm>
          <a:off x="16370300" y="15774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67709</xdr:rowOff>
    </xdr:from>
    <xdr:to>
      <xdr:col>81</xdr:col>
      <xdr:colOff>101600</xdr:colOff>
      <xdr:row>93</xdr:row>
      <xdr:rowOff>169309</xdr:rowOff>
    </xdr:to>
    <xdr:sp macro="" textlink="">
      <xdr:nvSpPr>
        <xdr:cNvPr id="694" name="楕円 693"/>
        <xdr:cNvSpPr/>
      </xdr:nvSpPr>
      <xdr:spPr>
        <a:xfrm>
          <a:off x="15430500" y="1601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14386</xdr:rowOff>
    </xdr:from>
    <xdr:ext cx="534377" cy="259045"/>
    <xdr:sp macro="" textlink="">
      <xdr:nvSpPr>
        <xdr:cNvPr id="695" name="テキスト ボックス 694"/>
        <xdr:cNvSpPr txBox="1"/>
      </xdr:nvSpPr>
      <xdr:spPr>
        <a:xfrm>
          <a:off x="15201411" y="1578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66658</xdr:rowOff>
    </xdr:from>
    <xdr:to>
      <xdr:col>76</xdr:col>
      <xdr:colOff>165100</xdr:colOff>
      <xdr:row>92</xdr:row>
      <xdr:rowOff>168258</xdr:rowOff>
    </xdr:to>
    <xdr:sp macro="" textlink="">
      <xdr:nvSpPr>
        <xdr:cNvPr id="696" name="楕円 695"/>
        <xdr:cNvSpPr/>
      </xdr:nvSpPr>
      <xdr:spPr>
        <a:xfrm>
          <a:off x="14541500" y="1584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13335</xdr:rowOff>
    </xdr:from>
    <xdr:ext cx="599010" cy="259045"/>
    <xdr:sp macro="" textlink="">
      <xdr:nvSpPr>
        <xdr:cNvPr id="697" name="テキスト ボックス 696"/>
        <xdr:cNvSpPr txBox="1"/>
      </xdr:nvSpPr>
      <xdr:spPr>
        <a:xfrm>
          <a:off x="14292795" y="1561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98890</xdr:rowOff>
    </xdr:from>
    <xdr:to>
      <xdr:col>72</xdr:col>
      <xdr:colOff>38100</xdr:colOff>
      <xdr:row>93</xdr:row>
      <xdr:rowOff>29040</xdr:rowOff>
    </xdr:to>
    <xdr:sp macro="" textlink="">
      <xdr:nvSpPr>
        <xdr:cNvPr id="698" name="楕円 697"/>
        <xdr:cNvSpPr/>
      </xdr:nvSpPr>
      <xdr:spPr>
        <a:xfrm>
          <a:off x="13652500" y="1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45567</xdr:rowOff>
    </xdr:from>
    <xdr:ext cx="599010" cy="259045"/>
    <xdr:sp macro="" textlink="">
      <xdr:nvSpPr>
        <xdr:cNvPr id="699" name="テキスト ボックス 698"/>
        <xdr:cNvSpPr txBox="1"/>
      </xdr:nvSpPr>
      <xdr:spPr>
        <a:xfrm>
          <a:off x="13403795" y="15647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92604</xdr:rowOff>
    </xdr:from>
    <xdr:to>
      <xdr:col>67</xdr:col>
      <xdr:colOff>101600</xdr:colOff>
      <xdr:row>92</xdr:row>
      <xdr:rowOff>22754</xdr:rowOff>
    </xdr:to>
    <xdr:sp macro="" textlink="">
      <xdr:nvSpPr>
        <xdr:cNvPr id="700" name="楕円 699"/>
        <xdr:cNvSpPr/>
      </xdr:nvSpPr>
      <xdr:spPr>
        <a:xfrm>
          <a:off x="12763500" y="1569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39281</xdr:rowOff>
    </xdr:from>
    <xdr:ext cx="599010" cy="259045"/>
    <xdr:sp macro="" textlink="">
      <xdr:nvSpPr>
        <xdr:cNvPr id="701" name="テキスト ボックス 700"/>
        <xdr:cNvSpPr txBox="1"/>
      </xdr:nvSpPr>
      <xdr:spPr>
        <a:xfrm>
          <a:off x="12514795" y="1546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3" name="テキスト ボックス 71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5" name="テキスト ボックス 71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17" name="テキスト ボックス 71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1" name="テキスト ボックス 720"/>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158750</xdr:rowOff>
    </xdr:from>
    <xdr:to>
      <xdr:col>116</xdr:col>
      <xdr:colOff>62864</xdr:colOff>
      <xdr:row>39</xdr:row>
      <xdr:rowOff>44450</xdr:rowOff>
    </xdr:to>
    <xdr:cxnSp macro="">
      <xdr:nvCxnSpPr>
        <xdr:cNvPr id="723" name="直線コネクタ 722"/>
        <xdr:cNvCxnSpPr/>
      </xdr:nvCxnSpPr>
      <xdr:spPr>
        <a:xfrm flipV="1">
          <a:off x="22159595" y="5130800"/>
          <a:ext cx="1269"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105427</xdr:rowOff>
    </xdr:from>
    <xdr:ext cx="378565" cy="259045"/>
    <xdr:sp macro="" textlink="">
      <xdr:nvSpPr>
        <xdr:cNvPr id="726" name="諸支出金最大値テキスト"/>
        <xdr:cNvSpPr txBox="1"/>
      </xdr:nvSpPr>
      <xdr:spPr>
        <a:xfrm>
          <a:off x="22212300" y="4906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158750</xdr:rowOff>
    </xdr:from>
    <xdr:to>
      <xdr:col>116</xdr:col>
      <xdr:colOff>152400</xdr:colOff>
      <xdr:row>29</xdr:row>
      <xdr:rowOff>158750</xdr:rowOff>
    </xdr:to>
    <xdr:cxnSp macro="">
      <xdr:nvCxnSpPr>
        <xdr:cNvPr id="727" name="直線コネクタ 726"/>
        <xdr:cNvCxnSpPr/>
      </xdr:nvCxnSpPr>
      <xdr:spPr>
        <a:xfrm>
          <a:off x="22072600" y="513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29" name="諸支出金平均値テキスト"/>
        <xdr:cNvSpPr txBox="1"/>
      </xdr:nvSpPr>
      <xdr:spPr>
        <a:xfrm>
          <a:off x="22212300" y="64300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730" name="フローチャート: 判断 729"/>
        <xdr:cNvSpPr/>
      </xdr:nvSpPr>
      <xdr:spPr>
        <a:xfrm>
          <a:off x="22110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107950</xdr:rowOff>
    </xdr:from>
    <xdr:to>
      <xdr:col>112</xdr:col>
      <xdr:colOff>38100</xdr:colOff>
      <xdr:row>32</xdr:row>
      <xdr:rowOff>38100</xdr:rowOff>
    </xdr:to>
    <xdr:sp macro="" textlink="">
      <xdr:nvSpPr>
        <xdr:cNvPr id="732" name="フローチャート: 判断 731"/>
        <xdr:cNvSpPr/>
      </xdr:nvSpPr>
      <xdr:spPr>
        <a:xfrm>
          <a:off x="21272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30</xdr:row>
      <xdr:rowOff>54627</xdr:rowOff>
    </xdr:from>
    <xdr:ext cx="313932" cy="259045"/>
    <xdr:sp macro="" textlink="">
      <xdr:nvSpPr>
        <xdr:cNvPr id="733" name="テキスト ボックス 732"/>
        <xdr:cNvSpPr txBox="1"/>
      </xdr:nvSpPr>
      <xdr:spPr>
        <a:xfrm>
          <a:off x="211536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120650</xdr:rowOff>
    </xdr:from>
    <xdr:to>
      <xdr:col>107</xdr:col>
      <xdr:colOff>101600</xdr:colOff>
      <xdr:row>36</xdr:row>
      <xdr:rowOff>50800</xdr:rowOff>
    </xdr:to>
    <xdr:sp macro="" textlink="">
      <xdr:nvSpPr>
        <xdr:cNvPr id="735" name="フローチャート: 判断 734"/>
        <xdr:cNvSpPr/>
      </xdr:nvSpPr>
      <xdr:spPr>
        <a:xfrm>
          <a:off x="20383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34</xdr:row>
      <xdr:rowOff>67327</xdr:rowOff>
    </xdr:from>
    <xdr:ext cx="313932" cy="259045"/>
    <xdr:sp macro="" textlink="">
      <xdr:nvSpPr>
        <xdr:cNvPr id="736" name="テキスト ボックス 735"/>
        <xdr:cNvSpPr txBox="1"/>
      </xdr:nvSpPr>
      <xdr:spPr>
        <a:xfrm>
          <a:off x="20277333" y="589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146050</xdr:rowOff>
    </xdr:from>
    <xdr:to>
      <xdr:col>102</xdr:col>
      <xdr:colOff>165100</xdr:colOff>
      <xdr:row>36</xdr:row>
      <xdr:rowOff>76200</xdr:rowOff>
    </xdr:to>
    <xdr:sp macro="" textlink="">
      <xdr:nvSpPr>
        <xdr:cNvPr id="738" name="フローチャート: 判断 737"/>
        <xdr:cNvSpPr/>
      </xdr:nvSpPr>
      <xdr:spPr>
        <a:xfrm>
          <a:off x="19494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92727</xdr:rowOff>
    </xdr:from>
    <xdr:ext cx="313932" cy="259045"/>
    <xdr:sp macro="" textlink="">
      <xdr:nvSpPr>
        <xdr:cNvPr id="739" name="テキスト ボックス 738"/>
        <xdr:cNvSpPr txBox="1"/>
      </xdr:nvSpPr>
      <xdr:spPr>
        <a:xfrm>
          <a:off x="19388333" y="5922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152400</xdr:rowOff>
    </xdr:from>
    <xdr:to>
      <xdr:col>98</xdr:col>
      <xdr:colOff>38100</xdr:colOff>
      <xdr:row>39</xdr:row>
      <xdr:rowOff>82550</xdr:rowOff>
    </xdr:to>
    <xdr:sp macro="" textlink="">
      <xdr:nvSpPr>
        <xdr:cNvPr id="740" name="フローチャート: 判断 739"/>
        <xdr:cNvSpPr/>
      </xdr:nvSpPr>
      <xdr:spPr>
        <a:xfrm>
          <a:off x="18605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99077</xdr:rowOff>
    </xdr:from>
    <xdr:ext cx="249299" cy="259045"/>
    <xdr:sp macro="" textlink="">
      <xdr:nvSpPr>
        <xdr:cNvPr id="741" name="テキスト ボックス 740"/>
        <xdr:cNvSpPr txBox="1"/>
      </xdr:nvSpPr>
      <xdr:spPr>
        <a:xfrm>
          <a:off x="18531650" y="644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0" name="テキスト ボックス 749"/>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本県は人口が少ないことから住民一人あたりのコストは他団体より高くなる傾向にある。</a:t>
          </a:r>
          <a:endParaRPr lang="ja-JP" altLang="ja-JP" sz="1400">
            <a:effectLst/>
          </a:endParaRPr>
        </a:p>
        <a:p>
          <a:r>
            <a:rPr kumimoji="1" lang="ja-JP" altLang="ja-JP" sz="1100" baseline="0">
              <a:solidFill>
                <a:schemeClr val="dk1"/>
              </a:solidFill>
              <a:effectLst/>
              <a:latin typeface="+mn-lt"/>
              <a:ea typeface="+mn-ea"/>
              <a:cs typeface="+mn-cs"/>
            </a:rPr>
            <a:t>　総務費は、住民一人当たり</a:t>
          </a:r>
          <a:r>
            <a:rPr kumimoji="1" lang="en-US" altLang="ja-JP" sz="1100" baseline="0">
              <a:solidFill>
                <a:schemeClr val="dk1"/>
              </a:solidFill>
              <a:effectLst/>
              <a:latin typeface="+mn-lt"/>
              <a:ea typeface="+mn-ea"/>
              <a:cs typeface="+mn-cs"/>
            </a:rPr>
            <a:t>56,044</a:t>
          </a:r>
          <a:r>
            <a:rPr kumimoji="1" lang="ja-JP" altLang="ja-JP" sz="1100" baseline="0">
              <a:solidFill>
                <a:schemeClr val="dk1"/>
              </a:solidFill>
              <a:effectLst/>
              <a:latin typeface="+mn-lt"/>
              <a:ea typeface="+mn-ea"/>
              <a:cs typeface="+mn-cs"/>
            </a:rPr>
            <a:t>円となっており、他団体と比較しても高い水準にあるが、これは北陸新幹線建設関連の事業が総務費に含まれているためである。</a:t>
          </a:r>
          <a:endParaRPr lang="ja-JP" altLang="ja-JP" sz="1400">
            <a:effectLst/>
          </a:endParaRPr>
        </a:p>
        <a:p>
          <a:r>
            <a:rPr kumimoji="1" lang="ja-JP" altLang="ja-JP" sz="1100" baseline="0">
              <a:solidFill>
                <a:schemeClr val="dk1"/>
              </a:solidFill>
              <a:effectLst/>
              <a:latin typeface="+mn-lt"/>
              <a:ea typeface="+mn-ea"/>
              <a:cs typeface="+mn-cs"/>
            </a:rPr>
            <a:t>　教育費は、住民一人当たり</a:t>
          </a:r>
          <a:r>
            <a:rPr kumimoji="1" lang="en-US" altLang="ja-JP" sz="1100" baseline="0">
              <a:solidFill>
                <a:schemeClr val="dk1"/>
              </a:solidFill>
              <a:effectLst/>
              <a:latin typeface="+mn-lt"/>
              <a:ea typeface="+mn-ea"/>
              <a:cs typeface="+mn-cs"/>
            </a:rPr>
            <a:t>121,535</a:t>
          </a:r>
          <a:r>
            <a:rPr kumimoji="1" lang="ja-JP" altLang="ja-JP" sz="1100" baseline="0">
              <a:solidFill>
                <a:schemeClr val="dk1"/>
              </a:solidFill>
              <a:effectLst/>
              <a:latin typeface="+mn-lt"/>
              <a:ea typeface="+mn-ea"/>
              <a:cs typeface="+mn-cs"/>
            </a:rPr>
            <a:t>円となっている。国体の開催に向けた施設整備などにより近年増加傾向にある。</a:t>
          </a:r>
          <a:endParaRPr lang="ja-JP" altLang="ja-JP" sz="1400">
            <a:effectLst/>
          </a:endParaRPr>
        </a:p>
        <a:p>
          <a:pPr fontAlgn="base"/>
          <a:r>
            <a:rPr kumimoji="1" lang="ja-JP" altLang="ja-JP" sz="1100" baseline="0">
              <a:solidFill>
                <a:schemeClr val="dk1"/>
              </a:solidFill>
              <a:effectLst/>
              <a:latin typeface="+mn-lt"/>
              <a:ea typeface="+mn-ea"/>
              <a:cs typeface="+mn-cs"/>
            </a:rPr>
            <a:t>　公債費は、住民一人当たり</a:t>
          </a:r>
          <a:r>
            <a:rPr kumimoji="1" lang="en-US" altLang="ja-JP" sz="1100" baseline="0">
              <a:solidFill>
                <a:schemeClr val="dk1"/>
              </a:solidFill>
              <a:effectLst/>
              <a:latin typeface="+mn-lt"/>
              <a:ea typeface="+mn-ea"/>
              <a:cs typeface="+mn-cs"/>
            </a:rPr>
            <a:t>106,782</a:t>
          </a:r>
          <a:r>
            <a:rPr kumimoji="1" lang="ja-JP" altLang="ja-JP" sz="1100" baseline="0">
              <a:solidFill>
                <a:schemeClr val="dk1"/>
              </a:solidFill>
              <a:effectLst/>
              <a:latin typeface="+mn-lt"/>
              <a:ea typeface="+mn-ea"/>
              <a:cs typeface="+mn-cs"/>
            </a:rPr>
            <a:t>円となっている。２３年度から２７年度まで実施した繰上償還の影響もあり、近年減少傾向にある。</a:t>
          </a:r>
          <a:endParaRPr lang="ja-JP" altLang="ja-JP" sz="1400">
            <a:effectLst/>
          </a:endParaRPr>
        </a:p>
        <a:p>
          <a:pPr fontAlgn="base"/>
          <a:r>
            <a:rPr kumimoji="1" lang="ja-JP" altLang="ja-JP" sz="1100" baseline="0">
              <a:solidFill>
                <a:schemeClr val="dk1"/>
              </a:solidFill>
              <a:effectLst/>
              <a:latin typeface="+mn-lt"/>
              <a:ea typeface="+mn-ea"/>
              <a:cs typeface="+mn-cs"/>
            </a:rPr>
            <a:t>　北陸新幹線整備や</a:t>
          </a:r>
          <a:r>
            <a:rPr kumimoji="1" lang="ja-JP" altLang="en-US" sz="1100" baseline="0">
              <a:solidFill>
                <a:schemeClr val="dk1"/>
              </a:solidFill>
              <a:effectLst/>
              <a:latin typeface="+mn-lt"/>
              <a:ea typeface="+mn-ea"/>
              <a:cs typeface="+mn-cs"/>
            </a:rPr>
            <a:t>中部縦貫自動車道の整備</a:t>
          </a:r>
          <a:r>
            <a:rPr kumimoji="1" lang="ja-JP" altLang="ja-JP" sz="1100" baseline="0">
              <a:solidFill>
                <a:schemeClr val="dk1"/>
              </a:solidFill>
              <a:effectLst/>
              <a:latin typeface="+mn-lt"/>
              <a:ea typeface="+mn-ea"/>
              <a:cs typeface="+mn-cs"/>
            </a:rPr>
            <a:t>など</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大型プロジェクトが本格化して</a:t>
          </a:r>
          <a:r>
            <a:rPr kumimoji="1" lang="ja-JP" altLang="en-US" sz="1100" baseline="0">
              <a:solidFill>
                <a:schemeClr val="dk1"/>
              </a:solidFill>
              <a:effectLst/>
              <a:latin typeface="+mn-lt"/>
              <a:ea typeface="+mn-ea"/>
              <a:cs typeface="+mn-cs"/>
            </a:rPr>
            <a:t>いくが、引き続き</a:t>
          </a:r>
          <a:r>
            <a:rPr kumimoji="1" lang="ja-JP" altLang="ja-JP" sz="1100" baseline="0">
              <a:solidFill>
                <a:schemeClr val="dk1"/>
              </a:solidFill>
              <a:effectLst/>
              <a:latin typeface="+mn-lt"/>
              <a:ea typeface="+mn-ea"/>
              <a:cs typeface="+mn-cs"/>
            </a:rPr>
            <a:t>歳出の合理化や抑制を図り、健全な財政の維持に努めていく。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a:t>
          </a:r>
          <a:r>
            <a:rPr kumimoji="1" lang="ja-JP" altLang="en-US" sz="1100">
              <a:solidFill>
                <a:schemeClr val="dk1"/>
              </a:solidFill>
              <a:effectLst/>
              <a:latin typeface="+mn-lt"/>
              <a:ea typeface="+mn-ea"/>
              <a:cs typeface="+mn-cs"/>
            </a:rPr>
            <a:t>のため</a:t>
          </a:r>
          <a:r>
            <a:rPr kumimoji="1" lang="ja-JP" altLang="ja-JP" sz="1100">
              <a:solidFill>
                <a:schemeClr val="dk1"/>
              </a:solidFill>
              <a:effectLst/>
              <a:latin typeface="+mn-lt"/>
              <a:ea typeface="+mn-ea"/>
              <a:cs typeface="+mn-cs"/>
            </a:rPr>
            <a:t>の基金</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残高は１</a:t>
          </a:r>
          <a:r>
            <a:rPr kumimoji="1" lang="ja-JP" altLang="en-US" sz="1100">
              <a:solidFill>
                <a:schemeClr val="dk1"/>
              </a:solidFill>
              <a:effectLst/>
              <a:latin typeface="+mn-lt"/>
              <a:ea typeface="+mn-ea"/>
              <a:cs typeface="+mn-cs"/>
            </a:rPr>
            <a:t>３８</a:t>
          </a:r>
          <a:r>
            <a:rPr kumimoji="1" lang="ja-JP" altLang="ja-JP" sz="1100">
              <a:solidFill>
                <a:schemeClr val="dk1"/>
              </a:solidFill>
              <a:effectLst/>
              <a:latin typeface="+mn-lt"/>
              <a:ea typeface="+mn-ea"/>
              <a:cs typeface="+mn-cs"/>
            </a:rPr>
            <a:t>億円となり第四次行財政改革実行プランの目標１</a:t>
          </a:r>
          <a:r>
            <a:rPr kumimoji="1" lang="ja-JP" altLang="en-US" sz="1100">
              <a:solidFill>
                <a:schemeClr val="dk1"/>
              </a:solidFill>
              <a:effectLst/>
              <a:latin typeface="+mn-lt"/>
              <a:ea typeface="+mn-ea"/>
              <a:cs typeface="+mn-cs"/>
            </a:rPr>
            <a:t>３５</a:t>
          </a:r>
          <a:r>
            <a:rPr kumimoji="1" lang="ja-JP" altLang="ja-JP" sz="1100">
              <a:solidFill>
                <a:schemeClr val="dk1"/>
              </a:solidFill>
              <a:effectLst/>
              <a:latin typeface="+mn-lt"/>
              <a:ea typeface="+mn-ea"/>
              <a:cs typeface="+mn-cs"/>
            </a:rPr>
            <a:t>億円を</a:t>
          </a:r>
          <a:r>
            <a:rPr kumimoji="1" lang="ja-JP" altLang="en-US" sz="1100">
              <a:solidFill>
                <a:schemeClr val="dk1"/>
              </a:solidFill>
              <a:effectLst/>
              <a:latin typeface="+mn-lt"/>
              <a:ea typeface="+mn-ea"/>
              <a:cs typeface="+mn-cs"/>
            </a:rPr>
            <a:t>上回った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実質収支は黒字であり、近年同水準で推移している。</a:t>
          </a:r>
          <a:endParaRPr lang="ja-JP" altLang="ja-JP" sz="1400">
            <a:effectLst/>
          </a:endParaRPr>
        </a:p>
        <a:p>
          <a:r>
            <a:rPr kumimoji="1" lang="ja-JP" altLang="ja-JP" sz="1100">
              <a:solidFill>
                <a:schemeClr val="dk1"/>
              </a:solidFill>
              <a:effectLst/>
              <a:latin typeface="+mn-lt"/>
              <a:ea typeface="+mn-ea"/>
              <a:cs typeface="+mn-cs"/>
            </a:rPr>
            <a:t>　実質単年度収支は北陸新幹線建設事業等の大型プロジェクト</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大きく</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北陸新幹線や</a:t>
          </a:r>
          <a:r>
            <a:rPr kumimoji="1" lang="ja-JP" altLang="en-US" sz="1100" baseline="0">
              <a:solidFill>
                <a:schemeClr val="dk1"/>
              </a:solidFill>
              <a:effectLst/>
              <a:latin typeface="+mn-lt"/>
              <a:ea typeface="+mn-ea"/>
              <a:cs typeface="+mn-cs"/>
            </a:rPr>
            <a:t>中部縦貫自動車道の整備</a:t>
          </a:r>
          <a:r>
            <a:rPr kumimoji="1" lang="ja-JP" altLang="ja-JP" sz="1100" baseline="0">
              <a:solidFill>
                <a:schemeClr val="dk1"/>
              </a:solidFill>
              <a:effectLst/>
              <a:latin typeface="+mn-lt"/>
              <a:ea typeface="+mn-ea"/>
              <a:cs typeface="+mn-cs"/>
            </a:rPr>
            <a:t>など</a:t>
          </a:r>
          <a:r>
            <a:rPr kumimoji="1" lang="ja-JP" altLang="en-US" sz="1100" baseline="0">
              <a:solidFill>
                <a:schemeClr val="dk1"/>
              </a:solidFill>
              <a:effectLst/>
              <a:latin typeface="+mn-lt"/>
              <a:ea typeface="+mn-ea"/>
              <a:cs typeface="+mn-cs"/>
            </a:rPr>
            <a:t>の</a:t>
          </a:r>
          <a:r>
            <a:rPr kumimoji="1" lang="ja-JP" altLang="ja-JP" sz="1100" baseline="0">
              <a:solidFill>
                <a:schemeClr val="dk1"/>
              </a:solidFill>
              <a:effectLst/>
              <a:latin typeface="+mn-lt"/>
              <a:ea typeface="+mn-ea"/>
              <a:cs typeface="+mn-cs"/>
            </a:rPr>
            <a:t>大型プロジェクトが本格化しているが</a:t>
          </a:r>
          <a:r>
            <a:rPr kumimoji="1" lang="ja-JP" altLang="ja-JP" sz="1100">
              <a:solidFill>
                <a:schemeClr val="dk1"/>
              </a:solidFill>
              <a:effectLst/>
              <a:latin typeface="+mn-lt"/>
              <a:ea typeface="+mn-ea"/>
              <a:cs typeface="+mn-cs"/>
            </a:rPr>
            <a:t>、基金や県債の残高をコントロールしながら財政の健全化に努めていく。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福井県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実質収支が赤字となっている会計はない。</a:t>
          </a:r>
          <a:endParaRPr lang="ja-JP" altLang="ja-JP" sz="1400">
            <a:effectLst/>
          </a:endParaRPr>
        </a:p>
        <a:p>
          <a:r>
            <a:rPr kumimoji="1" lang="ja-JP" altLang="ja-JP" sz="1100">
              <a:solidFill>
                <a:schemeClr val="dk1"/>
              </a:solidFill>
              <a:effectLst/>
              <a:latin typeface="+mn-lt"/>
              <a:ea typeface="+mn-ea"/>
              <a:cs typeface="+mn-cs"/>
            </a:rPr>
            <a:t>　特に、病院事業会計については、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年３月に「経営改革プラン」を策定し、同年９月にはプランを着実に推進するため、具体的方策等定めた「中期経営計画」を作成し、経営改革を進めている。平成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入院、外来ともに延患者数は減少したものの新患者数の増加や平均在院日数の短縮による入院単価アップ、難易度の高い手術の実施などにより、医業収益は約３億円の増収となった。一方、医業費用は給与改定等により給与費が増となったものの、減価償却費の減により約７千万円の減となった。医業外収益・費用を含む経常利益は約８千万円を計上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
          </a:r>
          <a:br>
            <a:rPr lang="ja-JP" altLang="ja-JP" sz="1100">
              <a:solidFill>
                <a:schemeClr val="dk1"/>
              </a:solidFill>
              <a:effectLst/>
              <a:latin typeface="+mn-lt"/>
              <a:ea typeface="+mn-ea"/>
              <a:cs typeface="+mn-cs"/>
            </a:rPr>
          </a:b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県債残高は２３年度以降減少しており、実質公債費比率も２３年度をピークに改善している。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年度は「ふくいの逸品創造ファンド出資金の借換等により元利償還金が一時的に増加した。</a:t>
          </a:r>
          <a:endParaRPr lang="ja-JP" altLang="ja-JP" sz="1400">
            <a:effectLst/>
          </a:endParaRPr>
        </a:p>
        <a:p>
          <a:r>
            <a:rPr kumimoji="1" lang="ja-JP" altLang="ja-JP" sz="1100">
              <a:solidFill>
                <a:schemeClr val="dk1"/>
              </a:solidFill>
              <a:effectLst/>
              <a:latin typeface="+mn-lt"/>
              <a:ea typeface="+mn-ea"/>
              <a:cs typeface="+mn-cs"/>
            </a:rPr>
            <a:t>　また、平成２１年度以降市場公募債を発行しているため、満期一括地方債にかかる年度割相当額は増加している。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将来負担比率は昨年度に比べて</a:t>
          </a:r>
          <a:r>
            <a:rPr kumimoji="1" lang="ja-JP" altLang="en-US" sz="1100">
              <a:solidFill>
                <a:schemeClr val="dk1"/>
              </a:solidFill>
              <a:effectLst/>
              <a:latin typeface="+mn-lt"/>
              <a:ea typeface="+mn-ea"/>
              <a:cs typeface="+mn-cs"/>
            </a:rPr>
            <a:t>４．３</a:t>
          </a:r>
          <a:r>
            <a:rPr kumimoji="1" lang="ja-JP" altLang="ja-JP" sz="1100">
              <a:solidFill>
                <a:schemeClr val="dk1"/>
              </a:solidFill>
              <a:effectLst/>
              <a:latin typeface="+mn-lt"/>
              <a:ea typeface="+mn-ea"/>
              <a:cs typeface="+mn-cs"/>
            </a:rPr>
            <a:t>ポイント増加している。</a:t>
          </a:r>
          <a:endParaRPr lang="ja-JP" altLang="ja-JP" sz="1400">
            <a:effectLst/>
          </a:endParaRPr>
        </a:p>
        <a:p>
          <a:r>
            <a:rPr kumimoji="1" lang="ja-JP" altLang="ja-JP" sz="1100">
              <a:solidFill>
                <a:schemeClr val="dk1"/>
              </a:solidFill>
              <a:effectLst/>
              <a:latin typeface="+mn-lt"/>
              <a:ea typeface="+mn-ea"/>
              <a:cs typeface="+mn-cs"/>
            </a:rPr>
            <a:t>　分子は公共事業の抑制による地方債残高の減、公営企業債の償還の進捗による公営企業債等繰入見込額の減となっている。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分母において標準財政規模が減少したことにより</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した。</a:t>
          </a:r>
          <a:r>
            <a:rPr lang="ja-JP" altLang="ja-JP" sz="1100">
              <a:solidFill>
                <a:schemeClr val="dk1"/>
              </a:solidFill>
              <a:effectLst/>
              <a:latin typeface="+mn-lt"/>
              <a:ea typeface="+mn-ea"/>
              <a:cs typeface="+mn-cs"/>
            </a:rPr>
            <a:t>　引き続き、</a:t>
          </a:r>
          <a:r>
            <a:rPr kumimoji="1" lang="ja-JP" altLang="ja-JP" sz="1100">
              <a:solidFill>
                <a:schemeClr val="dk1"/>
              </a:solidFill>
              <a:effectLst/>
              <a:latin typeface="+mn-lt"/>
              <a:ea typeface="+mn-ea"/>
              <a:cs typeface="+mn-cs"/>
            </a:rPr>
            <a:t>投資的経費の重点化等により起債を抑制することで、将来負担比率の改善に努めていく。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北陸新幹線建設事業や台風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号に対応した公共事業の増に伴う財政調整基金の取り崩し等により、基金全体としては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北陸新幹線や中部縦貫自動車道の整備、並行在来線の資産取得等により減少する見込み。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effectLst/>
            </a:rPr>
            <a:t>個性豊かな地域社会づくり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地域活性化基金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400">
              <a:effectLst/>
            </a:rPr>
            <a:t>地域の活性化</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スポーツふくい基金：</a:t>
          </a:r>
          <a:r>
            <a:rPr lang="ja-JP" altLang="en-US" sz="1400">
              <a:effectLst/>
            </a:rPr>
            <a:t>生涯にわたりスポーツを楽しむ機会の提供、国際的な規模のスポーツの競技会において活躍できる優秀な選手</a:t>
          </a:r>
          <a:endParaRPr lang="en-US" altLang="ja-JP" sz="1400">
            <a:effectLst/>
          </a:endParaRPr>
        </a:p>
        <a:p>
          <a:r>
            <a:rPr lang="ja-JP" altLang="en-US" sz="1400">
              <a:effectLst/>
            </a:rPr>
            <a:t>　　　　　　　　　　　　　　　　　の育成ならびに第七十三回国民体育大会および第十八回全国障害者スポーツ大会の円滑な運営により、県民</a:t>
          </a:r>
          <a:endParaRPr lang="en-US" altLang="ja-JP" sz="1400">
            <a:effectLst/>
          </a:endParaRPr>
        </a:p>
        <a:p>
          <a:r>
            <a:rPr lang="ja-JP" altLang="en-US" sz="1400">
              <a:effectLst/>
            </a:rPr>
            <a:t>　　　　　　　　　　　　　　　　　が広くスポーツに親しむことができる環境の整備</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起債償還等のため約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：企業立地促進補助金等のため、約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スポーツふくい基金：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国体関連事業のため約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スポーツふくい基金：国体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開催年度である平成３０年度末までに基金残高が約３億円まで減少する見込み。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北陸新幹線建設工事の本格化等により約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長期の財政見通し（平成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年度）のもとに、財政調整のための基金残高について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億円以上確保することを目標としている。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長期の財政見通し（平成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年度）のもとに、財政調整のための基金残高について１００億円以上確保することを目標としている。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有形固定資産減価償却率は類似団体より高い水準にある。当県では令和元年度末までにすべての公共施設等について個別施設計画を策定する予定であり、老朽化しつつある施設の集約化や複合化、除却について今後の方針を検討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xdr:cNvCxnSpPr/>
      </xdr:nvCxnSpPr>
      <xdr:spPr>
        <a:xfrm>
          <a:off x="1127125" y="585110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xdr:cNvSpPr txBox="1"/>
      </xdr:nvSpPr>
      <xdr:spPr>
        <a:xfrm>
          <a:off x="772811" y="575730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xdr:cNvCxnSpPr/>
      </xdr:nvCxnSpPr>
      <xdr:spPr>
        <a:xfrm>
          <a:off x="1127125" y="5498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xdr:cNvSpPr txBox="1"/>
      </xdr:nvSpPr>
      <xdr:spPr>
        <a:xfrm>
          <a:off x="772811" y="540508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127125" y="51466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77281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xdr:cNvCxnSpPr/>
      </xdr:nvCxnSpPr>
      <xdr:spPr>
        <a:xfrm>
          <a:off x="1127125" y="4794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xdr:cNvSpPr txBox="1"/>
      </xdr:nvSpPr>
      <xdr:spPr>
        <a:xfrm>
          <a:off x="77281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xdr:cNvCxnSpPr/>
      </xdr:nvCxnSpPr>
      <xdr:spPr>
        <a:xfrm>
          <a:off x="1127125" y="444224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xdr:cNvSpPr txBox="1"/>
      </xdr:nvSpPr>
      <xdr:spPr>
        <a:xfrm>
          <a:off x="77281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7408</xdr:rowOff>
    </xdr:to>
    <xdr:cxnSp macro="">
      <xdr:nvCxnSpPr>
        <xdr:cNvPr id="63" name="直線コネクタ 62"/>
        <xdr:cNvCxnSpPr/>
      </xdr:nvCxnSpPr>
      <xdr:spPr>
        <a:xfrm flipV="1">
          <a:off x="4206240" y="4507018"/>
          <a:ext cx="127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4" name="有形固定資産減価償却率最小値テキスト"/>
        <xdr:cNvSpPr txBox="1"/>
      </xdr:nvSpPr>
      <xdr:spPr>
        <a:xfrm>
          <a:off x="4258945" y="5710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5" name="直線コネクタ 64"/>
        <xdr:cNvCxnSpPr/>
      </xdr:nvCxnSpPr>
      <xdr:spPr>
        <a:xfrm>
          <a:off x="4119245" y="57071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6" name="有形固定資産減価償却率最大値テキスト"/>
        <xdr:cNvSpPr txBox="1"/>
      </xdr:nvSpPr>
      <xdr:spPr>
        <a:xfrm>
          <a:off x="4258945" y="4286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7" name="直線コネクタ 66"/>
        <xdr:cNvCxnSpPr/>
      </xdr:nvCxnSpPr>
      <xdr:spPr>
        <a:xfrm>
          <a:off x="4119245" y="450701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68" name="有形固定資産減価償却率平均値テキスト"/>
        <xdr:cNvSpPr txBox="1"/>
      </xdr:nvSpPr>
      <xdr:spPr>
        <a:xfrm>
          <a:off x="4258945" y="4970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69" name="フローチャート: 判断 68"/>
        <xdr:cNvSpPr/>
      </xdr:nvSpPr>
      <xdr:spPr>
        <a:xfrm>
          <a:off x="4157345" y="4991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635</xdr:rowOff>
    </xdr:from>
    <xdr:to>
      <xdr:col>19</xdr:col>
      <xdr:colOff>187325</xdr:colOff>
      <xdr:row>29</xdr:row>
      <xdr:rowOff>102235</xdr:rowOff>
    </xdr:to>
    <xdr:sp macro="" textlink="">
      <xdr:nvSpPr>
        <xdr:cNvPr id="70" name="フローチャート: 判断 69"/>
        <xdr:cNvSpPr/>
      </xdr:nvSpPr>
      <xdr:spPr>
        <a:xfrm>
          <a:off x="3537585" y="48621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1" name="フローチャート: 判断 70"/>
        <xdr:cNvSpPr/>
      </xdr:nvSpPr>
      <xdr:spPr>
        <a:xfrm>
          <a:off x="2867025" y="51966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97578</xdr:rowOff>
    </xdr:from>
    <xdr:to>
      <xdr:col>23</xdr:col>
      <xdr:colOff>136525</xdr:colOff>
      <xdr:row>27</xdr:row>
      <xdr:rowOff>27728</xdr:rowOff>
    </xdr:to>
    <xdr:sp macro="" textlink="">
      <xdr:nvSpPr>
        <xdr:cNvPr id="77" name="楕円 76"/>
        <xdr:cNvSpPr/>
      </xdr:nvSpPr>
      <xdr:spPr>
        <a:xfrm>
          <a:off x="4157345" y="44562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50605</xdr:rowOff>
    </xdr:from>
    <xdr:ext cx="405111" cy="259045"/>
    <xdr:sp macro="" textlink="">
      <xdr:nvSpPr>
        <xdr:cNvPr id="78" name="有形固定資産減価償却率該当値テキスト"/>
        <xdr:cNvSpPr txBox="1"/>
      </xdr:nvSpPr>
      <xdr:spPr>
        <a:xfrm>
          <a:off x="4258945" y="4409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5292</xdr:rowOff>
    </xdr:from>
    <xdr:to>
      <xdr:col>19</xdr:col>
      <xdr:colOff>187325</xdr:colOff>
      <xdr:row>27</xdr:row>
      <xdr:rowOff>106892</xdr:rowOff>
    </xdr:to>
    <xdr:sp macro="" textlink="">
      <xdr:nvSpPr>
        <xdr:cNvPr id="79" name="楕円 78"/>
        <xdr:cNvSpPr/>
      </xdr:nvSpPr>
      <xdr:spPr>
        <a:xfrm>
          <a:off x="3537585" y="4531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148378</xdr:rowOff>
    </xdr:from>
    <xdr:to>
      <xdr:col>23</xdr:col>
      <xdr:colOff>85725</xdr:colOff>
      <xdr:row>27</xdr:row>
      <xdr:rowOff>56092</xdr:rowOff>
    </xdr:to>
    <xdr:cxnSp macro="">
      <xdr:nvCxnSpPr>
        <xdr:cNvPr id="80" name="直線コネクタ 79"/>
        <xdr:cNvCxnSpPr/>
      </xdr:nvCxnSpPr>
      <xdr:spPr>
        <a:xfrm flipV="1">
          <a:off x="3588385" y="4507018"/>
          <a:ext cx="619760" cy="7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93362</xdr:rowOff>
    </xdr:from>
    <xdr:ext cx="405111" cy="259045"/>
    <xdr:sp macro="" textlink="">
      <xdr:nvSpPr>
        <xdr:cNvPr id="81" name="n_1aveValue有形固定資産減価償却率"/>
        <xdr:cNvSpPr txBox="1"/>
      </xdr:nvSpPr>
      <xdr:spPr>
        <a:xfrm>
          <a:off x="3395989" y="4954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114105</xdr:rowOff>
    </xdr:from>
    <xdr:ext cx="405111" cy="259045"/>
    <xdr:sp macro="" textlink="">
      <xdr:nvSpPr>
        <xdr:cNvPr id="82" name="n_2aveValue有形固定資産減価償却率"/>
        <xdr:cNvSpPr txBox="1"/>
      </xdr:nvSpPr>
      <xdr:spPr>
        <a:xfrm>
          <a:off x="2738129" y="4975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123419</xdr:rowOff>
    </xdr:from>
    <xdr:ext cx="405111" cy="259045"/>
    <xdr:sp macro="" textlink="">
      <xdr:nvSpPr>
        <xdr:cNvPr id="83" name="n_1mainValue有形固定資産減価償却率"/>
        <xdr:cNvSpPr txBox="1"/>
      </xdr:nvSpPr>
      <xdr:spPr>
        <a:xfrm>
          <a:off x="3395989" y="4314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5" name="正方形/長方形 84"/>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6" name="正方形/長方形 85"/>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　債務償還可能年数は類似団体を下回っており、主な要因としては、公共事業等の抑制等により起債残高が減少していることなどが考えられる。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7" name="テキスト ボックス 96"/>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98" name="直線コネクタ 97"/>
        <xdr:cNvCxnSpPr/>
      </xdr:nvCxnSpPr>
      <xdr:spPr>
        <a:xfrm>
          <a:off x="9971405" y="57791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33</xdr:row>
      <xdr:rowOff>157024</xdr:rowOff>
    </xdr:from>
    <xdr:ext cx="359394" cy="225703"/>
    <xdr:sp macro="" textlink="">
      <xdr:nvSpPr>
        <xdr:cNvPr id="99" name="テキスト ボックス 98"/>
        <xdr:cNvSpPr txBox="1"/>
      </xdr:nvSpPr>
      <xdr:spPr>
        <a:xfrm>
          <a:off x="959423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0" name="直線コネクタ 99"/>
        <xdr:cNvCxnSpPr/>
      </xdr:nvCxnSpPr>
      <xdr:spPr>
        <a:xfrm>
          <a:off x="9971405" y="535876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68124</xdr:rowOff>
    </xdr:from>
    <xdr:ext cx="359394" cy="225703"/>
    <xdr:sp macro="" textlink="">
      <xdr:nvSpPr>
        <xdr:cNvPr id="101" name="テキスト ボックス 100"/>
        <xdr:cNvSpPr txBox="1"/>
      </xdr:nvSpPr>
      <xdr:spPr>
        <a:xfrm>
          <a:off x="959423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02" name="直線コネクタ 101"/>
        <xdr:cNvCxnSpPr/>
      </xdr:nvCxnSpPr>
      <xdr:spPr>
        <a:xfrm>
          <a:off x="9971405" y="493458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150674</xdr:rowOff>
    </xdr:from>
    <xdr:ext cx="359394" cy="225703"/>
    <xdr:sp macro="" textlink="">
      <xdr:nvSpPr>
        <xdr:cNvPr id="103" name="テキスト ボックス 102"/>
        <xdr:cNvSpPr txBox="1"/>
      </xdr:nvSpPr>
      <xdr:spPr>
        <a:xfrm>
          <a:off x="959423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04" name="直線コネクタ 103"/>
        <xdr:cNvCxnSpPr/>
      </xdr:nvCxnSpPr>
      <xdr:spPr>
        <a:xfrm>
          <a:off x="9971405" y="45142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61774</xdr:rowOff>
    </xdr:from>
    <xdr:ext cx="359394" cy="225703"/>
    <xdr:sp macro="" textlink="">
      <xdr:nvSpPr>
        <xdr:cNvPr id="105" name="テキスト ボックス 104"/>
        <xdr:cNvSpPr txBox="1"/>
      </xdr:nvSpPr>
      <xdr:spPr>
        <a:xfrm>
          <a:off x="959423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6" name="直線コネクタ 10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7" name="テキスト ボックス 10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112395</xdr:rowOff>
    </xdr:from>
    <xdr:to>
      <xdr:col>76</xdr:col>
      <xdr:colOff>21589</xdr:colOff>
      <xdr:row>34</xdr:row>
      <xdr:rowOff>144145</xdr:rowOff>
    </xdr:to>
    <xdr:cxnSp macro="">
      <xdr:nvCxnSpPr>
        <xdr:cNvPr id="109" name="直線コネクタ 108"/>
        <xdr:cNvCxnSpPr/>
      </xdr:nvCxnSpPr>
      <xdr:spPr>
        <a:xfrm flipV="1">
          <a:off x="13027660" y="4471035"/>
          <a:ext cx="1269" cy="1372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147972</xdr:rowOff>
    </xdr:from>
    <xdr:ext cx="340478" cy="259045"/>
    <xdr:sp macro="" textlink="">
      <xdr:nvSpPr>
        <xdr:cNvPr id="110" name="債務償還可能年数最小値テキスト"/>
        <xdr:cNvSpPr txBox="1"/>
      </xdr:nvSpPr>
      <xdr:spPr>
        <a:xfrm>
          <a:off x="13080365" y="5847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144145</xdr:rowOff>
    </xdr:from>
    <xdr:to>
      <xdr:col>76</xdr:col>
      <xdr:colOff>111125</xdr:colOff>
      <xdr:row>34</xdr:row>
      <xdr:rowOff>144145</xdr:rowOff>
    </xdr:to>
    <xdr:cxnSp macro="">
      <xdr:nvCxnSpPr>
        <xdr:cNvPr id="111" name="直線コネクタ 110"/>
        <xdr:cNvCxnSpPr/>
      </xdr:nvCxnSpPr>
      <xdr:spPr>
        <a:xfrm>
          <a:off x="12963525" y="5843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59072</xdr:rowOff>
    </xdr:from>
    <xdr:ext cx="405111" cy="259045"/>
    <xdr:sp macro="" textlink="">
      <xdr:nvSpPr>
        <xdr:cNvPr id="112" name="債務償還可能年数最大値テキスト"/>
        <xdr:cNvSpPr txBox="1"/>
      </xdr:nvSpPr>
      <xdr:spPr>
        <a:xfrm>
          <a:off x="1308036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112395</xdr:rowOff>
    </xdr:from>
    <xdr:to>
      <xdr:col>76</xdr:col>
      <xdr:colOff>111125</xdr:colOff>
      <xdr:row>26</xdr:row>
      <xdr:rowOff>112395</xdr:rowOff>
    </xdr:to>
    <xdr:cxnSp macro="">
      <xdr:nvCxnSpPr>
        <xdr:cNvPr id="113" name="直線コネクタ 112"/>
        <xdr:cNvCxnSpPr/>
      </xdr:nvCxnSpPr>
      <xdr:spPr>
        <a:xfrm>
          <a:off x="12963525" y="4471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109872</xdr:rowOff>
    </xdr:from>
    <xdr:ext cx="405111" cy="259045"/>
    <xdr:sp macro="" textlink="">
      <xdr:nvSpPr>
        <xdr:cNvPr id="114" name="債務償還可能年数平均値テキスト"/>
        <xdr:cNvSpPr txBox="1"/>
      </xdr:nvSpPr>
      <xdr:spPr>
        <a:xfrm>
          <a:off x="13080365" y="4803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86995</xdr:rowOff>
    </xdr:from>
    <xdr:to>
      <xdr:col>76</xdr:col>
      <xdr:colOff>73025</xdr:colOff>
      <xdr:row>30</xdr:row>
      <xdr:rowOff>17145</xdr:rowOff>
    </xdr:to>
    <xdr:sp macro="" textlink="">
      <xdr:nvSpPr>
        <xdr:cNvPr id="115" name="フローチャート: 判断 114"/>
        <xdr:cNvSpPr/>
      </xdr:nvSpPr>
      <xdr:spPr>
        <a:xfrm>
          <a:off x="13001625" y="494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6" name="テキスト ボックス 11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7" name="テキスト ボックス 11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8" name="テキスト ボックス 11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19" name="テキスト ボックス 11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0" name="テキスト ボックス 11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112395</xdr:rowOff>
    </xdr:from>
    <xdr:to>
      <xdr:col>76</xdr:col>
      <xdr:colOff>73025</xdr:colOff>
      <xdr:row>33</xdr:row>
      <xdr:rowOff>42545</xdr:rowOff>
    </xdr:to>
    <xdr:sp macro="" textlink="">
      <xdr:nvSpPr>
        <xdr:cNvPr id="121" name="楕円 120"/>
        <xdr:cNvSpPr/>
      </xdr:nvSpPr>
      <xdr:spPr>
        <a:xfrm>
          <a:off x="13001625" y="5476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90822</xdr:rowOff>
    </xdr:from>
    <xdr:ext cx="405111" cy="259045"/>
    <xdr:sp macro="" textlink="">
      <xdr:nvSpPr>
        <xdr:cNvPr id="122" name="債務償還可能年数該当値テキスト"/>
        <xdr:cNvSpPr txBox="1"/>
      </xdr:nvSpPr>
      <xdr:spPr>
        <a:xfrm>
          <a:off x="13080365" y="5455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3" name="正方形/長方形 12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4" name="正方形/長方形 12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5" name="テキスト ボックス 12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6" name="テキスト ボックス 12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7" name="テキスト ボックス 12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8" name="テキスト ボックス 12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102870</xdr:rowOff>
    </xdr:from>
    <xdr:to>
      <xdr:col>24</xdr:col>
      <xdr:colOff>62865</xdr:colOff>
      <xdr:row>40</xdr:row>
      <xdr:rowOff>129540</xdr:rowOff>
    </xdr:to>
    <xdr:cxnSp macro="">
      <xdr:nvCxnSpPr>
        <xdr:cNvPr id="56" name="直線コネクタ 55"/>
        <xdr:cNvCxnSpPr/>
      </xdr:nvCxnSpPr>
      <xdr:spPr>
        <a:xfrm flipV="1">
          <a:off x="4084955" y="5802630"/>
          <a:ext cx="127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133367</xdr:rowOff>
    </xdr:from>
    <xdr:ext cx="405111" cy="259045"/>
    <xdr:sp macro="" textlink="">
      <xdr:nvSpPr>
        <xdr:cNvPr id="57" name="【道路】&#10;有形固定資産減価償却率最小値テキスト"/>
        <xdr:cNvSpPr txBox="1"/>
      </xdr:nvSpPr>
      <xdr:spPr>
        <a:xfrm>
          <a:off x="4137660"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129540</xdr:rowOff>
    </xdr:from>
    <xdr:to>
      <xdr:col>24</xdr:col>
      <xdr:colOff>152400</xdr:colOff>
      <xdr:row>40</xdr:row>
      <xdr:rowOff>129540</xdr:rowOff>
    </xdr:to>
    <xdr:cxnSp macro="">
      <xdr:nvCxnSpPr>
        <xdr:cNvPr id="58" name="直線コネクタ 57"/>
        <xdr:cNvCxnSpPr/>
      </xdr:nvCxnSpPr>
      <xdr:spPr>
        <a:xfrm>
          <a:off x="4020820" y="683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49547</xdr:rowOff>
    </xdr:from>
    <xdr:ext cx="405111" cy="259045"/>
    <xdr:sp macro="" textlink="">
      <xdr:nvSpPr>
        <xdr:cNvPr id="59" name="【道路】&#10;有形固定資産減価償却率最大値テキスト"/>
        <xdr:cNvSpPr txBox="1"/>
      </xdr:nvSpPr>
      <xdr:spPr>
        <a:xfrm>
          <a:off x="4137660"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020820" y="5802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68597</xdr:rowOff>
    </xdr:from>
    <xdr:ext cx="405111" cy="259045"/>
    <xdr:sp macro="" textlink="">
      <xdr:nvSpPr>
        <xdr:cNvPr id="61" name="【道路】&#10;有形固定資産減価償却率平均値テキスト"/>
        <xdr:cNvSpPr txBox="1"/>
      </xdr:nvSpPr>
      <xdr:spPr>
        <a:xfrm>
          <a:off x="4137660" y="627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90170</xdr:rowOff>
    </xdr:from>
    <xdr:to>
      <xdr:col>24</xdr:col>
      <xdr:colOff>114300</xdr:colOff>
      <xdr:row>38</xdr:row>
      <xdr:rowOff>20320</xdr:rowOff>
    </xdr:to>
    <xdr:sp macro="" textlink="">
      <xdr:nvSpPr>
        <xdr:cNvPr id="62" name="フローチャート: 判断 61"/>
        <xdr:cNvSpPr/>
      </xdr:nvSpPr>
      <xdr:spPr>
        <a:xfrm>
          <a:off x="4036060" y="629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3" name="フローチャート: 判断 62"/>
        <xdr:cNvSpPr/>
      </xdr:nvSpPr>
      <xdr:spPr>
        <a:xfrm>
          <a:off x="331216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93980</xdr:rowOff>
    </xdr:from>
    <xdr:to>
      <xdr:col>15</xdr:col>
      <xdr:colOff>101600</xdr:colOff>
      <xdr:row>40</xdr:row>
      <xdr:rowOff>24130</xdr:rowOff>
    </xdr:to>
    <xdr:sp macro="" textlink="">
      <xdr:nvSpPr>
        <xdr:cNvPr id="64" name="フローチャート: 判断 63"/>
        <xdr:cNvSpPr/>
      </xdr:nvSpPr>
      <xdr:spPr>
        <a:xfrm>
          <a:off x="2514600" y="663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52070</xdr:rowOff>
    </xdr:from>
    <xdr:to>
      <xdr:col>24</xdr:col>
      <xdr:colOff>114300</xdr:colOff>
      <xdr:row>34</xdr:row>
      <xdr:rowOff>153670</xdr:rowOff>
    </xdr:to>
    <xdr:sp macro="" textlink="">
      <xdr:nvSpPr>
        <xdr:cNvPr id="70" name="楕円 69"/>
        <xdr:cNvSpPr/>
      </xdr:nvSpPr>
      <xdr:spPr>
        <a:xfrm>
          <a:off x="403606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405111" cy="259045"/>
    <xdr:sp macro="" textlink="">
      <xdr:nvSpPr>
        <xdr:cNvPr id="71" name="【道路】&#10;有形固定資産減価償却率該当値テキスト"/>
        <xdr:cNvSpPr txBox="1"/>
      </xdr:nvSpPr>
      <xdr:spPr>
        <a:xfrm>
          <a:off x="413766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109220</xdr:rowOff>
    </xdr:from>
    <xdr:to>
      <xdr:col>20</xdr:col>
      <xdr:colOff>38100</xdr:colOff>
      <xdr:row>35</xdr:row>
      <xdr:rowOff>39370</xdr:rowOff>
    </xdr:to>
    <xdr:sp macro="" textlink="">
      <xdr:nvSpPr>
        <xdr:cNvPr id="72" name="楕円 71"/>
        <xdr:cNvSpPr/>
      </xdr:nvSpPr>
      <xdr:spPr>
        <a:xfrm>
          <a:off x="3312160" y="5808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102870</xdr:rowOff>
    </xdr:from>
    <xdr:to>
      <xdr:col>24</xdr:col>
      <xdr:colOff>63500</xdr:colOff>
      <xdr:row>34</xdr:row>
      <xdr:rowOff>160020</xdr:rowOff>
    </xdr:to>
    <xdr:cxnSp macro="">
      <xdr:nvCxnSpPr>
        <xdr:cNvPr id="73" name="直線コネクタ 72"/>
        <xdr:cNvCxnSpPr/>
      </xdr:nvCxnSpPr>
      <xdr:spPr>
        <a:xfrm flipV="1">
          <a:off x="3355340" y="580263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74" name="n_1aveValue【道路】&#10;有形固定資産減価償却率"/>
        <xdr:cNvSpPr txBox="1"/>
      </xdr:nvSpPr>
      <xdr:spPr>
        <a:xfrm>
          <a:off x="317056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40657</xdr:rowOff>
    </xdr:from>
    <xdr:ext cx="405111" cy="259045"/>
    <xdr:sp macro="" textlink="">
      <xdr:nvSpPr>
        <xdr:cNvPr id="75" name="n_2aveValue【道路】&#10;有形固定資産減価償却率"/>
        <xdr:cNvSpPr txBox="1"/>
      </xdr:nvSpPr>
      <xdr:spPr>
        <a:xfrm>
          <a:off x="238570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55897</xdr:rowOff>
    </xdr:from>
    <xdr:ext cx="405111" cy="259045"/>
    <xdr:sp macro="" textlink="">
      <xdr:nvSpPr>
        <xdr:cNvPr id="76" name="n_1mainValue【道路】&#10;有形固定資産減価償却率"/>
        <xdr:cNvSpPr txBox="1"/>
      </xdr:nvSpPr>
      <xdr:spPr>
        <a:xfrm>
          <a:off x="3170564" y="558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3" name="テキスト ボックス 82"/>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85" name="直線コネクタ 84"/>
        <xdr:cNvCxnSpPr/>
      </xdr:nvCxnSpPr>
      <xdr:spPr>
        <a:xfrm>
          <a:off x="5826760" y="71742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86" name="テキスト ボックス 85"/>
        <xdr:cNvSpPr txBox="1"/>
      </xdr:nvSpPr>
      <xdr:spPr>
        <a:xfrm>
          <a:off x="5405301" y="70358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89" name="直線コネクタ 88"/>
        <xdr:cNvCxnSpPr/>
      </xdr:nvCxnSpPr>
      <xdr:spPr>
        <a:xfrm>
          <a:off x="5826760" y="6614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105427</xdr:rowOff>
    </xdr:from>
    <xdr:ext cx="467179" cy="259045"/>
    <xdr:sp macro="" textlink="">
      <xdr:nvSpPr>
        <xdr:cNvPr id="90" name="テキスト ボックス 89"/>
        <xdr:cNvSpPr txBox="1"/>
      </xdr:nvSpPr>
      <xdr:spPr>
        <a:xfrm>
          <a:off x="5405301" y="6475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93" name="直線コネクタ 92"/>
        <xdr:cNvCxnSpPr/>
      </xdr:nvCxnSpPr>
      <xdr:spPr>
        <a:xfrm>
          <a:off x="5826760" y="6054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94" name="テキスト ボックス 93"/>
        <xdr:cNvSpPr txBox="1"/>
      </xdr:nvSpPr>
      <xdr:spPr>
        <a:xfrm>
          <a:off x="5364041" y="5915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96" name="テキスト ボックス 95"/>
        <xdr:cNvSpPr txBox="1"/>
      </xdr:nvSpPr>
      <xdr:spPr>
        <a:xfrm>
          <a:off x="5364041" y="56375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97" name="直線コネクタ 96"/>
        <xdr:cNvCxnSpPr/>
      </xdr:nvCxnSpPr>
      <xdr:spPr>
        <a:xfrm>
          <a:off x="5826760" y="5497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98" name="テキスト ボックス 97"/>
        <xdr:cNvSpPr txBox="1"/>
      </xdr:nvSpPr>
      <xdr:spPr>
        <a:xfrm>
          <a:off x="5364041" y="5359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112300</xdr:rowOff>
    </xdr:from>
    <xdr:to>
      <xdr:col>54</xdr:col>
      <xdr:colOff>189865</xdr:colOff>
      <xdr:row>41</xdr:row>
      <xdr:rowOff>154591</xdr:rowOff>
    </xdr:to>
    <xdr:cxnSp macro="">
      <xdr:nvCxnSpPr>
        <xdr:cNvPr id="102" name="直線コネクタ 101"/>
        <xdr:cNvCxnSpPr/>
      </xdr:nvCxnSpPr>
      <xdr:spPr>
        <a:xfrm flipV="1">
          <a:off x="9218295" y="5644420"/>
          <a:ext cx="1270" cy="1383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158418</xdr:rowOff>
    </xdr:from>
    <xdr:ext cx="469744" cy="259045"/>
    <xdr:sp macro="" textlink="">
      <xdr:nvSpPr>
        <xdr:cNvPr id="103" name="【道路】&#10;一人当たり延長最小値テキスト"/>
        <xdr:cNvSpPr txBox="1"/>
      </xdr:nvSpPr>
      <xdr:spPr>
        <a:xfrm>
          <a:off x="9271000" y="70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154591</xdr:rowOff>
    </xdr:from>
    <xdr:to>
      <xdr:col>55</xdr:col>
      <xdr:colOff>88900</xdr:colOff>
      <xdr:row>41</xdr:row>
      <xdr:rowOff>154591</xdr:rowOff>
    </xdr:to>
    <xdr:cxnSp macro="">
      <xdr:nvCxnSpPr>
        <xdr:cNvPr id="104" name="直線コネクタ 103"/>
        <xdr:cNvCxnSpPr/>
      </xdr:nvCxnSpPr>
      <xdr:spPr>
        <a:xfrm>
          <a:off x="9154160" y="70278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58977</xdr:rowOff>
    </xdr:from>
    <xdr:ext cx="534377" cy="259045"/>
    <xdr:sp macro="" textlink="">
      <xdr:nvSpPr>
        <xdr:cNvPr id="105" name="【道路】&#10;一人当たり延長最大値テキスト"/>
        <xdr:cNvSpPr txBox="1"/>
      </xdr:nvSpPr>
      <xdr:spPr>
        <a:xfrm>
          <a:off x="9271000" y="54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112300</xdr:rowOff>
    </xdr:from>
    <xdr:to>
      <xdr:col>55</xdr:col>
      <xdr:colOff>88900</xdr:colOff>
      <xdr:row>33</xdr:row>
      <xdr:rowOff>112300</xdr:rowOff>
    </xdr:to>
    <xdr:cxnSp macro="">
      <xdr:nvCxnSpPr>
        <xdr:cNvPr id="106" name="直線コネクタ 105"/>
        <xdr:cNvCxnSpPr/>
      </xdr:nvCxnSpPr>
      <xdr:spPr>
        <a:xfrm>
          <a:off x="9154160" y="5644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67613</xdr:rowOff>
    </xdr:from>
    <xdr:ext cx="469744" cy="259045"/>
    <xdr:sp macro="" textlink="">
      <xdr:nvSpPr>
        <xdr:cNvPr id="107" name="【道路】&#10;一人当たり延長平均値テキスト"/>
        <xdr:cNvSpPr txBox="1"/>
      </xdr:nvSpPr>
      <xdr:spPr>
        <a:xfrm>
          <a:off x="9271000" y="6605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44736</xdr:rowOff>
    </xdr:from>
    <xdr:to>
      <xdr:col>55</xdr:col>
      <xdr:colOff>50800</xdr:colOff>
      <xdr:row>40</xdr:row>
      <xdr:rowOff>146336</xdr:rowOff>
    </xdr:to>
    <xdr:sp macro="" textlink="">
      <xdr:nvSpPr>
        <xdr:cNvPr id="108" name="フローチャート: 判断 107"/>
        <xdr:cNvSpPr/>
      </xdr:nvSpPr>
      <xdr:spPr>
        <a:xfrm>
          <a:off x="9192260" y="6750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42545</xdr:rowOff>
    </xdr:from>
    <xdr:to>
      <xdr:col>50</xdr:col>
      <xdr:colOff>165100</xdr:colOff>
      <xdr:row>41</xdr:row>
      <xdr:rowOff>144145</xdr:rowOff>
    </xdr:to>
    <xdr:sp macro="" textlink="">
      <xdr:nvSpPr>
        <xdr:cNvPr id="109" name="フローチャート: 判断 108"/>
        <xdr:cNvSpPr/>
      </xdr:nvSpPr>
      <xdr:spPr>
        <a:xfrm>
          <a:off x="8445500" y="69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83979</xdr:rowOff>
    </xdr:from>
    <xdr:to>
      <xdr:col>46</xdr:col>
      <xdr:colOff>38100</xdr:colOff>
      <xdr:row>42</xdr:row>
      <xdr:rowOff>14129</xdr:rowOff>
    </xdr:to>
    <xdr:sp macro="" textlink="">
      <xdr:nvSpPr>
        <xdr:cNvPr id="110" name="フローチャート: 判断 109"/>
        <xdr:cNvSpPr/>
      </xdr:nvSpPr>
      <xdr:spPr>
        <a:xfrm>
          <a:off x="7670800" y="6957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47784</xdr:rowOff>
    </xdr:from>
    <xdr:to>
      <xdr:col>55</xdr:col>
      <xdr:colOff>50800</xdr:colOff>
      <xdr:row>41</xdr:row>
      <xdr:rowOff>149384</xdr:rowOff>
    </xdr:to>
    <xdr:sp macro="" textlink="">
      <xdr:nvSpPr>
        <xdr:cNvPr id="116" name="楕円 115"/>
        <xdr:cNvSpPr/>
      </xdr:nvSpPr>
      <xdr:spPr>
        <a:xfrm>
          <a:off x="9192260" y="6921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134161</xdr:rowOff>
    </xdr:from>
    <xdr:ext cx="469744" cy="259045"/>
    <xdr:sp macro="" textlink="">
      <xdr:nvSpPr>
        <xdr:cNvPr id="117" name="【道路】&#10;一人当たり延長該当値テキスト"/>
        <xdr:cNvSpPr txBox="1"/>
      </xdr:nvSpPr>
      <xdr:spPr>
        <a:xfrm>
          <a:off x="9271000" y="683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50070</xdr:rowOff>
    </xdr:from>
    <xdr:to>
      <xdr:col>50</xdr:col>
      <xdr:colOff>165100</xdr:colOff>
      <xdr:row>41</xdr:row>
      <xdr:rowOff>151670</xdr:rowOff>
    </xdr:to>
    <xdr:sp macro="" textlink="">
      <xdr:nvSpPr>
        <xdr:cNvPr id="118" name="楕円 117"/>
        <xdr:cNvSpPr/>
      </xdr:nvSpPr>
      <xdr:spPr>
        <a:xfrm>
          <a:off x="8445500" y="692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98584</xdr:rowOff>
    </xdr:from>
    <xdr:to>
      <xdr:col>55</xdr:col>
      <xdr:colOff>0</xdr:colOff>
      <xdr:row>41</xdr:row>
      <xdr:rowOff>100870</xdr:rowOff>
    </xdr:to>
    <xdr:cxnSp macro="">
      <xdr:nvCxnSpPr>
        <xdr:cNvPr id="119" name="直線コネクタ 118"/>
        <xdr:cNvCxnSpPr/>
      </xdr:nvCxnSpPr>
      <xdr:spPr>
        <a:xfrm flipV="1">
          <a:off x="8496300" y="6971824"/>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160672</xdr:rowOff>
    </xdr:from>
    <xdr:ext cx="469744" cy="259045"/>
    <xdr:sp macro="" textlink="">
      <xdr:nvSpPr>
        <xdr:cNvPr id="120" name="n_1aveValue【道路】&#10;一人当たり延長"/>
        <xdr:cNvSpPr txBox="1"/>
      </xdr:nvSpPr>
      <xdr:spPr>
        <a:xfrm>
          <a:off x="8271587" y="669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30656</xdr:rowOff>
    </xdr:from>
    <xdr:ext cx="469744" cy="259045"/>
    <xdr:sp macro="" textlink="">
      <xdr:nvSpPr>
        <xdr:cNvPr id="121" name="n_2aveValue【道路】&#10;一人当たり延長"/>
        <xdr:cNvSpPr txBox="1"/>
      </xdr:nvSpPr>
      <xdr:spPr>
        <a:xfrm>
          <a:off x="7509587" y="673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142797</xdr:rowOff>
    </xdr:from>
    <xdr:ext cx="469744" cy="259045"/>
    <xdr:sp macro="" textlink="">
      <xdr:nvSpPr>
        <xdr:cNvPr id="122" name="n_1mainValue【道路】&#10;一人当たり延長"/>
        <xdr:cNvSpPr txBox="1"/>
      </xdr:nvSpPr>
      <xdr:spPr>
        <a:xfrm>
          <a:off x="8271587" y="701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4" name="正方形/長方形 123"/>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5" name="正方形/長方形 124"/>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6" name="正方形/長方形 125"/>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7" name="正方形/長方形 126"/>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1" name="テキスト ボックス 130"/>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2" name="直線コネクタ 131"/>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3" name="テキスト ボックス 132"/>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4" name="直線コネクタ 133"/>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5" name="テキスト ボックス 134"/>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6" name="直線コネクタ 135"/>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7" name="テキスト ボックス 136"/>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8" name="直線コネクタ 137"/>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9" name="テキスト ボックス 138"/>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0" name="直線コネクタ 13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1" name="テキスト ボックス 14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41148</xdr:rowOff>
    </xdr:from>
    <xdr:to>
      <xdr:col>24</xdr:col>
      <xdr:colOff>62865</xdr:colOff>
      <xdr:row>62</xdr:row>
      <xdr:rowOff>146304</xdr:rowOff>
    </xdr:to>
    <xdr:cxnSp macro="">
      <xdr:nvCxnSpPr>
        <xdr:cNvPr id="143" name="直線コネクタ 142"/>
        <xdr:cNvCxnSpPr/>
      </xdr:nvCxnSpPr>
      <xdr:spPr>
        <a:xfrm flipV="1">
          <a:off x="4084955" y="9428988"/>
          <a:ext cx="127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150131</xdr:rowOff>
    </xdr:from>
    <xdr:ext cx="405111" cy="259045"/>
    <xdr:sp macro="" textlink="">
      <xdr:nvSpPr>
        <xdr:cNvPr id="144" name="【橋りょう・トンネル】&#10;有形固定資産減価償却率最小値テキスト"/>
        <xdr:cNvSpPr txBox="1"/>
      </xdr:nvSpPr>
      <xdr:spPr>
        <a:xfrm>
          <a:off x="413766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146304</xdr:rowOff>
    </xdr:from>
    <xdr:to>
      <xdr:col>24</xdr:col>
      <xdr:colOff>152400</xdr:colOff>
      <xdr:row>62</xdr:row>
      <xdr:rowOff>146304</xdr:rowOff>
    </xdr:to>
    <xdr:cxnSp macro="">
      <xdr:nvCxnSpPr>
        <xdr:cNvPr id="145" name="直線コネクタ 144"/>
        <xdr:cNvCxnSpPr/>
      </xdr:nvCxnSpPr>
      <xdr:spPr>
        <a:xfrm>
          <a:off x="4020820" y="105399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159275</xdr:rowOff>
    </xdr:from>
    <xdr:ext cx="405111" cy="259045"/>
    <xdr:sp macro="" textlink="">
      <xdr:nvSpPr>
        <xdr:cNvPr id="146" name="【橋りょう・トンネル】&#10;有形固定資産減価償却率最大値テキスト"/>
        <xdr:cNvSpPr txBox="1"/>
      </xdr:nvSpPr>
      <xdr:spPr>
        <a:xfrm>
          <a:off x="4137660" y="921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41148</xdr:rowOff>
    </xdr:from>
    <xdr:to>
      <xdr:col>24</xdr:col>
      <xdr:colOff>152400</xdr:colOff>
      <xdr:row>56</xdr:row>
      <xdr:rowOff>41148</xdr:rowOff>
    </xdr:to>
    <xdr:cxnSp macro="">
      <xdr:nvCxnSpPr>
        <xdr:cNvPr id="147" name="直線コネクタ 146"/>
        <xdr:cNvCxnSpPr/>
      </xdr:nvCxnSpPr>
      <xdr:spPr>
        <a:xfrm>
          <a:off x="4020820" y="94289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83075</xdr:rowOff>
    </xdr:from>
    <xdr:ext cx="405111" cy="259045"/>
    <xdr:sp macro="" textlink="">
      <xdr:nvSpPr>
        <xdr:cNvPr id="148" name="【橋りょう・トンネル】&#10;有形固定資産減価償却率平均値テキスト"/>
        <xdr:cNvSpPr txBox="1"/>
      </xdr:nvSpPr>
      <xdr:spPr>
        <a:xfrm>
          <a:off x="4137660" y="9806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104648</xdr:rowOff>
    </xdr:from>
    <xdr:to>
      <xdr:col>24</xdr:col>
      <xdr:colOff>114300</xdr:colOff>
      <xdr:row>59</xdr:row>
      <xdr:rowOff>34798</xdr:rowOff>
    </xdr:to>
    <xdr:sp macro="" textlink="">
      <xdr:nvSpPr>
        <xdr:cNvPr id="149" name="フローチャート: 判断 148"/>
        <xdr:cNvSpPr/>
      </xdr:nvSpPr>
      <xdr:spPr>
        <a:xfrm>
          <a:off x="4036060" y="98277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81788</xdr:rowOff>
    </xdr:from>
    <xdr:to>
      <xdr:col>20</xdr:col>
      <xdr:colOff>38100</xdr:colOff>
      <xdr:row>59</xdr:row>
      <xdr:rowOff>11938</xdr:rowOff>
    </xdr:to>
    <xdr:sp macro="" textlink="">
      <xdr:nvSpPr>
        <xdr:cNvPr id="150" name="フローチャート: 判断 149"/>
        <xdr:cNvSpPr/>
      </xdr:nvSpPr>
      <xdr:spPr>
        <a:xfrm>
          <a:off x="3312160" y="98049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95504</xdr:rowOff>
    </xdr:from>
    <xdr:to>
      <xdr:col>15</xdr:col>
      <xdr:colOff>101600</xdr:colOff>
      <xdr:row>61</xdr:row>
      <xdr:rowOff>25654</xdr:rowOff>
    </xdr:to>
    <xdr:sp macro="" textlink="">
      <xdr:nvSpPr>
        <xdr:cNvPr id="151" name="フローチャート: 判断 150"/>
        <xdr:cNvSpPr/>
      </xdr:nvSpPr>
      <xdr:spPr>
        <a:xfrm>
          <a:off x="2514600" y="10153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2" name="テキスト ボックス 15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3" name="テキスト ボックス 15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4" name="テキスト ボックス 15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5" name="テキスト ボックス 15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6" name="テキスト ボックス 15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161798</xdr:rowOff>
    </xdr:from>
    <xdr:to>
      <xdr:col>24</xdr:col>
      <xdr:colOff>114300</xdr:colOff>
      <xdr:row>56</xdr:row>
      <xdr:rowOff>91948</xdr:rowOff>
    </xdr:to>
    <xdr:sp macro="" textlink="">
      <xdr:nvSpPr>
        <xdr:cNvPr id="157" name="楕円 156"/>
        <xdr:cNvSpPr/>
      </xdr:nvSpPr>
      <xdr:spPr>
        <a:xfrm>
          <a:off x="4036060" y="93819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114825</xdr:rowOff>
    </xdr:from>
    <xdr:ext cx="405111" cy="259045"/>
    <xdr:sp macro="" textlink="">
      <xdr:nvSpPr>
        <xdr:cNvPr id="158" name="【橋りょう・トンネル】&#10;有形固定資産減価償却率該当値テキスト"/>
        <xdr:cNvSpPr txBox="1"/>
      </xdr:nvSpPr>
      <xdr:spPr>
        <a:xfrm>
          <a:off x="4137660" y="9335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45212</xdr:rowOff>
    </xdr:from>
    <xdr:to>
      <xdr:col>20</xdr:col>
      <xdr:colOff>38100</xdr:colOff>
      <xdr:row>56</xdr:row>
      <xdr:rowOff>146812</xdr:rowOff>
    </xdr:to>
    <xdr:sp macro="" textlink="">
      <xdr:nvSpPr>
        <xdr:cNvPr id="159" name="楕円 158"/>
        <xdr:cNvSpPr/>
      </xdr:nvSpPr>
      <xdr:spPr>
        <a:xfrm>
          <a:off x="3312160" y="9433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41148</xdr:rowOff>
    </xdr:from>
    <xdr:to>
      <xdr:col>24</xdr:col>
      <xdr:colOff>63500</xdr:colOff>
      <xdr:row>56</xdr:row>
      <xdr:rowOff>96012</xdr:rowOff>
    </xdr:to>
    <xdr:cxnSp macro="">
      <xdr:nvCxnSpPr>
        <xdr:cNvPr id="160" name="直線コネクタ 159"/>
        <xdr:cNvCxnSpPr/>
      </xdr:nvCxnSpPr>
      <xdr:spPr>
        <a:xfrm flipV="1">
          <a:off x="3355340" y="9428988"/>
          <a:ext cx="73152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3065</xdr:rowOff>
    </xdr:from>
    <xdr:ext cx="405111" cy="259045"/>
    <xdr:sp macro="" textlink="">
      <xdr:nvSpPr>
        <xdr:cNvPr id="161" name="n_1aveValue【橋りょう・トンネル】&#10;有形固定資産減価償却率"/>
        <xdr:cNvSpPr txBox="1"/>
      </xdr:nvSpPr>
      <xdr:spPr>
        <a:xfrm>
          <a:off x="3170564" y="9893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42181</xdr:rowOff>
    </xdr:from>
    <xdr:ext cx="405111" cy="259045"/>
    <xdr:sp macro="" textlink="">
      <xdr:nvSpPr>
        <xdr:cNvPr id="162" name="n_2aveValue【橋りょう・トンネル】&#10;有形固定資産減価償却率"/>
        <xdr:cNvSpPr txBox="1"/>
      </xdr:nvSpPr>
      <xdr:spPr>
        <a:xfrm>
          <a:off x="2385704" y="993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163339</xdr:rowOff>
    </xdr:from>
    <xdr:ext cx="405111" cy="259045"/>
    <xdr:sp macro="" textlink="">
      <xdr:nvSpPr>
        <xdr:cNvPr id="163" name="n_1mainValue【橋りょう・トンネル】&#10;有形固定資産減価償却率"/>
        <xdr:cNvSpPr txBox="1"/>
      </xdr:nvSpPr>
      <xdr:spPr>
        <a:xfrm>
          <a:off x="3170564" y="921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5" name="正方形/長方形 164"/>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6" name="正方形/長方形 165"/>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7" name="正方形/長方形 166"/>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8" name="正方形/長方形 167"/>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2" name="直線コネクタ 171"/>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3" name="テキスト ボックス 172"/>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4" name="直線コネクタ 173"/>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75" name="テキスト ボックス 174"/>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6" name="直線コネクタ 175"/>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77" name="テキスト ボックス 176"/>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8" name="直線コネクタ 177"/>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79" name="テキスト ボックス 178"/>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0" name="直線コネクタ 179"/>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81" name="テキスト ボックス 180"/>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2" name="直線コネクタ 181"/>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183" name="テキスト ボックス 182"/>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142960</xdr:rowOff>
    </xdr:from>
    <xdr:to>
      <xdr:col>54</xdr:col>
      <xdr:colOff>189865</xdr:colOff>
      <xdr:row>63</xdr:row>
      <xdr:rowOff>166548</xdr:rowOff>
    </xdr:to>
    <xdr:cxnSp macro="">
      <xdr:nvCxnSpPr>
        <xdr:cNvPr id="187" name="直線コネクタ 186"/>
        <xdr:cNvCxnSpPr/>
      </xdr:nvCxnSpPr>
      <xdr:spPr>
        <a:xfrm flipV="1">
          <a:off x="9218295" y="9363160"/>
          <a:ext cx="1270" cy="1364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170375</xdr:rowOff>
    </xdr:from>
    <xdr:ext cx="534377" cy="259045"/>
    <xdr:sp macro="" textlink="">
      <xdr:nvSpPr>
        <xdr:cNvPr id="188" name="【橋りょう・トンネル】&#10;一人当たり有形固定資産（償却資産）額最小値テキスト"/>
        <xdr:cNvSpPr txBox="1"/>
      </xdr:nvSpPr>
      <xdr:spPr>
        <a:xfrm>
          <a:off x="9271000" y="1073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166548</xdr:rowOff>
    </xdr:from>
    <xdr:to>
      <xdr:col>55</xdr:col>
      <xdr:colOff>88900</xdr:colOff>
      <xdr:row>63</xdr:row>
      <xdr:rowOff>166548</xdr:rowOff>
    </xdr:to>
    <xdr:cxnSp macro="">
      <xdr:nvCxnSpPr>
        <xdr:cNvPr id="189" name="直線コネクタ 188"/>
        <xdr:cNvCxnSpPr/>
      </xdr:nvCxnSpPr>
      <xdr:spPr>
        <a:xfrm>
          <a:off x="9154160" y="10727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89637</xdr:rowOff>
    </xdr:from>
    <xdr:ext cx="599010" cy="259045"/>
    <xdr:sp macro="" textlink="">
      <xdr:nvSpPr>
        <xdr:cNvPr id="190" name="【橋りょう・トンネル】&#10;一人当たり有形固定資産（償却資産）額最大値テキスト"/>
        <xdr:cNvSpPr txBox="1"/>
      </xdr:nvSpPr>
      <xdr:spPr>
        <a:xfrm>
          <a:off x="9271000" y="9142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142960</xdr:rowOff>
    </xdr:from>
    <xdr:to>
      <xdr:col>55</xdr:col>
      <xdr:colOff>88900</xdr:colOff>
      <xdr:row>55</xdr:row>
      <xdr:rowOff>142960</xdr:rowOff>
    </xdr:to>
    <xdr:cxnSp macro="">
      <xdr:nvCxnSpPr>
        <xdr:cNvPr id="191" name="直線コネクタ 190"/>
        <xdr:cNvCxnSpPr/>
      </xdr:nvCxnSpPr>
      <xdr:spPr>
        <a:xfrm>
          <a:off x="9154160" y="9363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161857</xdr:rowOff>
    </xdr:from>
    <xdr:ext cx="599010" cy="259045"/>
    <xdr:sp macro="" textlink="">
      <xdr:nvSpPr>
        <xdr:cNvPr id="192" name="【橋りょう・トンネル】&#10;一人当たり有形固定資産（償却資産）額平均値テキスト"/>
        <xdr:cNvSpPr txBox="1"/>
      </xdr:nvSpPr>
      <xdr:spPr>
        <a:xfrm>
          <a:off x="9271000" y="9884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11980</xdr:rowOff>
    </xdr:from>
    <xdr:to>
      <xdr:col>55</xdr:col>
      <xdr:colOff>50800</xdr:colOff>
      <xdr:row>59</xdr:row>
      <xdr:rowOff>113580</xdr:rowOff>
    </xdr:to>
    <xdr:sp macro="" textlink="">
      <xdr:nvSpPr>
        <xdr:cNvPr id="193" name="フローチャート: 判断 192"/>
        <xdr:cNvSpPr/>
      </xdr:nvSpPr>
      <xdr:spPr>
        <a:xfrm>
          <a:off x="9192260" y="99027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148872</xdr:rowOff>
    </xdr:from>
    <xdr:to>
      <xdr:col>50</xdr:col>
      <xdr:colOff>165100</xdr:colOff>
      <xdr:row>60</xdr:row>
      <xdr:rowOff>79022</xdr:rowOff>
    </xdr:to>
    <xdr:sp macro="" textlink="">
      <xdr:nvSpPr>
        <xdr:cNvPr id="194" name="フローチャート: 判断 193"/>
        <xdr:cNvSpPr/>
      </xdr:nvSpPr>
      <xdr:spPr>
        <a:xfrm>
          <a:off x="8445500" y="100396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51622</xdr:rowOff>
    </xdr:from>
    <xdr:to>
      <xdr:col>46</xdr:col>
      <xdr:colOff>38100</xdr:colOff>
      <xdr:row>59</xdr:row>
      <xdr:rowOff>153222</xdr:rowOff>
    </xdr:to>
    <xdr:sp macro="" textlink="">
      <xdr:nvSpPr>
        <xdr:cNvPr id="195" name="フローチャート: 判断 194"/>
        <xdr:cNvSpPr/>
      </xdr:nvSpPr>
      <xdr:spPr>
        <a:xfrm>
          <a:off x="7670800" y="9942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92970</xdr:rowOff>
    </xdr:from>
    <xdr:to>
      <xdr:col>55</xdr:col>
      <xdr:colOff>50800</xdr:colOff>
      <xdr:row>59</xdr:row>
      <xdr:rowOff>23120</xdr:rowOff>
    </xdr:to>
    <xdr:sp macro="" textlink="">
      <xdr:nvSpPr>
        <xdr:cNvPr id="201" name="楕円 200"/>
        <xdr:cNvSpPr/>
      </xdr:nvSpPr>
      <xdr:spPr>
        <a:xfrm>
          <a:off x="9192260" y="9816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115847</xdr:rowOff>
    </xdr:from>
    <xdr:ext cx="599010" cy="259045"/>
    <xdr:sp macro="" textlink="">
      <xdr:nvSpPr>
        <xdr:cNvPr id="202" name="【橋りょう・トンネル】&#10;一人当たり有形固定資産（償却資産）額該当値テキスト"/>
        <xdr:cNvSpPr txBox="1"/>
      </xdr:nvSpPr>
      <xdr:spPr>
        <a:xfrm>
          <a:off x="9271000" y="967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106020</xdr:rowOff>
    </xdr:from>
    <xdr:to>
      <xdr:col>50</xdr:col>
      <xdr:colOff>165100</xdr:colOff>
      <xdr:row>59</xdr:row>
      <xdr:rowOff>36170</xdr:rowOff>
    </xdr:to>
    <xdr:sp macro="" textlink="">
      <xdr:nvSpPr>
        <xdr:cNvPr id="203" name="楕円 202"/>
        <xdr:cNvSpPr/>
      </xdr:nvSpPr>
      <xdr:spPr>
        <a:xfrm>
          <a:off x="8445500" y="9829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143770</xdr:rowOff>
    </xdr:from>
    <xdr:to>
      <xdr:col>55</xdr:col>
      <xdr:colOff>0</xdr:colOff>
      <xdr:row>58</xdr:row>
      <xdr:rowOff>156820</xdr:rowOff>
    </xdr:to>
    <xdr:cxnSp macro="">
      <xdr:nvCxnSpPr>
        <xdr:cNvPr id="204" name="直線コネクタ 203"/>
        <xdr:cNvCxnSpPr/>
      </xdr:nvCxnSpPr>
      <xdr:spPr>
        <a:xfrm flipV="1">
          <a:off x="8496300" y="9866890"/>
          <a:ext cx="723900" cy="1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70149</xdr:rowOff>
    </xdr:from>
    <xdr:ext cx="599010" cy="259045"/>
    <xdr:sp macro="" textlink="">
      <xdr:nvSpPr>
        <xdr:cNvPr id="205" name="n_1aveValue【橋りょう・トンネル】&#10;一人当たり有形固定資産（償却資産）額"/>
        <xdr:cNvSpPr txBox="1"/>
      </xdr:nvSpPr>
      <xdr:spPr>
        <a:xfrm>
          <a:off x="8214575" y="1012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169749</xdr:rowOff>
    </xdr:from>
    <xdr:ext cx="599010" cy="259045"/>
    <xdr:sp macro="" textlink="">
      <xdr:nvSpPr>
        <xdr:cNvPr id="206" name="n_2aveValue【橋りょう・トンネル】&#10;一人当たり有形固定資産（償却資産）額"/>
        <xdr:cNvSpPr txBox="1"/>
      </xdr:nvSpPr>
      <xdr:spPr>
        <a:xfrm>
          <a:off x="7444955" y="972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52697</xdr:rowOff>
    </xdr:from>
    <xdr:ext cx="599010" cy="259045"/>
    <xdr:sp macro="" textlink="">
      <xdr:nvSpPr>
        <xdr:cNvPr id="207" name="n_1mainValue【橋りょう・トンネル】&#10;一人当たり有形固定資産（償却資産）額"/>
        <xdr:cNvSpPr txBox="1"/>
      </xdr:nvSpPr>
      <xdr:spPr>
        <a:xfrm>
          <a:off x="8214575" y="960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9" name="正方形/長方形 20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10" name="正方形/長方形 20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11" name="正方形/長方形 21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2" name="正方形/長方形 21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3" name="正方形/長方形 21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4" name="テキスト ボックス 21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5" name="直線コネクタ 21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6" name="テキスト ボックス 21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7" name="直線コネクタ 216"/>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8" name="テキスト ボックス 217"/>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9" name="直線コネクタ 218"/>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0" name="テキスト ボックス 219"/>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1" name="直線コネクタ 220"/>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2" name="テキスト ボックス 221"/>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3" name="直線コネクタ 222"/>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24" name="テキスト ボックス 223"/>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5" name="直線コネクタ 22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6" name="テキスト ボックス 225"/>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7"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106680</xdr:rowOff>
    </xdr:from>
    <xdr:to>
      <xdr:col>24</xdr:col>
      <xdr:colOff>62865</xdr:colOff>
      <xdr:row>84</xdr:row>
      <xdr:rowOff>143256</xdr:rowOff>
    </xdr:to>
    <xdr:cxnSp macro="">
      <xdr:nvCxnSpPr>
        <xdr:cNvPr id="228" name="直線コネクタ 227"/>
        <xdr:cNvCxnSpPr/>
      </xdr:nvCxnSpPr>
      <xdr:spPr>
        <a:xfrm flipV="1">
          <a:off x="4084955" y="13182600"/>
          <a:ext cx="127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147083</xdr:rowOff>
    </xdr:from>
    <xdr:ext cx="405111" cy="259045"/>
    <xdr:sp macro="" textlink="">
      <xdr:nvSpPr>
        <xdr:cNvPr id="229" name="【公営住宅】&#10;有形固定資産減価償却率最小値テキスト"/>
        <xdr:cNvSpPr txBox="1"/>
      </xdr:nvSpPr>
      <xdr:spPr>
        <a:xfrm>
          <a:off x="4137660" y="14228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143256</xdr:rowOff>
    </xdr:from>
    <xdr:to>
      <xdr:col>24</xdr:col>
      <xdr:colOff>152400</xdr:colOff>
      <xdr:row>84</xdr:row>
      <xdr:rowOff>143256</xdr:rowOff>
    </xdr:to>
    <xdr:cxnSp macro="">
      <xdr:nvCxnSpPr>
        <xdr:cNvPr id="230" name="直線コネクタ 229"/>
        <xdr:cNvCxnSpPr/>
      </xdr:nvCxnSpPr>
      <xdr:spPr>
        <a:xfrm>
          <a:off x="4020820" y="142250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53357</xdr:rowOff>
    </xdr:from>
    <xdr:ext cx="405111" cy="259045"/>
    <xdr:sp macro="" textlink="">
      <xdr:nvSpPr>
        <xdr:cNvPr id="231" name="【公営住宅】&#10;有形固定資産減価償却率最大値テキスト"/>
        <xdr:cNvSpPr txBox="1"/>
      </xdr:nvSpPr>
      <xdr:spPr>
        <a:xfrm>
          <a:off x="4137660" y="1296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106680</xdr:rowOff>
    </xdr:from>
    <xdr:to>
      <xdr:col>24</xdr:col>
      <xdr:colOff>152400</xdr:colOff>
      <xdr:row>78</xdr:row>
      <xdr:rowOff>106680</xdr:rowOff>
    </xdr:to>
    <xdr:cxnSp macro="">
      <xdr:nvCxnSpPr>
        <xdr:cNvPr id="232" name="直線コネクタ 231"/>
        <xdr:cNvCxnSpPr/>
      </xdr:nvCxnSpPr>
      <xdr:spPr>
        <a:xfrm>
          <a:off x="4020820" y="1318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82314</xdr:rowOff>
    </xdr:from>
    <xdr:ext cx="405111" cy="259045"/>
    <xdr:sp macro="" textlink="">
      <xdr:nvSpPr>
        <xdr:cNvPr id="233" name="【公営住宅】&#10;有形固定資産減価償却率平均値テキスト"/>
        <xdr:cNvSpPr txBox="1"/>
      </xdr:nvSpPr>
      <xdr:spPr>
        <a:xfrm>
          <a:off x="4137660" y="13996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103887</xdr:rowOff>
    </xdr:from>
    <xdr:to>
      <xdr:col>24</xdr:col>
      <xdr:colOff>114300</xdr:colOff>
      <xdr:row>84</xdr:row>
      <xdr:rowOff>34037</xdr:rowOff>
    </xdr:to>
    <xdr:sp macro="" textlink="">
      <xdr:nvSpPr>
        <xdr:cNvPr id="234" name="フローチャート: 判断 233"/>
        <xdr:cNvSpPr/>
      </xdr:nvSpPr>
      <xdr:spPr>
        <a:xfrm>
          <a:off x="403606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53594</xdr:rowOff>
    </xdr:from>
    <xdr:to>
      <xdr:col>20</xdr:col>
      <xdr:colOff>38100</xdr:colOff>
      <xdr:row>83</xdr:row>
      <xdr:rowOff>155194</xdr:rowOff>
    </xdr:to>
    <xdr:sp macro="" textlink="">
      <xdr:nvSpPr>
        <xdr:cNvPr id="235" name="フローチャート: 判断 234"/>
        <xdr:cNvSpPr/>
      </xdr:nvSpPr>
      <xdr:spPr>
        <a:xfrm>
          <a:off x="3312160" y="139677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113030</xdr:rowOff>
    </xdr:from>
    <xdr:to>
      <xdr:col>15</xdr:col>
      <xdr:colOff>101600</xdr:colOff>
      <xdr:row>84</xdr:row>
      <xdr:rowOff>43180</xdr:rowOff>
    </xdr:to>
    <xdr:sp macro="" textlink="">
      <xdr:nvSpPr>
        <xdr:cNvPr id="236" name="フローチャート: 判断 235"/>
        <xdr:cNvSpPr/>
      </xdr:nvSpPr>
      <xdr:spPr>
        <a:xfrm>
          <a:off x="2514600" y="14027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7" name="テキスト ボックス 23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8" name="テキスト ボックス 23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9" name="テキスト ボックス 23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0" name="テキスト ボックス 23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1" name="テキスト ボックス 24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7874</xdr:rowOff>
    </xdr:from>
    <xdr:to>
      <xdr:col>24</xdr:col>
      <xdr:colOff>114300</xdr:colOff>
      <xdr:row>81</xdr:row>
      <xdr:rowOff>109474</xdr:rowOff>
    </xdr:to>
    <xdr:sp macro="" textlink="">
      <xdr:nvSpPr>
        <xdr:cNvPr id="242" name="楕円 241"/>
        <xdr:cNvSpPr/>
      </xdr:nvSpPr>
      <xdr:spPr>
        <a:xfrm>
          <a:off x="4036060" y="1358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30751</xdr:rowOff>
    </xdr:from>
    <xdr:ext cx="405111" cy="259045"/>
    <xdr:sp macro="" textlink="">
      <xdr:nvSpPr>
        <xdr:cNvPr id="243" name="【公営住宅】&#10;有形固定資産減価償却率該当値テキスト"/>
        <xdr:cNvSpPr txBox="1"/>
      </xdr:nvSpPr>
      <xdr:spPr>
        <a:xfrm>
          <a:off x="4137660"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103887</xdr:rowOff>
    </xdr:from>
    <xdr:to>
      <xdr:col>20</xdr:col>
      <xdr:colOff>38100</xdr:colOff>
      <xdr:row>82</xdr:row>
      <xdr:rowOff>34037</xdr:rowOff>
    </xdr:to>
    <xdr:sp macro="" textlink="">
      <xdr:nvSpPr>
        <xdr:cNvPr id="244" name="楕円 243"/>
        <xdr:cNvSpPr/>
      </xdr:nvSpPr>
      <xdr:spPr>
        <a:xfrm>
          <a:off x="3312160" y="13682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58674</xdr:rowOff>
    </xdr:from>
    <xdr:to>
      <xdr:col>24</xdr:col>
      <xdr:colOff>63500</xdr:colOff>
      <xdr:row>81</xdr:row>
      <xdr:rowOff>154687</xdr:rowOff>
    </xdr:to>
    <xdr:cxnSp macro="">
      <xdr:nvCxnSpPr>
        <xdr:cNvPr id="245" name="直線コネクタ 244"/>
        <xdr:cNvCxnSpPr/>
      </xdr:nvCxnSpPr>
      <xdr:spPr>
        <a:xfrm flipV="1">
          <a:off x="3355340" y="13637514"/>
          <a:ext cx="73152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146321</xdr:rowOff>
    </xdr:from>
    <xdr:ext cx="405111" cy="259045"/>
    <xdr:sp macro="" textlink="">
      <xdr:nvSpPr>
        <xdr:cNvPr id="246" name="n_1aveValue【公営住宅】&#10;有形固定資産減価償却率"/>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59707</xdr:rowOff>
    </xdr:from>
    <xdr:ext cx="405111" cy="259045"/>
    <xdr:sp macro="" textlink="">
      <xdr:nvSpPr>
        <xdr:cNvPr id="247" name="n_2aveValue【公営住宅】&#10;有形固定資産減価償却率"/>
        <xdr:cNvSpPr txBox="1"/>
      </xdr:nvSpPr>
      <xdr:spPr>
        <a:xfrm>
          <a:off x="238570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50564</xdr:rowOff>
    </xdr:from>
    <xdr:ext cx="405111" cy="259045"/>
    <xdr:sp macro="" textlink="">
      <xdr:nvSpPr>
        <xdr:cNvPr id="248" name="n_1mainValue【公営住宅】&#10;有形固定資産減価償却率"/>
        <xdr:cNvSpPr txBox="1"/>
      </xdr:nvSpPr>
      <xdr:spPr>
        <a:xfrm>
          <a:off x="3170564" y="13461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9" name="正方形/長方形 24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0" name="正方形/長方形 249"/>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1" name="正方形/長方形 250"/>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2" name="正方形/長方形 251"/>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3" name="正方形/長方形 252"/>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4" name="正方形/長方形 25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5" name="テキスト ボックス 25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6" name="直線コネクタ 25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57" name="テキスト ボックス 256"/>
        <xdr:cNvSpPr txBox="1"/>
      </xdr:nvSpPr>
      <xdr:spPr>
        <a:xfrm>
          <a:off x="54053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38100</xdr:rowOff>
    </xdr:from>
    <xdr:to>
      <xdr:col>59</xdr:col>
      <xdr:colOff>50800</xdr:colOff>
      <xdr:row>86</xdr:row>
      <xdr:rowOff>38100</xdr:rowOff>
    </xdr:to>
    <xdr:cxnSp macro="">
      <xdr:nvCxnSpPr>
        <xdr:cNvPr id="258" name="直線コネクタ 257"/>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59" name="テキスト ボックス 258"/>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0" name="直線コネクタ 259"/>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1" name="テキスト ボックス 260"/>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2" name="直線コネクタ 261"/>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3" name="テキスト ボックス 262"/>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4" name="直線コネクタ 263"/>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5" name="テキスト ボックス 264"/>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6" name="直線コネクタ 26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7" name="テキスト ボックス 26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113537</xdr:rowOff>
    </xdr:from>
    <xdr:to>
      <xdr:col>54</xdr:col>
      <xdr:colOff>189865</xdr:colOff>
      <xdr:row>86</xdr:row>
      <xdr:rowOff>76963</xdr:rowOff>
    </xdr:to>
    <xdr:cxnSp macro="">
      <xdr:nvCxnSpPr>
        <xdr:cNvPr id="269" name="直線コネクタ 268"/>
        <xdr:cNvCxnSpPr/>
      </xdr:nvCxnSpPr>
      <xdr:spPr>
        <a:xfrm flipV="1">
          <a:off x="9218295" y="13357097"/>
          <a:ext cx="1270" cy="113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80790</xdr:rowOff>
    </xdr:from>
    <xdr:ext cx="469744" cy="259045"/>
    <xdr:sp macro="" textlink="">
      <xdr:nvSpPr>
        <xdr:cNvPr id="270" name="【公営住宅】&#10;一人当たり面積最小値テキスト"/>
        <xdr:cNvSpPr txBox="1"/>
      </xdr:nvSpPr>
      <xdr:spPr>
        <a:xfrm>
          <a:off x="9271000" y="144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71" name="直線コネクタ 270"/>
        <xdr:cNvCxnSpPr/>
      </xdr:nvCxnSpPr>
      <xdr:spPr>
        <a:xfrm>
          <a:off x="9154160" y="14494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60214</xdr:rowOff>
    </xdr:from>
    <xdr:ext cx="469744" cy="259045"/>
    <xdr:sp macro="" textlink="">
      <xdr:nvSpPr>
        <xdr:cNvPr id="272" name="【公営住宅】&#10;一人当たり面積最大値テキスト"/>
        <xdr:cNvSpPr txBox="1"/>
      </xdr:nvSpPr>
      <xdr:spPr>
        <a:xfrm>
          <a:off x="9271000" y="13136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113537</xdr:rowOff>
    </xdr:from>
    <xdr:to>
      <xdr:col>55</xdr:col>
      <xdr:colOff>88900</xdr:colOff>
      <xdr:row>79</xdr:row>
      <xdr:rowOff>113537</xdr:rowOff>
    </xdr:to>
    <xdr:cxnSp macro="">
      <xdr:nvCxnSpPr>
        <xdr:cNvPr id="273" name="直線コネクタ 272"/>
        <xdr:cNvCxnSpPr/>
      </xdr:nvCxnSpPr>
      <xdr:spPr>
        <a:xfrm>
          <a:off x="9154160" y="133570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33038</xdr:rowOff>
    </xdr:from>
    <xdr:ext cx="469744" cy="259045"/>
    <xdr:sp macro="" textlink="">
      <xdr:nvSpPr>
        <xdr:cNvPr id="274" name="【公営住宅】&#10;一人当たり面積平均値テキスト"/>
        <xdr:cNvSpPr txBox="1"/>
      </xdr:nvSpPr>
      <xdr:spPr>
        <a:xfrm>
          <a:off x="9271000" y="13779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275" name="フローチャート: 判断 274"/>
        <xdr:cNvSpPr/>
      </xdr:nvSpPr>
      <xdr:spPr>
        <a:xfrm>
          <a:off x="919226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156463</xdr:rowOff>
    </xdr:from>
    <xdr:to>
      <xdr:col>50</xdr:col>
      <xdr:colOff>165100</xdr:colOff>
      <xdr:row>82</xdr:row>
      <xdr:rowOff>86613</xdr:rowOff>
    </xdr:to>
    <xdr:sp macro="" textlink="">
      <xdr:nvSpPr>
        <xdr:cNvPr id="276" name="フローチャート: 判断 275"/>
        <xdr:cNvSpPr/>
      </xdr:nvSpPr>
      <xdr:spPr>
        <a:xfrm>
          <a:off x="8445500" y="137353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49022</xdr:rowOff>
    </xdr:from>
    <xdr:to>
      <xdr:col>46</xdr:col>
      <xdr:colOff>38100</xdr:colOff>
      <xdr:row>80</xdr:row>
      <xdr:rowOff>150622</xdr:rowOff>
    </xdr:to>
    <xdr:sp macro="" textlink="">
      <xdr:nvSpPr>
        <xdr:cNvPr id="277" name="フローチャート: 判断 276"/>
        <xdr:cNvSpPr/>
      </xdr:nvSpPr>
      <xdr:spPr>
        <a:xfrm>
          <a:off x="7670800" y="134602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8" name="テキスト ボックス 27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9" name="テキスト ボックス 27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0" name="テキスト ボックス 27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1" name="テキスト ボックス 28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2" name="テキスト ボックス 28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283" name="楕円 282"/>
        <xdr:cNvSpPr/>
      </xdr:nvSpPr>
      <xdr:spPr>
        <a:xfrm>
          <a:off x="9192260" y="144432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112540</xdr:rowOff>
    </xdr:from>
    <xdr:ext cx="469744" cy="259045"/>
    <xdr:sp macro="" textlink="">
      <xdr:nvSpPr>
        <xdr:cNvPr id="284" name="【公営住宅】&#10;一人当たり面積該当値テキスト"/>
        <xdr:cNvSpPr txBox="1"/>
      </xdr:nvSpPr>
      <xdr:spPr>
        <a:xfrm>
          <a:off x="9271000" y="14361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26163</xdr:rowOff>
    </xdr:from>
    <xdr:to>
      <xdr:col>50</xdr:col>
      <xdr:colOff>165100</xdr:colOff>
      <xdr:row>86</xdr:row>
      <xdr:rowOff>127763</xdr:rowOff>
    </xdr:to>
    <xdr:sp macro="" textlink="">
      <xdr:nvSpPr>
        <xdr:cNvPr id="285" name="楕円 284"/>
        <xdr:cNvSpPr/>
      </xdr:nvSpPr>
      <xdr:spPr>
        <a:xfrm>
          <a:off x="8445500" y="144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76963</xdr:rowOff>
    </xdr:to>
    <xdr:cxnSp macro="">
      <xdr:nvCxnSpPr>
        <xdr:cNvPr id="286" name="直線コネクタ 285"/>
        <xdr:cNvCxnSpPr/>
      </xdr:nvCxnSpPr>
      <xdr:spPr>
        <a:xfrm>
          <a:off x="8496300" y="1449400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103140</xdr:rowOff>
    </xdr:from>
    <xdr:ext cx="469744" cy="259045"/>
    <xdr:sp macro="" textlink="">
      <xdr:nvSpPr>
        <xdr:cNvPr id="287" name="n_1aveValue【公営住宅】&#10;一人当たり面積"/>
        <xdr:cNvSpPr txBox="1"/>
      </xdr:nvSpPr>
      <xdr:spPr>
        <a:xfrm>
          <a:off x="8271587" y="13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167149</xdr:rowOff>
    </xdr:from>
    <xdr:ext cx="469744" cy="259045"/>
    <xdr:sp macro="" textlink="">
      <xdr:nvSpPr>
        <xdr:cNvPr id="288" name="n_2aveValue【公営住宅】&#10;一人当たり面積"/>
        <xdr:cNvSpPr txBox="1"/>
      </xdr:nvSpPr>
      <xdr:spPr>
        <a:xfrm>
          <a:off x="7509587" y="1324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118890</xdr:rowOff>
    </xdr:from>
    <xdr:ext cx="469744" cy="259045"/>
    <xdr:sp macro="" textlink="">
      <xdr:nvSpPr>
        <xdr:cNvPr id="289" name="n_1mainValue【公営住宅】&#10;一人当たり面積"/>
        <xdr:cNvSpPr txBox="1"/>
      </xdr:nvSpPr>
      <xdr:spPr>
        <a:xfrm>
          <a:off x="8271587" y="1453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1" name="正方形/長方形 290"/>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2" name="正方形/長方形 291"/>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3" name="正方形/長方形 292"/>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4" name="正方形/長方形 293"/>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5" name="正方形/長方形 29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6" name="テキスト ボックス 29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7" name="直線コネクタ 29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8" name="テキスト ボックス 297"/>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9" name="直線コネクタ 298"/>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00" name="テキスト ボックス 299"/>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1" name="直線コネクタ 300"/>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2" name="テキスト ボックス 301"/>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3" name="直線コネクタ 302"/>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4" name="テキスト ボックス 303"/>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5" name="直線コネクタ 304"/>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6" name="テキスト ボックス 305"/>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7" name="直線コネクタ 306"/>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8" name="テキスト ボックス 307"/>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9" name="直線コネクタ 30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10" name="テキスト ボックス 309"/>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1"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137161</xdr:rowOff>
    </xdr:from>
    <xdr:to>
      <xdr:col>24</xdr:col>
      <xdr:colOff>62865</xdr:colOff>
      <xdr:row>107</xdr:row>
      <xdr:rowOff>87630</xdr:rowOff>
    </xdr:to>
    <xdr:cxnSp macro="">
      <xdr:nvCxnSpPr>
        <xdr:cNvPr id="312" name="直線コネクタ 311"/>
        <xdr:cNvCxnSpPr/>
      </xdr:nvCxnSpPr>
      <xdr:spPr>
        <a:xfrm flipV="1">
          <a:off x="4084955" y="16901161"/>
          <a:ext cx="1270" cy="11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91457</xdr:rowOff>
    </xdr:from>
    <xdr:ext cx="405111" cy="259045"/>
    <xdr:sp macro="" textlink="">
      <xdr:nvSpPr>
        <xdr:cNvPr id="313" name="【港湾・漁港】&#10;有形固定資産減価償却率最小値テキスト"/>
        <xdr:cNvSpPr txBox="1"/>
      </xdr:nvSpPr>
      <xdr:spPr>
        <a:xfrm>
          <a:off x="4137660" y="1802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87630</xdr:rowOff>
    </xdr:from>
    <xdr:to>
      <xdr:col>24</xdr:col>
      <xdr:colOff>152400</xdr:colOff>
      <xdr:row>107</xdr:row>
      <xdr:rowOff>87630</xdr:rowOff>
    </xdr:to>
    <xdr:cxnSp macro="">
      <xdr:nvCxnSpPr>
        <xdr:cNvPr id="314" name="直線コネクタ 313"/>
        <xdr:cNvCxnSpPr/>
      </xdr:nvCxnSpPr>
      <xdr:spPr>
        <a:xfrm>
          <a:off x="4020820" y="18025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83838</xdr:rowOff>
    </xdr:from>
    <xdr:ext cx="405111" cy="259045"/>
    <xdr:sp macro="" textlink="">
      <xdr:nvSpPr>
        <xdr:cNvPr id="315" name="【港湾・漁港】&#10;有形固定資産減価償却率最大値テキスト"/>
        <xdr:cNvSpPr txBox="1"/>
      </xdr:nvSpPr>
      <xdr:spPr>
        <a:xfrm>
          <a:off x="4137660" y="166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137161</xdr:rowOff>
    </xdr:from>
    <xdr:to>
      <xdr:col>24</xdr:col>
      <xdr:colOff>152400</xdr:colOff>
      <xdr:row>100</xdr:row>
      <xdr:rowOff>137161</xdr:rowOff>
    </xdr:to>
    <xdr:cxnSp macro="">
      <xdr:nvCxnSpPr>
        <xdr:cNvPr id="316" name="直線コネクタ 315"/>
        <xdr:cNvCxnSpPr/>
      </xdr:nvCxnSpPr>
      <xdr:spPr>
        <a:xfrm>
          <a:off x="4020820" y="16901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41927</xdr:rowOff>
    </xdr:from>
    <xdr:ext cx="405111" cy="259045"/>
    <xdr:sp macro="" textlink="">
      <xdr:nvSpPr>
        <xdr:cNvPr id="317" name="【港湾・漁港】&#10;有形固定資産減価償却率平均値テキスト"/>
        <xdr:cNvSpPr txBox="1"/>
      </xdr:nvSpPr>
      <xdr:spPr>
        <a:xfrm>
          <a:off x="4137660" y="17476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318" name="フローチャート: 判断 317"/>
        <xdr:cNvSpPr/>
      </xdr:nvSpPr>
      <xdr:spPr>
        <a:xfrm>
          <a:off x="4036060" y="174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86361</xdr:rowOff>
    </xdr:from>
    <xdr:to>
      <xdr:col>20</xdr:col>
      <xdr:colOff>38100</xdr:colOff>
      <xdr:row>103</xdr:row>
      <xdr:rowOff>16511</xdr:rowOff>
    </xdr:to>
    <xdr:sp macro="" textlink="">
      <xdr:nvSpPr>
        <xdr:cNvPr id="319" name="フローチャート: 判断 318"/>
        <xdr:cNvSpPr/>
      </xdr:nvSpPr>
      <xdr:spPr>
        <a:xfrm>
          <a:off x="3312160" y="171856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0" name="テキスト ボックス 31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1" name="テキスト ボックス 32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2" name="テキスト ボックス 32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3" name="テキスト ボックス 32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4" name="テキスト ボックス 32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67311</xdr:rowOff>
    </xdr:from>
    <xdr:to>
      <xdr:col>24</xdr:col>
      <xdr:colOff>114300</xdr:colOff>
      <xdr:row>101</xdr:row>
      <xdr:rowOff>168911</xdr:rowOff>
    </xdr:to>
    <xdr:sp macro="" textlink="">
      <xdr:nvSpPr>
        <xdr:cNvPr id="325" name="楕円 324"/>
        <xdr:cNvSpPr/>
      </xdr:nvSpPr>
      <xdr:spPr>
        <a:xfrm>
          <a:off x="4036060" y="1699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90188</xdr:rowOff>
    </xdr:from>
    <xdr:ext cx="405111" cy="259045"/>
    <xdr:sp macro="" textlink="">
      <xdr:nvSpPr>
        <xdr:cNvPr id="326" name="【港湾・漁港】&#10;有形固定資産減価償却率該当値テキスト"/>
        <xdr:cNvSpPr txBox="1"/>
      </xdr:nvSpPr>
      <xdr:spPr>
        <a:xfrm>
          <a:off x="4137660"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10161</xdr:rowOff>
    </xdr:from>
    <xdr:to>
      <xdr:col>20</xdr:col>
      <xdr:colOff>38100</xdr:colOff>
      <xdr:row>102</xdr:row>
      <xdr:rowOff>111761</xdr:rowOff>
    </xdr:to>
    <xdr:sp macro="" textlink="">
      <xdr:nvSpPr>
        <xdr:cNvPr id="327" name="楕円 326"/>
        <xdr:cNvSpPr/>
      </xdr:nvSpPr>
      <xdr:spPr>
        <a:xfrm>
          <a:off x="3312160" y="171094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118111</xdr:rowOff>
    </xdr:from>
    <xdr:to>
      <xdr:col>24</xdr:col>
      <xdr:colOff>63500</xdr:colOff>
      <xdr:row>102</xdr:row>
      <xdr:rowOff>60961</xdr:rowOff>
    </xdr:to>
    <xdr:cxnSp macro="">
      <xdr:nvCxnSpPr>
        <xdr:cNvPr id="328" name="直線コネクタ 327"/>
        <xdr:cNvCxnSpPr/>
      </xdr:nvCxnSpPr>
      <xdr:spPr>
        <a:xfrm flipV="1">
          <a:off x="3355340" y="17049751"/>
          <a:ext cx="7315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7638</xdr:rowOff>
    </xdr:from>
    <xdr:ext cx="405111" cy="259045"/>
    <xdr:sp macro="" textlink="">
      <xdr:nvSpPr>
        <xdr:cNvPr id="329" name="n_1aveValue【港湾・漁港】&#10;有形固定資産減価償却率"/>
        <xdr:cNvSpPr txBox="1"/>
      </xdr:nvSpPr>
      <xdr:spPr>
        <a:xfrm>
          <a:off x="3170564" y="17274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128288</xdr:rowOff>
    </xdr:from>
    <xdr:ext cx="405111" cy="259045"/>
    <xdr:sp macro="" textlink="">
      <xdr:nvSpPr>
        <xdr:cNvPr id="330" name="n_1mainValue【港湾・漁港】&#10;有形固定資産減価償却率"/>
        <xdr:cNvSpPr txBox="1"/>
      </xdr:nvSpPr>
      <xdr:spPr>
        <a:xfrm>
          <a:off x="3170564" y="1689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2" name="正方形/長方形 331"/>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3" name="正方形/長方形 332"/>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4" name="正方形/長方形 333"/>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5" name="正方形/長方形 334"/>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6" name="正方形/長方形 33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7" name="テキスト ボックス 33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8" name="直線コネクタ 33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339" name="テキスト ボックス 338"/>
        <xdr:cNvSpPr txBox="1"/>
      </xdr:nvSpPr>
      <xdr:spPr>
        <a:xfrm>
          <a:off x="5600834" y="18488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340" name="直線コネクタ 339"/>
        <xdr:cNvCxnSpPr/>
      </xdr:nvCxnSpPr>
      <xdr:spPr>
        <a:xfrm>
          <a:off x="5826760" y="1830813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341" name="テキスト ボックス 340"/>
        <xdr:cNvSpPr txBox="1"/>
      </xdr:nvSpPr>
      <xdr:spPr>
        <a:xfrm>
          <a:off x="5299921" y="1816972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2" name="直線コネクタ 341"/>
        <xdr:cNvCxnSpPr/>
      </xdr:nvCxnSpPr>
      <xdr:spPr>
        <a:xfrm>
          <a:off x="5826760" y="1798918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43" name="テキスト ボックス 342"/>
        <xdr:cNvSpPr txBox="1"/>
      </xdr:nvSpPr>
      <xdr:spPr>
        <a:xfrm>
          <a:off x="5299921" y="178507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4" name="直線コネクタ 343"/>
        <xdr:cNvCxnSpPr/>
      </xdr:nvCxnSpPr>
      <xdr:spPr>
        <a:xfrm>
          <a:off x="5826760" y="1767023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45" name="テキスト ボックス 344"/>
        <xdr:cNvSpPr txBox="1"/>
      </xdr:nvSpPr>
      <xdr:spPr>
        <a:xfrm>
          <a:off x="5299921" y="1753182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46" name="直線コネクタ 345"/>
        <xdr:cNvCxnSpPr/>
      </xdr:nvCxnSpPr>
      <xdr:spPr>
        <a:xfrm>
          <a:off x="5826760" y="1735128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47" name="テキスト ボックス 346"/>
        <xdr:cNvSpPr txBox="1"/>
      </xdr:nvSpPr>
      <xdr:spPr>
        <a:xfrm>
          <a:off x="5299921" y="1721287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48" name="直線コネクタ 347"/>
        <xdr:cNvCxnSpPr/>
      </xdr:nvCxnSpPr>
      <xdr:spPr>
        <a:xfrm>
          <a:off x="5826760" y="1703233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49" name="テキスト ボックス 348"/>
        <xdr:cNvSpPr txBox="1"/>
      </xdr:nvSpPr>
      <xdr:spPr>
        <a:xfrm>
          <a:off x="5299921" y="1689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0" name="直線コネクタ 349"/>
        <xdr:cNvCxnSpPr/>
      </xdr:nvCxnSpPr>
      <xdr:spPr>
        <a:xfrm>
          <a:off x="5826760" y="1671338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51" name="テキスト ボックス 350"/>
        <xdr:cNvSpPr txBox="1"/>
      </xdr:nvSpPr>
      <xdr:spPr>
        <a:xfrm>
          <a:off x="5299921" y="1657496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2" name="直線コネクタ 35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53" name="テキスト ボックス 352"/>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4"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104</xdr:row>
      <xdr:rowOff>4818</xdr:rowOff>
    </xdr:from>
    <xdr:to>
      <xdr:col>54</xdr:col>
      <xdr:colOff>189865</xdr:colOff>
      <xdr:row>109</xdr:row>
      <xdr:rowOff>76578</xdr:rowOff>
    </xdr:to>
    <xdr:cxnSp macro="">
      <xdr:nvCxnSpPr>
        <xdr:cNvPr id="355" name="直線コネクタ 354"/>
        <xdr:cNvCxnSpPr/>
      </xdr:nvCxnSpPr>
      <xdr:spPr>
        <a:xfrm flipV="1">
          <a:off x="9218295" y="17439378"/>
          <a:ext cx="1270" cy="90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80405</xdr:rowOff>
    </xdr:from>
    <xdr:ext cx="534377" cy="259045"/>
    <xdr:sp macro="" textlink="">
      <xdr:nvSpPr>
        <xdr:cNvPr id="356" name="【港湾・漁港】&#10;一人当たり有形固定資産（償却資産）額最小値テキスト"/>
        <xdr:cNvSpPr txBox="1"/>
      </xdr:nvSpPr>
      <xdr:spPr>
        <a:xfrm>
          <a:off x="9271000" y="1835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76578</xdr:rowOff>
    </xdr:from>
    <xdr:to>
      <xdr:col>55</xdr:col>
      <xdr:colOff>88900</xdr:colOff>
      <xdr:row>109</xdr:row>
      <xdr:rowOff>76578</xdr:rowOff>
    </xdr:to>
    <xdr:cxnSp macro="">
      <xdr:nvCxnSpPr>
        <xdr:cNvPr id="357" name="直線コネクタ 356"/>
        <xdr:cNvCxnSpPr/>
      </xdr:nvCxnSpPr>
      <xdr:spPr>
        <a:xfrm>
          <a:off x="9154160" y="18349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102</xdr:row>
      <xdr:rowOff>122945</xdr:rowOff>
    </xdr:from>
    <xdr:ext cx="599010" cy="259045"/>
    <xdr:sp macro="" textlink="">
      <xdr:nvSpPr>
        <xdr:cNvPr id="358" name="【港湾・漁港】&#10;一人当たり有形固定資産（償却資産）額最大値テキスト"/>
        <xdr:cNvSpPr txBox="1"/>
      </xdr:nvSpPr>
      <xdr:spPr>
        <a:xfrm>
          <a:off x="9271000" y="1722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104</xdr:row>
      <xdr:rowOff>4818</xdr:rowOff>
    </xdr:from>
    <xdr:to>
      <xdr:col>55</xdr:col>
      <xdr:colOff>88900</xdr:colOff>
      <xdr:row>104</xdr:row>
      <xdr:rowOff>4818</xdr:rowOff>
    </xdr:to>
    <xdr:cxnSp macro="">
      <xdr:nvCxnSpPr>
        <xdr:cNvPr id="359" name="直線コネクタ 358"/>
        <xdr:cNvCxnSpPr/>
      </xdr:nvCxnSpPr>
      <xdr:spPr>
        <a:xfrm>
          <a:off x="9154160" y="174393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57218</xdr:rowOff>
    </xdr:from>
    <xdr:ext cx="599010" cy="259045"/>
    <xdr:sp macro="" textlink="">
      <xdr:nvSpPr>
        <xdr:cNvPr id="360" name="【港湾・漁港】&#10;一人当たり有形固定資産（償却資産）額平均値テキスト"/>
        <xdr:cNvSpPr txBox="1"/>
      </xdr:nvSpPr>
      <xdr:spPr>
        <a:xfrm>
          <a:off x="9271000" y="178270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78791</xdr:rowOff>
    </xdr:from>
    <xdr:to>
      <xdr:col>55</xdr:col>
      <xdr:colOff>50800</xdr:colOff>
      <xdr:row>107</xdr:row>
      <xdr:rowOff>8941</xdr:rowOff>
    </xdr:to>
    <xdr:sp macro="" textlink="">
      <xdr:nvSpPr>
        <xdr:cNvPr id="361" name="フローチャート: 判断 360"/>
        <xdr:cNvSpPr/>
      </xdr:nvSpPr>
      <xdr:spPr>
        <a:xfrm>
          <a:off x="9192260" y="178486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98565</xdr:rowOff>
    </xdr:from>
    <xdr:to>
      <xdr:col>50</xdr:col>
      <xdr:colOff>165100</xdr:colOff>
      <xdr:row>101</xdr:row>
      <xdr:rowOff>28715</xdr:rowOff>
    </xdr:to>
    <xdr:sp macro="" textlink="">
      <xdr:nvSpPr>
        <xdr:cNvPr id="362" name="フローチャート: 判断 361"/>
        <xdr:cNvSpPr/>
      </xdr:nvSpPr>
      <xdr:spPr>
        <a:xfrm>
          <a:off x="8445500" y="16862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125468</xdr:rowOff>
    </xdr:from>
    <xdr:to>
      <xdr:col>55</xdr:col>
      <xdr:colOff>50800</xdr:colOff>
      <xdr:row>104</xdr:row>
      <xdr:rowOff>55618</xdr:rowOff>
    </xdr:to>
    <xdr:sp macro="" textlink="">
      <xdr:nvSpPr>
        <xdr:cNvPr id="368" name="楕円 367"/>
        <xdr:cNvSpPr/>
      </xdr:nvSpPr>
      <xdr:spPr>
        <a:xfrm>
          <a:off x="9192260" y="173923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103</xdr:row>
      <xdr:rowOff>78495</xdr:rowOff>
    </xdr:from>
    <xdr:ext cx="599010" cy="259045"/>
    <xdr:sp macro="" textlink="">
      <xdr:nvSpPr>
        <xdr:cNvPr id="369" name="【港湾・漁港】&#10;一人当たり有形固定資産（償却資産）額該当値テキスト"/>
        <xdr:cNvSpPr txBox="1"/>
      </xdr:nvSpPr>
      <xdr:spPr>
        <a:xfrm>
          <a:off x="9271000" y="17345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141365</xdr:rowOff>
    </xdr:from>
    <xdr:to>
      <xdr:col>50</xdr:col>
      <xdr:colOff>165100</xdr:colOff>
      <xdr:row>104</xdr:row>
      <xdr:rowOff>71515</xdr:rowOff>
    </xdr:to>
    <xdr:sp macro="" textlink="">
      <xdr:nvSpPr>
        <xdr:cNvPr id="370" name="楕円 369"/>
        <xdr:cNvSpPr/>
      </xdr:nvSpPr>
      <xdr:spPr>
        <a:xfrm>
          <a:off x="8445500" y="17408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4818</xdr:rowOff>
    </xdr:from>
    <xdr:to>
      <xdr:col>55</xdr:col>
      <xdr:colOff>0</xdr:colOff>
      <xdr:row>104</xdr:row>
      <xdr:rowOff>20715</xdr:rowOff>
    </xdr:to>
    <xdr:cxnSp macro="">
      <xdr:nvCxnSpPr>
        <xdr:cNvPr id="371" name="直線コネクタ 370"/>
        <xdr:cNvCxnSpPr/>
      </xdr:nvCxnSpPr>
      <xdr:spPr>
        <a:xfrm flipV="1">
          <a:off x="8496300" y="17439378"/>
          <a:ext cx="723900" cy="1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99</xdr:row>
      <xdr:rowOff>45242</xdr:rowOff>
    </xdr:from>
    <xdr:ext cx="599010" cy="259045"/>
    <xdr:sp macro="" textlink="">
      <xdr:nvSpPr>
        <xdr:cNvPr id="372" name="n_1aveValue【港湾・漁港】&#10;一人当たり有形固定資産（償却資産）額"/>
        <xdr:cNvSpPr txBox="1"/>
      </xdr:nvSpPr>
      <xdr:spPr>
        <a:xfrm>
          <a:off x="8214575" y="1664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62642</xdr:rowOff>
    </xdr:from>
    <xdr:ext cx="599010" cy="259045"/>
    <xdr:sp macro="" textlink="">
      <xdr:nvSpPr>
        <xdr:cNvPr id="373" name="n_1mainValue【港湾・漁港】&#10;一人当たり有形固定資産（償却資産）額"/>
        <xdr:cNvSpPr txBox="1"/>
      </xdr:nvSpPr>
      <xdr:spPr>
        <a:xfrm>
          <a:off x="8214575" y="1749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5" name="正方形/長方形 374"/>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6" name="正方形/長方形 375"/>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7" name="正方形/長方形 376"/>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8" name="正方形/長方形 377"/>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正方形/長方形 37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0" name="テキスト ボックス 37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1" name="直線コネクタ 38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2" name="テキスト ボックス 381"/>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3" name="直線コネクタ 38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84" name="テキスト ボックス 383"/>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5" name="直線コネクタ 38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6" name="テキスト ボックス 38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7" name="直線コネクタ 38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8" name="テキスト ボックス 38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9" name="直線コネクタ 38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0" name="テキスト ボックス 38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1" name="直線コネクタ 39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2" name="テキスト ボックス 39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4" name="テキスト ボックス 393"/>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空港】&#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49530</xdr:rowOff>
    </xdr:from>
    <xdr:to>
      <xdr:col>85</xdr:col>
      <xdr:colOff>126364</xdr:colOff>
      <xdr:row>37</xdr:row>
      <xdr:rowOff>114300</xdr:rowOff>
    </xdr:to>
    <xdr:cxnSp macro="">
      <xdr:nvCxnSpPr>
        <xdr:cNvPr id="396" name="直線コネクタ 395"/>
        <xdr:cNvCxnSpPr/>
      </xdr:nvCxnSpPr>
      <xdr:spPr>
        <a:xfrm flipV="1">
          <a:off x="14374495" y="5749290"/>
          <a:ext cx="1269" cy="567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118127</xdr:rowOff>
    </xdr:from>
    <xdr:ext cx="405111" cy="259045"/>
    <xdr:sp macro="" textlink="">
      <xdr:nvSpPr>
        <xdr:cNvPr id="397" name="【空港】&#10;有形固定資産減価償却率最小値テキスト"/>
        <xdr:cNvSpPr txBox="1"/>
      </xdr:nvSpPr>
      <xdr:spPr>
        <a:xfrm>
          <a:off x="14419580" y="632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114300</xdr:rowOff>
    </xdr:from>
    <xdr:to>
      <xdr:col>86</xdr:col>
      <xdr:colOff>25400</xdr:colOff>
      <xdr:row>37</xdr:row>
      <xdr:rowOff>114300</xdr:rowOff>
    </xdr:to>
    <xdr:cxnSp macro="">
      <xdr:nvCxnSpPr>
        <xdr:cNvPr id="398" name="直線コネクタ 397"/>
        <xdr:cNvCxnSpPr/>
      </xdr:nvCxnSpPr>
      <xdr:spPr>
        <a:xfrm>
          <a:off x="14287500" y="6316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167657</xdr:rowOff>
    </xdr:from>
    <xdr:ext cx="405111" cy="259045"/>
    <xdr:sp macro="" textlink="">
      <xdr:nvSpPr>
        <xdr:cNvPr id="399" name="【空港】&#10;有形固定資産減価償却率最大値テキスト"/>
        <xdr:cNvSpPr txBox="1"/>
      </xdr:nvSpPr>
      <xdr:spPr>
        <a:xfrm>
          <a:off x="1441958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49530</xdr:rowOff>
    </xdr:from>
    <xdr:to>
      <xdr:col>86</xdr:col>
      <xdr:colOff>25400</xdr:colOff>
      <xdr:row>34</xdr:row>
      <xdr:rowOff>49530</xdr:rowOff>
    </xdr:to>
    <xdr:cxnSp macro="">
      <xdr:nvCxnSpPr>
        <xdr:cNvPr id="400" name="直線コネクタ 399"/>
        <xdr:cNvCxnSpPr/>
      </xdr:nvCxnSpPr>
      <xdr:spPr>
        <a:xfrm>
          <a:off x="14287500" y="5749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123207</xdr:rowOff>
    </xdr:from>
    <xdr:ext cx="405111" cy="259045"/>
    <xdr:sp macro="" textlink="">
      <xdr:nvSpPr>
        <xdr:cNvPr id="401" name="【空港】&#10;有形固定資産減価償却率平均値テキスト"/>
        <xdr:cNvSpPr txBox="1"/>
      </xdr:nvSpPr>
      <xdr:spPr>
        <a:xfrm>
          <a:off x="14419580" y="5655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17780</xdr:rowOff>
    </xdr:from>
    <xdr:to>
      <xdr:col>85</xdr:col>
      <xdr:colOff>177800</xdr:colOff>
      <xdr:row>34</xdr:row>
      <xdr:rowOff>119380</xdr:rowOff>
    </xdr:to>
    <xdr:sp macro="" textlink="">
      <xdr:nvSpPr>
        <xdr:cNvPr id="402" name="フローチャート: 判断 401"/>
        <xdr:cNvSpPr/>
      </xdr:nvSpPr>
      <xdr:spPr>
        <a:xfrm>
          <a:off x="14325600" y="57175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116840</xdr:rowOff>
    </xdr:from>
    <xdr:to>
      <xdr:col>81</xdr:col>
      <xdr:colOff>101600</xdr:colOff>
      <xdr:row>41</xdr:row>
      <xdr:rowOff>46990</xdr:rowOff>
    </xdr:to>
    <xdr:sp macro="" textlink="">
      <xdr:nvSpPr>
        <xdr:cNvPr id="403" name="フローチャート: 判断 402"/>
        <xdr:cNvSpPr/>
      </xdr:nvSpPr>
      <xdr:spPr>
        <a:xfrm>
          <a:off x="13578840" y="6822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4" name="テキスト ボックス 40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120650</xdr:rowOff>
    </xdr:from>
    <xdr:to>
      <xdr:col>85</xdr:col>
      <xdr:colOff>177800</xdr:colOff>
      <xdr:row>35</xdr:row>
      <xdr:rowOff>50800</xdr:rowOff>
    </xdr:to>
    <xdr:sp macro="" textlink="">
      <xdr:nvSpPr>
        <xdr:cNvPr id="409" name="楕円 408"/>
        <xdr:cNvSpPr/>
      </xdr:nvSpPr>
      <xdr:spPr>
        <a:xfrm>
          <a:off x="14325600" y="5820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162577</xdr:rowOff>
    </xdr:from>
    <xdr:ext cx="405111" cy="259045"/>
    <xdr:sp macro="" textlink="">
      <xdr:nvSpPr>
        <xdr:cNvPr id="410" name="【空港】&#10;有形固定資産減価償却率該当値テキスト"/>
        <xdr:cNvSpPr txBox="1"/>
      </xdr:nvSpPr>
      <xdr:spPr>
        <a:xfrm>
          <a:off x="14419580"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151130</xdr:rowOff>
    </xdr:from>
    <xdr:to>
      <xdr:col>81</xdr:col>
      <xdr:colOff>101600</xdr:colOff>
      <xdr:row>35</xdr:row>
      <xdr:rowOff>81280</xdr:rowOff>
    </xdr:to>
    <xdr:sp macro="" textlink="">
      <xdr:nvSpPr>
        <xdr:cNvPr id="411" name="楕円 410"/>
        <xdr:cNvSpPr/>
      </xdr:nvSpPr>
      <xdr:spPr>
        <a:xfrm>
          <a:off x="13578840" y="585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35</xdr:row>
      <xdr:rowOff>30480</xdr:rowOff>
    </xdr:to>
    <xdr:cxnSp macro="">
      <xdr:nvCxnSpPr>
        <xdr:cNvPr id="412" name="直線コネクタ 411"/>
        <xdr:cNvCxnSpPr/>
      </xdr:nvCxnSpPr>
      <xdr:spPr>
        <a:xfrm flipV="1">
          <a:off x="13629640" y="586740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38117</xdr:rowOff>
    </xdr:from>
    <xdr:ext cx="405111" cy="259045"/>
    <xdr:sp macro="" textlink="">
      <xdr:nvSpPr>
        <xdr:cNvPr id="413" name="n_1aveValue【空港】&#10;有形固定資産減価償却率"/>
        <xdr:cNvSpPr txBox="1"/>
      </xdr:nvSpPr>
      <xdr:spPr>
        <a:xfrm>
          <a:off x="134372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97807</xdr:rowOff>
    </xdr:from>
    <xdr:ext cx="405111" cy="259045"/>
    <xdr:sp macro="" textlink="">
      <xdr:nvSpPr>
        <xdr:cNvPr id="414" name="n_1mainValue【空港】&#10;有形固定資産減価償却率"/>
        <xdr:cNvSpPr txBox="1"/>
      </xdr:nvSpPr>
      <xdr:spPr>
        <a:xfrm>
          <a:off x="134372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16" name="正方形/長方形 41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17" name="正方形/長方形 41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8" name="正方形/長方形 41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9" name="正方形/長方形 41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3" name="直線コネクタ 422"/>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4" name="テキスト ボックス 423"/>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5" name="直線コネクタ 424"/>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6" name="テキスト ボックス 425"/>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7" name="直線コネクタ 426"/>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8" name="テキスト ボックス 427"/>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9" name="直線コネクタ 428"/>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0" name="テキスト ボックス 429"/>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1" name="直線コネクタ 430"/>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2" name="テキスト ボックス 431"/>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3" name="直線コネクタ 432"/>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434" name="テキスト ボックス 433"/>
        <xdr:cNvSpPr txBox="1"/>
      </xdr:nvSpPr>
      <xdr:spPr>
        <a:xfrm>
          <a:off x="1563072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436" name="テキスト ボックス 435"/>
        <xdr:cNvSpPr txBox="1"/>
      </xdr:nvSpPr>
      <xdr:spPr>
        <a:xfrm>
          <a:off x="1563072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空港】&#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435</xdr:rowOff>
    </xdr:from>
    <xdr:to>
      <xdr:col>116</xdr:col>
      <xdr:colOff>62864</xdr:colOff>
      <xdr:row>41</xdr:row>
      <xdr:rowOff>169763</xdr:rowOff>
    </xdr:to>
    <xdr:cxnSp macro="">
      <xdr:nvCxnSpPr>
        <xdr:cNvPr id="438" name="直線コネクタ 437"/>
        <xdr:cNvCxnSpPr/>
      </xdr:nvCxnSpPr>
      <xdr:spPr>
        <a:xfrm flipV="1">
          <a:off x="19507835" y="6035475"/>
          <a:ext cx="1269" cy="1007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2140</xdr:rowOff>
    </xdr:from>
    <xdr:ext cx="378565" cy="259045"/>
    <xdr:sp macro="" textlink="">
      <xdr:nvSpPr>
        <xdr:cNvPr id="439" name="【空港】&#10;一人当たり有形固定資産（償却資産）額最小値テキスト"/>
        <xdr:cNvSpPr txBox="1"/>
      </xdr:nvSpPr>
      <xdr:spPr>
        <a:xfrm>
          <a:off x="19560540" y="7043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169763</xdr:rowOff>
    </xdr:from>
    <xdr:to>
      <xdr:col>116</xdr:col>
      <xdr:colOff>152400</xdr:colOff>
      <xdr:row>41</xdr:row>
      <xdr:rowOff>169763</xdr:rowOff>
    </xdr:to>
    <xdr:cxnSp macro="">
      <xdr:nvCxnSpPr>
        <xdr:cNvPr id="440" name="直線コネクタ 439"/>
        <xdr:cNvCxnSpPr/>
      </xdr:nvCxnSpPr>
      <xdr:spPr>
        <a:xfrm>
          <a:off x="19443700" y="70430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118562</xdr:rowOff>
    </xdr:from>
    <xdr:ext cx="469744" cy="259045"/>
    <xdr:sp macro="" textlink="">
      <xdr:nvSpPr>
        <xdr:cNvPr id="441" name="【空港】&#10;一人当たり有形固定資産（償却資産）額最大値テキスト"/>
        <xdr:cNvSpPr txBox="1"/>
      </xdr:nvSpPr>
      <xdr:spPr>
        <a:xfrm>
          <a:off x="19560540" y="58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435</xdr:rowOff>
    </xdr:from>
    <xdr:to>
      <xdr:col>116</xdr:col>
      <xdr:colOff>152400</xdr:colOff>
      <xdr:row>36</xdr:row>
      <xdr:rowOff>435</xdr:rowOff>
    </xdr:to>
    <xdr:cxnSp macro="">
      <xdr:nvCxnSpPr>
        <xdr:cNvPr id="442" name="直線コネクタ 441"/>
        <xdr:cNvCxnSpPr/>
      </xdr:nvCxnSpPr>
      <xdr:spPr>
        <a:xfrm>
          <a:off x="19443700" y="6035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91548</xdr:rowOff>
    </xdr:from>
    <xdr:ext cx="469744" cy="259045"/>
    <xdr:sp macro="" textlink="">
      <xdr:nvSpPr>
        <xdr:cNvPr id="443" name="【空港】&#10;一人当たり有形固定資産（償却資産）額平均値テキスト"/>
        <xdr:cNvSpPr txBox="1"/>
      </xdr:nvSpPr>
      <xdr:spPr>
        <a:xfrm>
          <a:off x="19560540" y="612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68671</xdr:rowOff>
    </xdr:from>
    <xdr:to>
      <xdr:col>116</xdr:col>
      <xdr:colOff>114300</xdr:colOff>
      <xdr:row>37</xdr:row>
      <xdr:rowOff>170270</xdr:rowOff>
    </xdr:to>
    <xdr:sp macro="" textlink="">
      <xdr:nvSpPr>
        <xdr:cNvPr id="444" name="フローチャート: 判断 443"/>
        <xdr:cNvSpPr/>
      </xdr:nvSpPr>
      <xdr:spPr>
        <a:xfrm>
          <a:off x="19458940" y="62713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33</xdr:row>
      <xdr:rowOff>89081</xdr:rowOff>
    </xdr:from>
    <xdr:to>
      <xdr:col>112</xdr:col>
      <xdr:colOff>38100</xdr:colOff>
      <xdr:row>34</xdr:row>
      <xdr:rowOff>19231</xdr:rowOff>
    </xdr:to>
    <xdr:sp macro="" textlink="">
      <xdr:nvSpPr>
        <xdr:cNvPr id="445" name="フローチャート: 判断 444"/>
        <xdr:cNvSpPr/>
      </xdr:nvSpPr>
      <xdr:spPr>
        <a:xfrm>
          <a:off x="18735040" y="5621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118963</xdr:rowOff>
    </xdr:from>
    <xdr:to>
      <xdr:col>116</xdr:col>
      <xdr:colOff>114300</xdr:colOff>
      <xdr:row>42</xdr:row>
      <xdr:rowOff>49113</xdr:rowOff>
    </xdr:to>
    <xdr:sp macro="" textlink="">
      <xdr:nvSpPr>
        <xdr:cNvPr id="451" name="楕円 450"/>
        <xdr:cNvSpPr/>
      </xdr:nvSpPr>
      <xdr:spPr>
        <a:xfrm>
          <a:off x="19458940" y="69922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33890</xdr:rowOff>
    </xdr:from>
    <xdr:ext cx="378565" cy="259045"/>
    <xdr:sp macro="" textlink="">
      <xdr:nvSpPr>
        <xdr:cNvPr id="452" name="【空港】&#10;一人当たり有形固定資産（償却資産）額該当値テキスト"/>
        <xdr:cNvSpPr txBox="1"/>
      </xdr:nvSpPr>
      <xdr:spPr>
        <a:xfrm>
          <a:off x="19560540" y="6907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120106</xdr:rowOff>
    </xdr:from>
    <xdr:to>
      <xdr:col>112</xdr:col>
      <xdr:colOff>38100</xdr:colOff>
      <xdr:row>42</xdr:row>
      <xdr:rowOff>50256</xdr:rowOff>
    </xdr:to>
    <xdr:sp macro="" textlink="">
      <xdr:nvSpPr>
        <xdr:cNvPr id="453" name="楕円 452"/>
        <xdr:cNvSpPr/>
      </xdr:nvSpPr>
      <xdr:spPr>
        <a:xfrm>
          <a:off x="18735040" y="6993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169763</xdr:rowOff>
    </xdr:from>
    <xdr:to>
      <xdr:col>116</xdr:col>
      <xdr:colOff>63500</xdr:colOff>
      <xdr:row>41</xdr:row>
      <xdr:rowOff>170906</xdr:rowOff>
    </xdr:to>
    <xdr:cxnSp macro="">
      <xdr:nvCxnSpPr>
        <xdr:cNvPr id="454" name="直線コネクタ 453"/>
        <xdr:cNvCxnSpPr/>
      </xdr:nvCxnSpPr>
      <xdr:spPr>
        <a:xfrm flipV="1">
          <a:off x="18778220" y="7043003"/>
          <a:ext cx="7315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32</xdr:row>
      <xdr:rowOff>35758</xdr:rowOff>
    </xdr:from>
    <xdr:ext cx="469744" cy="259045"/>
    <xdr:sp macro="" textlink="">
      <xdr:nvSpPr>
        <xdr:cNvPr id="455" name="n_1aveValue【空港】&#10;一人当たり有形固定資産（償却資産）額"/>
        <xdr:cNvSpPr txBox="1"/>
      </xdr:nvSpPr>
      <xdr:spPr>
        <a:xfrm>
          <a:off x="18561128" y="54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41383</xdr:rowOff>
    </xdr:from>
    <xdr:ext cx="378565" cy="259045"/>
    <xdr:sp macro="" textlink="">
      <xdr:nvSpPr>
        <xdr:cNvPr id="456" name="n_1mainValue【空港】&#10;一人当たり有形固定資産（償却資産）額"/>
        <xdr:cNvSpPr txBox="1"/>
      </xdr:nvSpPr>
      <xdr:spPr>
        <a:xfrm>
          <a:off x="18606717" y="7082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8" name="正方形/長方形 45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9" name="正方形/長方形 45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60" name="正方形/長方形 45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61" name="正方形/長方形 46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正方形/長方形 46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3" name="テキスト ボックス 46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4" name="直線コネクタ 46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5" name="テキスト ボックス 46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66" name="直線コネクタ 46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67" name="テキスト ボックス 466"/>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8" name="直線コネクタ 46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9" name="テキスト ボックス 46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70" name="直線コネクタ 46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71" name="テキスト ボックス 47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72" name="直線コネクタ 47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73" name="テキスト ボックス 47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4" name="直線コネクタ 47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5" name="テキスト ボックス 47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59436</xdr:rowOff>
    </xdr:from>
    <xdr:to>
      <xdr:col>85</xdr:col>
      <xdr:colOff>126364</xdr:colOff>
      <xdr:row>63</xdr:row>
      <xdr:rowOff>16002</xdr:rowOff>
    </xdr:to>
    <xdr:cxnSp macro="">
      <xdr:nvCxnSpPr>
        <xdr:cNvPr id="477" name="直線コネクタ 476"/>
        <xdr:cNvCxnSpPr/>
      </xdr:nvCxnSpPr>
      <xdr:spPr>
        <a:xfrm flipV="1">
          <a:off x="14374495" y="9447276"/>
          <a:ext cx="1269"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19829</xdr:rowOff>
    </xdr:from>
    <xdr:ext cx="405111" cy="259045"/>
    <xdr:sp macro="" textlink="">
      <xdr:nvSpPr>
        <xdr:cNvPr id="478" name="【学校施設】&#10;有形固定資産減価償却率最小値テキスト"/>
        <xdr:cNvSpPr txBox="1"/>
      </xdr:nvSpPr>
      <xdr:spPr>
        <a:xfrm>
          <a:off x="14419580" y="1058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xdr:rowOff>
    </xdr:from>
    <xdr:to>
      <xdr:col>86</xdr:col>
      <xdr:colOff>25400</xdr:colOff>
      <xdr:row>63</xdr:row>
      <xdr:rowOff>16002</xdr:rowOff>
    </xdr:to>
    <xdr:cxnSp macro="">
      <xdr:nvCxnSpPr>
        <xdr:cNvPr id="479" name="直線コネクタ 478"/>
        <xdr:cNvCxnSpPr/>
      </xdr:nvCxnSpPr>
      <xdr:spPr>
        <a:xfrm>
          <a:off x="14287500" y="10577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6113</xdr:rowOff>
    </xdr:from>
    <xdr:ext cx="405111" cy="259045"/>
    <xdr:sp macro="" textlink="">
      <xdr:nvSpPr>
        <xdr:cNvPr id="480" name="【学校施設】&#10;有形固定資産減価償却率最大値テキスト"/>
        <xdr:cNvSpPr txBox="1"/>
      </xdr:nvSpPr>
      <xdr:spPr>
        <a:xfrm>
          <a:off x="14419580" y="9226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59436</xdr:rowOff>
    </xdr:from>
    <xdr:to>
      <xdr:col>86</xdr:col>
      <xdr:colOff>25400</xdr:colOff>
      <xdr:row>56</xdr:row>
      <xdr:rowOff>59436</xdr:rowOff>
    </xdr:to>
    <xdr:cxnSp macro="">
      <xdr:nvCxnSpPr>
        <xdr:cNvPr id="481" name="直線コネクタ 480"/>
        <xdr:cNvCxnSpPr/>
      </xdr:nvCxnSpPr>
      <xdr:spPr>
        <a:xfrm>
          <a:off x="14287500" y="9447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23639</xdr:rowOff>
    </xdr:from>
    <xdr:ext cx="405111" cy="259045"/>
    <xdr:sp macro="" textlink="">
      <xdr:nvSpPr>
        <xdr:cNvPr id="482" name="【学校施設】&#10;有形固定資産減価償却率平均値テキスト"/>
        <xdr:cNvSpPr txBox="1"/>
      </xdr:nvSpPr>
      <xdr:spPr>
        <a:xfrm>
          <a:off x="14419580" y="9746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45212</xdr:rowOff>
    </xdr:from>
    <xdr:to>
      <xdr:col>85</xdr:col>
      <xdr:colOff>177800</xdr:colOff>
      <xdr:row>58</xdr:row>
      <xdr:rowOff>146812</xdr:rowOff>
    </xdr:to>
    <xdr:sp macro="" textlink="">
      <xdr:nvSpPr>
        <xdr:cNvPr id="483" name="フローチャート: 判断 482"/>
        <xdr:cNvSpPr/>
      </xdr:nvSpPr>
      <xdr:spPr>
        <a:xfrm>
          <a:off x="14325600" y="976833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168656</xdr:rowOff>
    </xdr:from>
    <xdr:to>
      <xdr:col>81</xdr:col>
      <xdr:colOff>101600</xdr:colOff>
      <xdr:row>59</xdr:row>
      <xdr:rowOff>98806</xdr:rowOff>
    </xdr:to>
    <xdr:sp macro="" textlink="">
      <xdr:nvSpPr>
        <xdr:cNvPr id="484" name="フローチャート: 判断 483"/>
        <xdr:cNvSpPr/>
      </xdr:nvSpPr>
      <xdr:spPr>
        <a:xfrm>
          <a:off x="13578840" y="98917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90932</xdr:rowOff>
    </xdr:from>
    <xdr:to>
      <xdr:col>76</xdr:col>
      <xdr:colOff>165100</xdr:colOff>
      <xdr:row>59</xdr:row>
      <xdr:rowOff>21082</xdr:rowOff>
    </xdr:to>
    <xdr:sp macro="" textlink="">
      <xdr:nvSpPr>
        <xdr:cNvPr id="485" name="フローチャート: 判断 484"/>
        <xdr:cNvSpPr/>
      </xdr:nvSpPr>
      <xdr:spPr>
        <a:xfrm>
          <a:off x="12804140" y="98140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6" name="テキスト ボックス 48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7" name="テキスト ボックス 48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8" name="テキスト ボックス 48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9" name="テキスト ボックス 48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0" name="テキスト ボックス 48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33782</xdr:rowOff>
    </xdr:from>
    <xdr:to>
      <xdr:col>85</xdr:col>
      <xdr:colOff>177800</xdr:colOff>
      <xdr:row>57</xdr:row>
      <xdr:rowOff>135382</xdr:rowOff>
    </xdr:to>
    <xdr:sp macro="" textlink="">
      <xdr:nvSpPr>
        <xdr:cNvPr id="491" name="楕円 490"/>
        <xdr:cNvSpPr/>
      </xdr:nvSpPr>
      <xdr:spPr>
        <a:xfrm>
          <a:off x="14325600" y="958926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56659</xdr:rowOff>
    </xdr:from>
    <xdr:ext cx="405111" cy="259045"/>
    <xdr:sp macro="" textlink="">
      <xdr:nvSpPr>
        <xdr:cNvPr id="492" name="【学校施設】&#10;有形固定資産減価償却率該当値テキスト"/>
        <xdr:cNvSpPr txBox="1"/>
      </xdr:nvSpPr>
      <xdr:spPr>
        <a:xfrm>
          <a:off x="14419580"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42926</xdr:rowOff>
    </xdr:from>
    <xdr:to>
      <xdr:col>81</xdr:col>
      <xdr:colOff>101600</xdr:colOff>
      <xdr:row>57</xdr:row>
      <xdr:rowOff>144526</xdr:rowOff>
    </xdr:to>
    <xdr:sp macro="" textlink="">
      <xdr:nvSpPr>
        <xdr:cNvPr id="493" name="楕円 492"/>
        <xdr:cNvSpPr/>
      </xdr:nvSpPr>
      <xdr:spPr>
        <a:xfrm>
          <a:off x="13578840" y="959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84582</xdr:rowOff>
    </xdr:from>
    <xdr:to>
      <xdr:col>85</xdr:col>
      <xdr:colOff>127000</xdr:colOff>
      <xdr:row>57</xdr:row>
      <xdr:rowOff>93726</xdr:rowOff>
    </xdr:to>
    <xdr:cxnSp macro="">
      <xdr:nvCxnSpPr>
        <xdr:cNvPr id="494" name="直線コネクタ 493"/>
        <xdr:cNvCxnSpPr/>
      </xdr:nvCxnSpPr>
      <xdr:spPr>
        <a:xfrm flipV="1">
          <a:off x="13629640" y="9640062"/>
          <a:ext cx="7467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89933</xdr:rowOff>
    </xdr:from>
    <xdr:ext cx="405111" cy="259045"/>
    <xdr:sp macro="" textlink="">
      <xdr:nvSpPr>
        <xdr:cNvPr id="495" name="n_1aveValue【学校施設】&#10;有形固定資産減価償却率"/>
        <xdr:cNvSpPr txBox="1"/>
      </xdr:nvSpPr>
      <xdr:spPr>
        <a:xfrm>
          <a:off x="13437244" y="9980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496" name="n_2aveValue【学校施設】&#10;有形固定資産減価償却率"/>
        <xdr:cNvSpPr txBox="1"/>
      </xdr:nvSpPr>
      <xdr:spPr>
        <a:xfrm>
          <a:off x="12675244" y="959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161053</xdr:rowOff>
    </xdr:from>
    <xdr:ext cx="405111" cy="259045"/>
    <xdr:sp macro="" textlink="">
      <xdr:nvSpPr>
        <xdr:cNvPr id="497" name="n_1mainValue【学校施設】&#10;有形固定資産減価償却率"/>
        <xdr:cNvSpPr txBox="1"/>
      </xdr:nvSpPr>
      <xdr:spPr>
        <a:xfrm>
          <a:off x="13437244" y="938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8" name="正方形/長方形 49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9" name="正方形/長方形 498"/>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00" name="正方形/長方形 499"/>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01" name="正方形/長方形 500"/>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02" name="正方形/長方形 501"/>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57</xdr:row>
      <xdr:rowOff>15240</xdr:rowOff>
    </xdr:from>
    <xdr:to>
      <xdr:col>116</xdr:col>
      <xdr:colOff>62864</xdr:colOff>
      <xdr:row>63</xdr:row>
      <xdr:rowOff>22860</xdr:rowOff>
    </xdr:to>
    <xdr:cxnSp macro="">
      <xdr:nvCxnSpPr>
        <xdr:cNvPr id="520" name="直線コネクタ 519"/>
        <xdr:cNvCxnSpPr/>
      </xdr:nvCxnSpPr>
      <xdr:spPr>
        <a:xfrm flipV="1">
          <a:off x="19507835" y="9570720"/>
          <a:ext cx="1269" cy="1013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26687</xdr:rowOff>
    </xdr:from>
    <xdr:ext cx="469744" cy="259045"/>
    <xdr:sp macro="" textlink="">
      <xdr:nvSpPr>
        <xdr:cNvPr id="521" name="【学校施設】&#10;一人当たり面積最小値テキスト"/>
        <xdr:cNvSpPr txBox="1"/>
      </xdr:nvSpPr>
      <xdr:spPr>
        <a:xfrm>
          <a:off x="19560540"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22860</xdr:rowOff>
    </xdr:from>
    <xdr:to>
      <xdr:col>116</xdr:col>
      <xdr:colOff>152400</xdr:colOff>
      <xdr:row>63</xdr:row>
      <xdr:rowOff>22860</xdr:rowOff>
    </xdr:to>
    <xdr:cxnSp macro="">
      <xdr:nvCxnSpPr>
        <xdr:cNvPr id="522" name="直線コネクタ 521"/>
        <xdr:cNvCxnSpPr/>
      </xdr:nvCxnSpPr>
      <xdr:spPr>
        <a:xfrm>
          <a:off x="19443700" y="1058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133367</xdr:rowOff>
    </xdr:from>
    <xdr:ext cx="469744" cy="259045"/>
    <xdr:sp macro="" textlink="">
      <xdr:nvSpPr>
        <xdr:cNvPr id="523" name="【学校施設】&#10;一人当たり面積最大値テキスト"/>
        <xdr:cNvSpPr txBox="1"/>
      </xdr:nvSpPr>
      <xdr:spPr>
        <a:xfrm>
          <a:off x="1956054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15240</xdr:rowOff>
    </xdr:from>
    <xdr:to>
      <xdr:col>116</xdr:col>
      <xdr:colOff>152400</xdr:colOff>
      <xdr:row>57</xdr:row>
      <xdr:rowOff>15240</xdr:rowOff>
    </xdr:to>
    <xdr:cxnSp macro="">
      <xdr:nvCxnSpPr>
        <xdr:cNvPr id="524" name="直線コネクタ 523"/>
        <xdr:cNvCxnSpPr/>
      </xdr:nvCxnSpPr>
      <xdr:spPr>
        <a:xfrm>
          <a:off x="19443700" y="9570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7637</xdr:rowOff>
    </xdr:from>
    <xdr:ext cx="469744" cy="259045"/>
    <xdr:sp macro="" textlink="">
      <xdr:nvSpPr>
        <xdr:cNvPr id="525" name="【学校施設】&#10;一人当たり面積平均値テキスト"/>
        <xdr:cNvSpPr txBox="1"/>
      </xdr:nvSpPr>
      <xdr:spPr>
        <a:xfrm>
          <a:off x="19560540" y="1023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26" name="フローチャート: 判断 525"/>
        <xdr:cNvSpPr/>
      </xdr:nvSpPr>
      <xdr:spPr>
        <a:xfrm>
          <a:off x="1945894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57</xdr:row>
      <xdr:rowOff>158750</xdr:rowOff>
    </xdr:from>
    <xdr:to>
      <xdr:col>112</xdr:col>
      <xdr:colOff>38100</xdr:colOff>
      <xdr:row>58</xdr:row>
      <xdr:rowOff>88900</xdr:rowOff>
    </xdr:to>
    <xdr:sp macro="" textlink="">
      <xdr:nvSpPr>
        <xdr:cNvPr id="527" name="フローチャート: 判断 526"/>
        <xdr:cNvSpPr/>
      </xdr:nvSpPr>
      <xdr:spPr>
        <a:xfrm>
          <a:off x="18735040" y="9714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101600</xdr:rowOff>
    </xdr:from>
    <xdr:to>
      <xdr:col>107</xdr:col>
      <xdr:colOff>101600</xdr:colOff>
      <xdr:row>60</xdr:row>
      <xdr:rowOff>31750</xdr:rowOff>
    </xdr:to>
    <xdr:sp macro="" textlink="">
      <xdr:nvSpPr>
        <xdr:cNvPr id="528" name="フローチャート: 判断 527"/>
        <xdr:cNvSpPr/>
      </xdr:nvSpPr>
      <xdr:spPr>
        <a:xfrm>
          <a:off x="179374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9" name="テキスト ボックス 528"/>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0" name="テキスト ボックス 529"/>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1" name="テキスト ボックス 530"/>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2" name="テキスト ボックス 531"/>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3" name="テキスト ボックス 532"/>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63500</xdr:rowOff>
    </xdr:from>
    <xdr:to>
      <xdr:col>116</xdr:col>
      <xdr:colOff>114300</xdr:colOff>
      <xdr:row>58</xdr:row>
      <xdr:rowOff>165100</xdr:rowOff>
    </xdr:to>
    <xdr:sp macro="" textlink="">
      <xdr:nvSpPr>
        <xdr:cNvPr id="534" name="楕円 533"/>
        <xdr:cNvSpPr/>
      </xdr:nvSpPr>
      <xdr:spPr>
        <a:xfrm>
          <a:off x="1945894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86377</xdr:rowOff>
    </xdr:from>
    <xdr:ext cx="469744" cy="259045"/>
    <xdr:sp macro="" textlink="">
      <xdr:nvSpPr>
        <xdr:cNvPr id="535" name="【学校施設】&#10;一人当たり面積該当値テキスト"/>
        <xdr:cNvSpPr txBox="1"/>
      </xdr:nvSpPr>
      <xdr:spPr>
        <a:xfrm>
          <a:off x="19560540"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151130</xdr:rowOff>
    </xdr:from>
    <xdr:to>
      <xdr:col>112</xdr:col>
      <xdr:colOff>38100</xdr:colOff>
      <xdr:row>58</xdr:row>
      <xdr:rowOff>81280</xdr:rowOff>
    </xdr:to>
    <xdr:sp macro="" textlink="">
      <xdr:nvSpPr>
        <xdr:cNvPr id="536" name="楕円 535"/>
        <xdr:cNvSpPr/>
      </xdr:nvSpPr>
      <xdr:spPr>
        <a:xfrm>
          <a:off x="18735040" y="97066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30480</xdr:rowOff>
    </xdr:from>
    <xdr:to>
      <xdr:col>116</xdr:col>
      <xdr:colOff>63500</xdr:colOff>
      <xdr:row>58</xdr:row>
      <xdr:rowOff>114300</xdr:rowOff>
    </xdr:to>
    <xdr:cxnSp macro="">
      <xdr:nvCxnSpPr>
        <xdr:cNvPr id="537" name="直線コネクタ 536"/>
        <xdr:cNvCxnSpPr/>
      </xdr:nvCxnSpPr>
      <xdr:spPr>
        <a:xfrm>
          <a:off x="18778220" y="9753600"/>
          <a:ext cx="73152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80027</xdr:rowOff>
    </xdr:from>
    <xdr:ext cx="469744" cy="259045"/>
    <xdr:sp macro="" textlink="">
      <xdr:nvSpPr>
        <xdr:cNvPr id="538" name="n_1aveValue【学校施設】&#10;一人当たり面積"/>
        <xdr:cNvSpPr txBox="1"/>
      </xdr:nvSpPr>
      <xdr:spPr>
        <a:xfrm>
          <a:off x="18561127" y="980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48277</xdr:rowOff>
    </xdr:from>
    <xdr:ext cx="469744" cy="259045"/>
    <xdr:sp macro="" textlink="">
      <xdr:nvSpPr>
        <xdr:cNvPr id="539" name="n_2aveValue【学校施設】&#10;一人当たり面積"/>
        <xdr:cNvSpPr txBox="1"/>
      </xdr:nvSpPr>
      <xdr:spPr>
        <a:xfrm>
          <a:off x="17776267" y="977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97807</xdr:rowOff>
    </xdr:from>
    <xdr:ext cx="469744" cy="259045"/>
    <xdr:sp macro="" textlink="">
      <xdr:nvSpPr>
        <xdr:cNvPr id="540" name="n_1mainValue【学校施設】&#10;一人当たり面積"/>
        <xdr:cNvSpPr txBox="1"/>
      </xdr:nvSpPr>
      <xdr:spPr>
        <a:xfrm>
          <a:off x="185611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1" name="正方形/長方形 54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42" name="正方形/長方形 541"/>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43" name="正方形/長方形 542"/>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44" name="正方形/長方形 543"/>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45" name="正方形/長方形 544"/>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7" name="テキスト ボックス 54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8" name="直線コネクタ 54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49" name="直線コネクタ 548"/>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50" name="テキスト ボックス 549"/>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51" name="直線コネクタ 550"/>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52" name="テキスト ボックス 551"/>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53" name="直線コネクタ 552"/>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54" name="テキスト ボックス 553"/>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55" name="直線コネクタ 554"/>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56" name="テキスト ボックス 555"/>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57" name="直線コネクタ 556"/>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58" name="テキスト ボックス 557"/>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9" name="直線コネクタ 558"/>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60" name="テキスト ボックス 559"/>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1" name="直線コネクタ 560"/>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2" name="テキスト ボックス 561"/>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3"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69124</xdr:rowOff>
    </xdr:from>
    <xdr:to>
      <xdr:col>85</xdr:col>
      <xdr:colOff>126364</xdr:colOff>
      <xdr:row>85</xdr:row>
      <xdr:rowOff>131173</xdr:rowOff>
    </xdr:to>
    <xdr:cxnSp macro="">
      <xdr:nvCxnSpPr>
        <xdr:cNvPr id="564" name="直線コネクタ 563"/>
        <xdr:cNvCxnSpPr/>
      </xdr:nvCxnSpPr>
      <xdr:spPr>
        <a:xfrm flipV="1">
          <a:off x="14374495" y="13145044"/>
          <a:ext cx="1269" cy="1235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135000</xdr:rowOff>
    </xdr:from>
    <xdr:ext cx="405111" cy="259045"/>
    <xdr:sp macro="" textlink="">
      <xdr:nvSpPr>
        <xdr:cNvPr id="565" name="【図書館】&#10;有形固定資産減価償却率最小値テキスト"/>
        <xdr:cNvSpPr txBox="1"/>
      </xdr:nvSpPr>
      <xdr:spPr>
        <a:xfrm>
          <a:off x="14419580" y="14384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131173</xdr:rowOff>
    </xdr:from>
    <xdr:to>
      <xdr:col>86</xdr:col>
      <xdr:colOff>25400</xdr:colOff>
      <xdr:row>85</xdr:row>
      <xdr:rowOff>131173</xdr:rowOff>
    </xdr:to>
    <xdr:cxnSp macro="">
      <xdr:nvCxnSpPr>
        <xdr:cNvPr id="566" name="直線コネクタ 565"/>
        <xdr:cNvCxnSpPr/>
      </xdr:nvCxnSpPr>
      <xdr:spPr>
        <a:xfrm>
          <a:off x="14287500" y="143805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15801</xdr:rowOff>
    </xdr:from>
    <xdr:ext cx="405111" cy="259045"/>
    <xdr:sp macro="" textlink="">
      <xdr:nvSpPr>
        <xdr:cNvPr id="567" name="【図書館】&#10;有形固定資産減価償却率最大値テキスト"/>
        <xdr:cNvSpPr txBox="1"/>
      </xdr:nvSpPr>
      <xdr:spPr>
        <a:xfrm>
          <a:off x="14419580" y="1292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568" name="直線コネクタ 567"/>
        <xdr:cNvCxnSpPr/>
      </xdr:nvCxnSpPr>
      <xdr:spPr>
        <a:xfrm>
          <a:off x="14287500" y="1314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168564</xdr:rowOff>
    </xdr:from>
    <xdr:ext cx="405111" cy="259045"/>
    <xdr:sp macro="" textlink="">
      <xdr:nvSpPr>
        <xdr:cNvPr id="569" name="【図書館】&#10;有形固定資産減価償却率平均値テキスト"/>
        <xdr:cNvSpPr txBox="1"/>
      </xdr:nvSpPr>
      <xdr:spPr>
        <a:xfrm>
          <a:off x="14419580" y="13579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145687</xdr:rowOff>
    </xdr:from>
    <xdr:to>
      <xdr:col>85</xdr:col>
      <xdr:colOff>177800</xdr:colOff>
      <xdr:row>82</xdr:row>
      <xdr:rowOff>75837</xdr:rowOff>
    </xdr:to>
    <xdr:sp macro="" textlink="">
      <xdr:nvSpPr>
        <xdr:cNvPr id="570" name="フローチャート: 判断 569"/>
        <xdr:cNvSpPr/>
      </xdr:nvSpPr>
      <xdr:spPr>
        <a:xfrm>
          <a:off x="14325600" y="13724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68943</xdr:rowOff>
    </xdr:from>
    <xdr:to>
      <xdr:col>81</xdr:col>
      <xdr:colOff>101600</xdr:colOff>
      <xdr:row>82</xdr:row>
      <xdr:rowOff>170543</xdr:rowOff>
    </xdr:to>
    <xdr:sp macro="" textlink="">
      <xdr:nvSpPr>
        <xdr:cNvPr id="571" name="フローチャート: 判断 570"/>
        <xdr:cNvSpPr/>
      </xdr:nvSpPr>
      <xdr:spPr>
        <a:xfrm>
          <a:off x="13578840" y="1381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44450</xdr:rowOff>
    </xdr:from>
    <xdr:to>
      <xdr:col>76</xdr:col>
      <xdr:colOff>165100</xdr:colOff>
      <xdr:row>84</xdr:row>
      <xdr:rowOff>146050</xdr:rowOff>
    </xdr:to>
    <xdr:sp macro="" textlink="">
      <xdr:nvSpPr>
        <xdr:cNvPr id="572" name="フローチャート: 判断 571"/>
        <xdr:cNvSpPr/>
      </xdr:nvSpPr>
      <xdr:spPr>
        <a:xfrm>
          <a:off x="128041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3" name="テキスト ボックス 57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4" name="テキスト ボックス 57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5" name="テキスト ボックス 57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6" name="テキスト ボックス 57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7" name="テキスト ボックス 57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578" name="楕円 577"/>
        <xdr:cNvSpPr/>
      </xdr:nvSpPr>
      <xdr:spPr>
        <a:xfrm>
          <a:off x="14325600" y="137909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22877</xdr:rowOff>
    </xdr:from>
    <xdr:ext cx="405111" cy="259045"/>
    <xdr:sp macro="" textlink="">
      <xdr:nvSpPr>
        <xdr:cNvPr id="579" name="【図書館】&#10;有形固定資産減価償却率該当値テキスト"/>
        <xdr:cNvSpPr txBox="1"/>
      </xdr:nvSpPr>
      <xdr:spPr>
        <a:xfrm>
          <a:off x="14419580"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82006</xdr:rowOff>
    </xdr:from>
    <xdr:to>
      <xdr:col>81</xdr:col>
      <xdr:colOff>101600</xdr:colOff>
      <xdr:row>83</xdr:row>
      <xdr:rowOff>12156</xdr:rowOff>
    </xdr:to>
    <xdr:sp macro="" textlink="">
      <xdr:nvSpPr>
        <xdr:cNvPr id="580" name="楕円 579"/>
        <xdr:cNvSpPr/>
      </xdr:nvSpPr>
      <xdr:spPr>
        <a:xfrm>
          <a:off x="13578840" y="138284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132806</xdr:rowOff>
    </xdr:to>
    <xdr:cxnSp macro="">
      <xdr:nvCxnSpPr>
        <xdr:cNvPr id="581" name="直線コネクタ 580"/>
        <xdr:cNvCxnSpPr/>
      </xdr:nvCxnSpPr>
      <xdr:spPr>
        <a:xfrm flipV="1">
          <a:off x="13629640" y="13841730"/>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15620</xdr:rowOff>
    </xdr:from>
    <xdr:ext cx="405111" cy="259045"/>
    <xdr:sp macro="" textlink="">
      <xdr:nvSpPr>
        <xdr:cNvPr id="582" name="n_1aveValue【図書館】&#10;有形固定資産減価償却率"/>
        <xdr:cNvSpPr txBox="1"/>
      </xdr:nvSpPr>
      <xdr:spPr>
        <a:xfrm>
          <a:off x="1343724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162577</xdr:rowOff>
    </xdr:from>
    <xdr:ext cx="405111" cy="259045"/>
    <xdr:sp macro="" textlink="">
      <xdr:nvSpPr>
        <xdr:cNvPr id="583" name="n_2aveValue【図書館】&#10;有形固定資産減価償却率"/>
        <xdr:cNvSpPr txBox="1"/>
      </xdr:nvSpPr>
      <xdr:spPr>
        <a:xfrm>
          <a:off x="126752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3283</xdr:rowOff>
    </xdr:from>
    <xdr:ext cx="405111" cy="259045"/>
    <xdr:sp macro="" textlink="">
      <xdr:nvSpPr>
        <xdr:cNvPr id="584" name="n_1mainValue【図書館】&#10;有形固定資産減価償却率"/>
        <xdr:cNvSpPr txBox="1"/>
      </xdr:nvSpPr>
      <xdr:spPr>
        <a:xfrm>
          <a:off x="13437244" y="13917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86" name="正方形/長方形 585"/>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87" name="正方形/長方形 586"/>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88" name="正方形/長方形 587"/>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9" name="正方形/長方形 588"/>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3" name="直線コネクタ 59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4" name="テキスト ボックス 59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5" name="直線コネクタ 59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6" name="テキスト ボックス 59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7" name="直線コネクタ 59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8" name="テキスト ボックス 59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9" name="直線コネクタ 59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0" name="テキスト ボックス 59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79</xdr:row>
      <xdr:rowOff>95250</xdr:rowOff>
    </xdr:from>
    <xdr:to>
      <xdr:col>116</xdr:col>
      <xdr:colOff>62864</xdr:colOff>
      <xdr:row>85</xdr:row>
      <xdr:rowOff>118111</xdr:rowOff>
    </xdr:to>
    <xdr:cxnSp macro="">
      <xdr:nvCxnSpPr>
        <xdr:cNvPr id="604" name="直線コネクタ 603"/>
        <xdr:cNvCxnSpPr/>
      </xdr:nvCxnSpPr>
      <xdr:spPr>
        <a:xfrm flipV="1">
          <a:off x="19507835" y="13338810"/>
          <a:ext cx="1269" cy="1028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121938</xdr:rowOff>
    </xdr:from>
    <xdr:ext cx="469744" cy="259045"/>
    <xdr:sp macro="" textlink="">
      <xdr:nvSpPr>
        <xdr:cNvPr id="605" name="【図書館】&#10;一人当たり面積最小値テキスト"/>
        <xdr:cNvSpPr txBox="1"/>
      </xdr:nvSpPr>
      <xdr:spPr>
        <a:xfrm>
          <a:off x="19560540"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606" name="直線コネクタ 605"/>
        <xdr:cNvCxnSpPr/>
      </xdr:nvCxnSpPr>
      <xdr:spPr>
        <a:xfrm>
          <a:off x="194437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41927</xdr:rowOff>
    </xdr:from>
    <xdr:ext cx="469744" cy="259045"/>
    <xdr:sp macro="" textlink="">
      <xdr:nvSpPr>
        <xdr:cNvPr id="607" name="【図書館】&#10;一人当たり面積最大値テキスト"/>
        <xdr:cNvSpPr txBox="1"/>
      </xdr:nvSpPr>
      <xdr:spPr>
        <a:xfrm>
          <a:off x="1956054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95250</xdr:rowOff>
    </xdr:from>
    <xdr:to>
      <xdr:col>116</xdr:col>
      <xdr:colOff>152400</xdr:colOff>
      <xdr:row>79</xdr:row>
      <xdr:rowOff>95250</xdr:rowOff>
    </xdr:to>
    <xdr:cxnSp macro="">
      <xdr:nvCxnSpPr>
        <xdr:cNvPr id="608" name="直線コネクタ 607"/>
        <xdr:cNvCxnSpPr/>
      </xdr:nvCxnSpPr>
      <xdr:spPr>
        <a:xfrm>
          <a:off x="19443700" y="13338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160038</xdr:rowOff>
    </xdr:from>
    <xdr:ext cx="469744" cy="259045"/>
    <xdr:sp macro="" textlink="">
      <xdr:nvSpPr>
        <xdr:cNvPr id="609" name="【図書館】&#10;一人当たり面積平均値テキスト"/>
        <xdr:cNvSpPr txBox="1"/>
      </xdr:nvSpPr>
      <xdr:spPr>
        <a:xfrm>
          <a:off x="19560540" y="1407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610" name="フローチャート: 判断 609"/>
        <xdr:cNvSpPr/>
      </xdr:nvSpPr>
      <xdr:spPr>
        <a:xfrm>
          <a:off x="1945894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170180</xdr:rowOff>
    </xdr:from>
    <xdr:to>
      <xdr:col>112</xdr:col>
      <xdr:colOff>38100</xdr:colOff>
      <xdr:row>83</xdr:row>
      <xdr:rowOff>100330</xdr:rowOff>
    </xdr:to>
    <xdr:sp macro="" textlink="">
      <xdr:nvSpPr>
        <xdr:cNvPr id="611" name="フローチャート: 判断 610"/>
        <xdr:cNvSpPr/>
      </xdr:nvSpPr>
      <xdr:spPr>
        <a:xfrm>
          <a:off x="18735040" y="13916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12" name="フローチャート: 判断 611"/>
        <xdr:cNvSpPr/>
      </xdr:nvSpPr>
      <xdr:spPr>
        <a:xfrm>
          <a:off x="17937480" y="140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3" name="テキスト ボックス 6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4" name="テキスト ボックス 6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5" name="テキスト ボックス 6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6" name="テキスト ボックス 6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7" name="テキスト ボックス 6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44450</xdr:rowOff>
    </xdr:from>
    <xdr:to>
      <xdr:col>116</xdr:col>
      <xdr:colOff>114300</xdr:colOff>
      <xdr:row>79</xdr:row>
      <xdr:rowOff>146050</xdr:rowOff>
    </xdr:to>
    <xdr:sp macro="" textlink="">
      <xdr:nvSpPr>
        <xdr:cNvPr id="618" name="楕円 617"/>
        <xdr:cNvSpPr/>
      </xdr:nvSpPr>
      <xdr:spPr>
        <a:xfrm>
          <a:off x="19458940" y="1328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168927</xdr:rowOff>
    </xdr:from>
    <xdr:ext cx="469744" cy="259045"/>
    <xdr:sp macro="" textlink="">
      <xdr:nvSpPr>
        <xdr:cNvPr id="619" name="【図書館】&#10;一人当たり面積該当値テキスト"/>
        <xdr:cNvSpPr txBox="1"/>
      </xdr:nvSpPr>
      <xdr:spPr>
        <a:xfrm>
          <a:off x="19560540" y="1324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620" name="楕円 619"/>
        <xdr:cNvSpPr/>
      </xdr:nvSpPr>
      <xdr:spPr>
        <a:xfrm>
          <a:off x="18735040" y="13288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95250</xdr:rowOff>
    </xdr:from>
    <xdr:to>
      <xdr:col>116</xdr:col>
      <xdr:colOff>63500</xdr:colOff>
      <xdr:row>79</xdr:row>
      <xdr:rowOff>95250</xdr:rowOff>
    </xdr:to>
    <xdr:cxnSp macro="">
      <xdr:nvCxnSpPr>
        <xdr:cNvPr id="621" name="直線コネクタ 620"/>
        <xdr:cNvCxnSpPr/>
      </xdr:nvCxnSpPr>
      <xdr:spPr>
        <a:xfrm>
          <a:off x="18778220" y="133388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91457</xdr:rowOff>
    </xdr:from>
    <xdr:ext cx="469744" cy="259045"/>
    <xdr:sp macro="" textlink="">
      <xdr:nvSpPr>
        <xdr:cNvPr id="622" name="n_1aveValue【図書館】&#10;一人当たり面積"/>
        <xdr:cNvSpPr txBox="1"/>
      </xdr:nvSpPr>
      <xdr:spPr>
        <a:xfrm>
          <a:off x="185611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23" name="n_2aveValue【図書館】&#10;一人当たり面積"/>
        <xdr:cNvSpPr txBox="1"/>
      </xdr:nvSpPr>
      <xdr:spPr>
        <a:xfrm>
          <a:off x="17776267" y="13874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624" name="n_1mainValue【図書館】&#10;一人当たり面積"/>
        <xdr:cNvSpPr txBox="1"/>
      </xdr:nvSpPr>
      <xdr:spPr>
        <a:xfrm>
          <a:off x="18561127" y="1307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5" name="正方形/長方形 62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626" name="正方形/長方形 625"/>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627" name="正方形/長方形 626"/>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628" name="正方形/長方形 627"/>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629" name="正方形/長方形 628"/>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0" name="正方形/長方形 62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1" name="テキスト ボックス 63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2" name="直線コネクタ 63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3" name="テキスト ボックス 632"/>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4" name="直線コネクタ 63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35" name="テキスト ボックス 634"/>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6" name="直線コネクタ 63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37" name="テキスト ボックス 63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38" name="直線コネクタ 63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39" name="テキスト ボックス 63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0" name="直線コネクタ 63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1" name="テキスト ボックス 64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2" name="直線コネクタ 6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3" name="テキスト ボックス 64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4"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12192</xdr:rowOff>
    </xdr:from>
    <xdr:to>
      <xdr:col>85</xdr:col>
      <xdr:colOff>126364</xdr:colOff>
      <xdr:row>106</xdr:row>
      <xdr:rowOff>99061</xdr:rowOff>
    </xdr:to>
    <xdr:cxnSp macro="">
      <xdr:nvCxnSpPr>
        <xdr:cNvPr id="645" name="直線コネクタ 644"/>
        <xdr:cNvCxnSpPr/>
      </xdr:nvCxnSpPr>
      <xdr:spPr>
        <a:xfrm flipV="1">
          <a:off x="14374495" y="16776192"/>
          <a:ext cx="1269"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106</xdr:row>
      <xdr:rowOff>102888</xdr:rowOff>
    </xdr:from>
    <xdr:ext cx="405111" cy="259045"/>
    <xdr:sp macro="" textlink="">
      <xdr:nvSpPr>
        <xdr:cNvPr id="646" name="【博物館】&#10;有形固定資産減価償却率最小値テキスト"/>
        <xdr:cNvSpPr txBox="1"/>
      </xdr:nvSpPr>
      <xdr:spPr>
        <a:xfrm>
          <a:off x="14419580" y="1787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99061</xdr:rowOff>
    </xdr:from>
    <xdr:to>
      <xdr:col>86</xdr:col>
      <xdr:colOff>25400</xdr:colOff>
      <xdr:row>106</xdr:row>
      <xdr:rowOff>99061</xdr:rowOff>
    </xdr:to>
    <xdr:cxnSp macro="">
      <xdr:nvCxnSpPr>
        <xdr:cNvPr id="647" name="直線コネクタ 646"/>
        <xdr:cNvCxnSpPr/>
      </xdr:nvCxnSpPr>
      <xdr:spPr>
        <a:xfrm>
          <a:off x="14287500" y="17868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130319</xdr:rowOff>
    </xdr:from>
    <xdr:ext cx="405111" cy="259045"/>
    <xdr:sp macro="" textlink="">
      <xdr:nvSpPr>
        <xdr:cNvPr id="648" name="【博物館】&#10;有形固定資産減価償却率最大値テキスト"/>
        <xdr:cNvSpPr txBox="1"/>
      </xdr:nvSpPr>
      <xdr:spPr>
        <a:xfrm>
          <a:off x="14419580" y="16559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xdr:rowOff>
    </xdr:from>
    <xdr:to>
      <xdr:col>86</xdr:col>
      <xdr:colOff>25400</xdr:colOff>
      <xdr:row>100</xdr:row>
      <xdr:rowOff>12192</xdr:rowOff>
    </xdr:to>
    <xdr:cxnSp macro="">
      <xdr:nvCxnSpPr>
        <xdr:cNvPr id="649" name="直線コネクタ 648"/>
        <xdr:cNvCxnSpPr/>
      </xdr:nvCxnSpPr>
      <xdr:spPr>
        <a:xfrm>
          <a:off x="14287500" y="167761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36847</xdr:rowOff>
    </xdr:from>
    <xdr:ext cx="405111" cy="259045"/>
    <xdr:sp macro="" textlink="">
      <xdr:nvSpPr>
        <xdr:cNvPr id="650" name="【博物館】&#10;有形固定資産減価償却率平均値テキスト"/>
        <xdr:cNvSpPr txBox="1"/>
      </xdr:nvSpPr>
      <xdr:spPr>
        <a:xfrm>
          <a:off x="1441958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51" name="フローチャート: 判断 650"/>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254</xdr:rowOff>
    </xdr:from>
    <xdr:to>
      <xdr:col>81</xdr:col>
      <xdr:colOff>101600</xdr:colOff>
      <xdr:row>105</xdr:row>
      <xdr:rowOff>101854</xdr:rowOff>
    </xdr:to>
    <xdr:sp macro="" textlink="">
      <xdr:nvSpPr>
        <xdr:cNvPr id="652" name="フローチャート: 判断 651"/>
        <xdr:cNvSpPr/>
      </xdr:nvSpPr>
      <xdr:spPr>
        <a:xfrm>
          <a:off x="13578840" y="1760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45974</xdr:rowOff>
    </xdr:from>
    <xdr:to>
      <xdr:col>76</xdr:col>
      <xdr:colOff>165100</xdr:colOff>
      <xdr:row>107</xdr:row>
      <xdr:rowOff>147574</xdr:rowOff>
    </xdr:to>
    <xdr:sp macro="" textlink="">
      <xdr:nvSpPr>
        <xdr:cNvPr id="653" name="フローチャート: 判断 652"/>
        <xdr:cNvSpPr/>
      </xdr:nvSpPr>
      <xdr:spPr>
        <a:xfrm>
          <a:off x="12804140" y="1798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4" name="テキスト ボックス 65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5" name="テキスト ボックス 65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6" name="テキスト ボックス 65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7" name="テキスト ボックス 65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8" name="テキスト ボックス 65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68835</xdr:rowOff>
    </xdr:from>
    <xdr:to>
      <xdr:col>85</xdr:col>
      <xdr:colOff>177800</xdr:colOff>
      <xdr:row>103</xdr:row>
      <xdr:rowOff>170435</xdr:rowOff>
    </xdr:to>
    <xdr:sp macro="" textlink="">
      <xdr:nvSpPr>
        <xdr:cNvPr id="659" name="楕円 658"/>
        <xdr:cNvSpPr/>
      </xdr:nvSpPr>
      <xdr:spPr>
        <a:xfrm>
          <a:off x="14325600" y="1733575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103</xdr:row>
      <xdr:rowOff>47262</xdr:rowOff>
    </xdr:from>
    <xdr:ext cx="405111" cy="259045"/>
    <xdr:sp macro="" textlink="">
      <xdr:nvSpPr>
        <xdr:cNvPr id="660" name="【博物館】&#10;有形固定資産減価償却率該当値テキスト"/>
        <xdr:cNvSpPr txBox="1"/>
      </xdr:nvSpPr>
      <xdr:spPr>
        <a:xfrm>
          <a:off x="14419580" y="1731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84837</xdr:rowOff>
    </xdr:from>
    <xdr:to>
      <xdr:col>81</xdr:col>
      <xdr:colOff>101600</xdr:colOff>
      <xdr:row>103</xdr:row>
      <xdr:rowOff>14987</xdr:rowOff>
    </xdr:to>
    <xdr:sp macro="" textlink="">
      <xdr:nvSpPr>
        <xdr:cNvPr id="661" name="楕円 660"/>
        <xdr:cNvSpPr/>
      </xdr:nvSpPr>
      <xdr:spPr>
        <a:xfrm>
          <a:off x="13578840" y="17184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135637</xdr:rowOff>
    </xdr:from>
    <xdr:to>
      <xdr:col>85</xdr:col>
      <xdr:colOff>127000</xdr:colOff>
      <xdr:row>103</xdr:row>
      <xdr:rowOff>119635</xdr:rowOff>
    </xdr:to>
    <xdr:cxnSp macro="">
      <xdr:nvCxnSpPr>
        <xdr:cNvPr id="662" name="直線コネクタ 661"/>
        <xdr:cNvCxnSpPr/>
      </xdr:nvCxnSpPr>
      <xdr:spPr>
        <a:xfrm>
          <a:off x="13629640" y="17234917"/>
          <a:ext cx="74676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92981</xdr:rowOff>
    </xdr:from>
    <xdr:ext cx="405111" cy="259045"/>
    <xdr:sp macro="" textlink="">
      <xdr:nvSpPr>
        <xdr:cNvPr id="663" name="n_1aveValue【博物館】&#10;有形固定資産減価償却率"/>
        <xdr:cNvSpPr txBox="1"/>
      </xdr:nvSpPr>
      <xdr:spPr>
        <a:xfrm>
          <a:off x="13437244" y="1769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164101</xdr:rowOff>
    </xdr:from>
    <xdr:ext cx="405111" cy="259045"/>
    <xdr:sp macro="" textlink="">
      <xdr:nvSpPr>
        <xdr:cNvPr id="664" name="n_2aveValue【博物館】&#10;有形固定資産減価償却率"/>
        <xdr:cNvSpPr txBox="1"/>
      </xdr:nvSpPr>
      <xdr:spPr>
        <a:xfrm>
          <a:off x="12675244" y="1776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31514</xdr:rowOff>
    </xdr:from>
    <xdr:ext cx="405111" cy="259045"/>
    <xdr:sp macro="" textlink="">
      <xdr:nvSpPr>
        <xdr:cNvPr id="665" name="n_1mainValue【博物館】&#10;有形固定資産減価償却率"/>
        <xdr:cNvSpPr txBox="1"/>
      </xdr:nvSpPr>
      <xdr:spPr>
        <a:xfrm>
          <a:off x="13437244" y="1696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667" name="正方形/長方形 666"/>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668" name="正方形/長方形 667"/>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669" name="正方形/長方形 668"/>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670" name="正方形/長方形 669"/>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4" name="テキスト ボックス 673"/>
        <xdr:cNvSpPr txBox="1"/>
      </xdr:nvSpPr>
      <xdr:spPr>
        <a:xfrm>
          <a:off x="1569484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75" name="直線コネクタ 674"/>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6" name="テキスト ボックス 675"/>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7" name="直線コネクタ 676"/>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8" name="テキスト ボックス 677"/>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9" name="直線コネクタ 678"/>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0" name="テキスト ボックス 679"/>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1" name="直線コネクタ 680"/>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2" name="テキスト ボックス 681"/>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3" name="直線コネクタ 682"/>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4" name="テキスト ボックス 683"/>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95250</xdr:rowOff>
    </xdr:from>
    <xdr:to>
      <xdr:col>116</xdr:col>
      <xdr:colOff>62864</xdr:colOff>
      <xdr:row>108</xdr:row>
      <xdr:rowOff>38100</xdr:rowOff>
    </xdr:to>
    <xdr:cxnSp macro="">
      <xdr:nvCxnSpPr>
        <xdr:cNvPr id="688" name="直線コネクタ 687"/>
        <xdr:cNvCxnSpPr/>
      </xdr:nvCxnSpPr>
      <xdr:spPr>
        <a:xfrm flipV="1">
          <a:off x="19507835" y="16691610"/>
          <a:ext cx="1269"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41927</xdr:rowOff>
    </xdr:from>
    <xdr:ext cx="469744" cy="259045"/>
    <xdr:sp macro="" textlink="">
      <xdr:nvSpPr>
        <xdr:cNvPr id="689" name="【博物館】&#10;一人当たり面積最小値テキスト"/>
        <xdr:cNvSpPr txBox="1"/>
      </xdr:nvSpPr>
      <xdr:spPr>
        <a:xfrm>
          <a:off x="1956054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90" name="直線コネクタ 689"/>
        <xdr:cNvCxnSpPr/>
      </xdr:nvCxnSpPr>
      <xdr:spPr>
        <a:xfrm>
          <a:off x="1944370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41927</xdr:rowOff>
    </xdr:from>
    <xdr:ext cx="469744" cy="259045"/>
    <xdr:sp macro="" textlink="">
      <xdr:nvSpPr>
        <xdr:cNvPr id="691" name="【博物館】&#10;一人当たり面積最大値テキスト"/>
        <xdr:cNvSpPr txBox="1"/>
      </xdr:nvSpPr>
      <xdr:spPr>
        <a:xfrm>
          <a:off x="1956054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692" name="直線コネクタ 691"/>
        <xdr:cNvCxnSpPr/>
      </xdr:nvCxnSpPr>
      <xdr:spPr>
        <a:xfrm>
          <a:off x="194437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106</xdr:row>
      <xdr:rowOff>3827</xdr:rowOff>
    </xdr:from>
    <xdr:ext cx="469744" cy="259045"/>
    <xdr:sp macro="" textlink="">
      <xdr:nvSpPr>
        <xdr:cNvPr id="693" name="【博物館】&#10;一人当たり面積平均値テキスト"/>
        <xdr:cNvSpPr txBox="1"/>
      </xdr:nvSpPr>
      <xdr:spPr>
        <a:xfrm>
          <a:off x="19560540" y="17773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694" name="フローチャート: 判断 693"/>
        <xdr:cNvSpPr/>
      </xdr:nvSpPr>
      <xdr:spPr>
        <a:xfrm>
          <a:off x="19458940" y="177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695" name="フローチャート: 判断 694"/>
        <xdr:cNvSpPr/>
      </xdr:nvSpPr>
      <xdr:spPr>
        <a:xfrm>
          <a:off x="18735040" y="17608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6350</xdr:rowOff>
    </xdr:from>
    <xdr:to>
      <xdr:col>107</xdr:col>
      <xdr:colOff>101600</xdr:colOff>
      <xdr:row>105</xdr:row>
      <xdr:rowOff>107950</xdr:rowOff>
    </xdr:to>
    <xdr:sp macro="" textlink="">
      <xdr:nvSpPr>
        <xdr:cNvPr id="696" name="フローチャート: 判断 695"/>
        <xdr:cNvSpPr/>
      </xdr:nvSpPr>
      <xdr:spPr>
        <a:xfrm>
          <a:off x="1793748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44450</xdr:rowOff>
    </xdr:from>
    <xdr:to>
      <xdr:col>116</xdr:col>
      <xdr:colOff>114300</xdr:colOff>
      <xdr:row>99</xdr:row>
      <xdr:rowOff>146050</xdr:rowOff>
    </xdr:to>
    <xdr:sp macro="" textlink="">
      <xdr:nvSpPr>
        <xdr:cNvPr id="702" name="楕円 701"/>
        <xdr:cNvSpPr/>
      </xdr:nvSpPr>
      <xdr:spPr>
        <a:xfrm>
          <a:off x="1945894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168927</xdr:rowOff>
    </xdr:from>
    <xdr:ext cx="469744" cy="259045"/>
    <xdr:sp macro="" textlink="">
      <xdr:nvSpPr>
        <xdr:cNvPr id="703" name="【博物館】&#10;一人当たり面積該当値テキスト"/>
        <xdr:cNvSpPr txBox="1"/>
      </xdr:nvSpPr>
      <xdr:spPr>
        <a:xfrm>
          <a:off x="19560540" y="1659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101600</xdr:rowOff>
    </xdr:from>
    <xdr:to>
      <xdr:col>112</xdr:col>
      <xdr:colOff>38100</xdr:colOff>
      <xdr:row>101</xdr:row>
      <xdr:rowOff>31750</xdr:rowOff>
    </xdr:to>
    <xdr:sp macro="" textlink="">
      <xdr:nvSpPr>
        <xdr:cNvPr id="704" name="楕円 703"/>
        <xdr:cNvSpPr/>
      </xdr:nvSpPr>
      <xdr:spPr>
        <a:xfrm>
          <a:off x="18735040" y="16865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95250</xdr:rowOff>
    </xdr:from>
    <xdr:to>
      <xdr:col>116</xdr:col>
      <xdr:colOff>63500</xdr:colOff>
      <xdr:row>100</xdr:row>
      <xdr:rowOff>152400</xdr:rowOff>
    </xdr:to>
    <xdr:cxnSp macro="">
      <xdr:nvCxnSpPr>
        <xdr:cNvPr id="705" name="直線コネクタ 704"/>
        <xdr:cNvCxnSpPr/>
      </xdr:nvCxnSpPr>
      <xdr:spPr>
        <a:xfrm flipV="1">
          <a:off x="18778220" y="16691610"/>
          <a:ext cx="73152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99077</xdr:rowOff>
    </xdr:from>
    <xdr:ext cx="469744" cy="259045"/>
    <xdr:sp macro="" textlink="">
      <xdr:nvSpPr>
        <xdr:cNvPr id="706" name="n_1aveValue【博物館】&#10;一人当たり面積"/>
        <xdr:cNvSpPr txBox="1"/>
      </xdr:nvSpPr>
      <xdr:spPr>
        <a:xfrm>
          <a:off x="18561127" y="177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124477</xdr:rowOff>
    </xdr:from>
    <xdr:ext cx="469744" cy="259045"/>
    <xdr:sp macro="" textlink="">
      <xdr:nvSpPr>
        <xdr:cNvPr id="707" name="n_2aveValue【博物館】&#10;一人当たり面積"/>
        <xdr:cNvSpPr txBox="1"/>
      </xdr:nvSpPr>
      <xdr:spPr>
        <a:xfrm>
          <a:off x="17776267" y="173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48277</xdr:rowOff>
    </xdr:from>
    <xdr:ext cx="469744" cy="259045"/>
    <xdr:sp macro="" textlink="">
      <xdr:nvSpPr>
        <xdr:cNvPr id="708" name="n_1mainValue【博物館】&#10;一人当たり面積"/>
        <xdr:cNvSpPr txBox="1"/>
      </xdr:nvSpPr>
      <xdr:spPr>
        <a:xfrm>
          <a:off x="18561127" y="1664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effectLst/>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当県では令和元年度末までにすべての公共施設等について個別施設計画を策定する予定であり、老朽化しつつある施設の集約化や複合化、除却について今後の方針を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100">
            <a:effectLst/>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790,758
777,330
4,190.51
461,396,606
451,217,611
3,765,325
256,055,887
819,458,666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13.3
169.2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7734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30480</xdr:rowOff>
    </xdr:from>
    <xdr:to>
      <xdr:col>24</xdr:col>
      <xdr:colOff>62865</xdr:colOff>
      <xdr:row>41</xdr:row>
      <xdr:rowOff>131445</xdr:rowOff>
    </xdr:to>
    <xdr:cxnSp macro="">
      <xdr:nvCxnSpPr>
        <xdr:cNvPr id="55" name="直線コネクタ 54"/>
        <xdr:cNvCxnSpPr/>
      </xdr:nvCxnSpPr>
      <xdr:spPr>
        <a:xfrm flipV="1">
          <a:off x="4084955" y="5562600"/>
          <a:ext cx="127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135272</xdr:rowOff>
    </xdr:from>
    <xdr:ext cx="340478" cy="259045"/>
    <xdr:sp macro="" textlink="">
      <xdr:nvSpPr>
        <xdr:cNvPr id="56" name="【体育館・プール】&#10;有形固定資産減価償却率最小値テキスト"/>
        <xdr:cNvSpPr txBox="1"/>
      </xdr:nvSpPr>
      <xdr:spPr>
        <a:xfrm>
          <a:off x="4137660" y="70085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7" name="直線コネクタ 56"/>
        <xdr:cNvCxnSpPr/>
      </xdr:nvCxnSpPr>
      <xdr:spPr>
        <a:xfrm>
          <a:off x="4020820" y="70046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405111" cy="259045"/>
    <xdr:sp macro="" textlink="">
      <xdr:nvSpPr>
        <xdr:cNvPr id="58" name="【体育館・プール】&#10;有形固定資産減価償却率最大値テキスト"/>
        <xdr:cNvSpPr txBox="1"/>
      </xdr:nvSpPr>
      <xdr:spPr>
        <a:xfrm>
          <a:off x="4137660" y="534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59" name="直線コネクタ 58"/>
        <xdr:cNvCxnSpPr/>
      </xdr:nvCxnSpPr>
      <xdr:spPr>
        <a:xfrm>
          <a:off x="4020820" y="556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90187</xdr:rowOff>
    </xdr:from>
    <xdr:ext cx="405111" cy="259045"/>
    <xdr:sp macro="" textlink="">
      <xdr:nvSpPr>
        <xdr:cNvPr id="60" name="【体育館・プール】&#10;有形固定資産減価償却率平均値テキスト"/>
        <xdr:cNvSpPr txBox="1"/>
      </xdr:nvSpPr>
      <xdr:spPr>
        <a:xfrm>
          <a:off x="4137660" y="612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67310</xdr:rowOff>
    </xdr:from>
    <xdr:to>
      <xdr:col>24</xdr:col>
      <xdr:colOff>114300</xdr:colOff>
      <xdr:row>37</xdr:row>
      <xdr:rowOff>168910</xdr:rowOff>
    </xdr:to>
    <xdr:sp macro="" textlink="">
      <xdr:nvSpPr>
        <xdr:cNvPr id="61" name="フローチャート: 判断 60"/>
        <xdr:cNvSpPr/>
      </xdr:nvSpPr>
      <xdr:spPr>
        <a:xfrm>
          <a:off x="403606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44450</xdr:rowOff>
    </xdr:from>
    <xdr:to>
      <xdr:col>20</xdr:col>
      <xdr:colOff>38100</xdr:colOff>
      <xdr:row>36</xdr:row>
      <xdr:rowOff>146050</xdr:rowOff>
    </xdr:to>
    <xdr:sp macro="" textlink="">
      <xdr:nvSpPr>
        <xdr:cNvPr id="62" name="フローチャート: 判断 61"/>
        <xdr:cNvSpPr/>
      </xdr:nvSpPr>
      <xdr:spPr>
        <a:xfrm>
          <a:off x="3312160" y="6079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103505</xdr:rowOff>
    </xdr:from>
    <xdr:to>
      <xdr:col>15</xdr:col>
      <xdr:colOff>101600</xdr:colOff>
      <xdr:row>35</xdr:row>
      <xdr:rowOff>33655</xdr:rowOff>
    </xdr:to>
    <xdr:sp macro="" textlink="">
      <xdr:nvSpPr>
        <xdr:cNvPr id="63" name="フローチャート: 判断 62"/>
        <xdr:cNvSpPr/>
      </xdr:nvSpPr>
      <xdr:spPr>
        <a:xfrm>
          <a:off x="2514600" y="5803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80645</xdr:rowOff>
    </xdr:from>
    <xdr:to>
      <xdr:col>24</xdr:col>
      <xdr:colOff>114300</xdr:colOff>
      <xdr:row>42</xdr:row>
      <xdr:rowOff>10795</xdr:rowOff>
    </xdr:to>
    <xdr:sp macro="" textlink="">
      <xdr:nvSpPr>
        <xdr:cNvPr id="69" name="楕円 68"/>
        <xdr:cNvSpPr/>
      </xdr:nvSpPr>
      <xdr:spPr>
        <a:xfrm>
          <a:off x="4036060" y="6953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167022</xdr:rowOff>
    </xdr:from>
    <xdr:ext cx="340478" cy="259045"/>
    <xdr:sp macro="" textlink="">
      <xdr:nvSpPr>
        <xdr:cNvPr id="70" name="【体育館・プール】&#10;有形固定資産減価償却率該当値テキスト"/>
        <xdr:cNvSpPr txBox="1"/>
      </xdr:nvSpPr>
      <xdr:spPr>
        <a:xfrm>
          <a:off x="4137660" y="687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139700</xdr:rowOff>
    </xdr:from>
    <xdr:to>
      <xdr:col>20</xdr:col>
      <xdr:colOff>38100</xdr:colOff>
      <xdr:row>42</xdr:row>
      <xdr:rowOff>69850</xdr:rowOff>
    </xdr:to>
    <xdr:sp macro="" textlink="">
      <xdr:nvSpPr>
        <xdr:cNvPr id="71" name="楕円 70"/>
        <xdr:cNvSpPr/>
      </xdr:nvSpPr>
      <xdr:spPr>
        <a:xfrm>
          <a:off x="3312160" y="7012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131445</xdr:rowOff>
    </xdr:from>
    <xdr:to>
      <xdr:col>24</xdr:col>
      <xdr:colOff>63500</xdr:colOff>
      <xdr:row>42</xdr:row>
      <xdr:rowOff>19050</xdr:rowOff>
    </xdr:to>
    <xdr:cxnSp macro="">
      <xdr:nvCxnSpPr>
        <xdr:cNvPr id="72" name="直線コネクタ 71"/>
        <xdr:cNvCxnSpPr/>
      </xdr:nvCxnSpPr>
      <xdr:spPr>
        <a:xfrm flipV="1">
          <a:off x="3355340" y="7004685"/>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162577</xdr:rowOff>
    </xdr:from>
    <xdr:ext cx="405111" cy="259045"/>
    <xdr:sp macro="" textlink="">
      <xdr:nvSpPr>
        <xdr:cNvPr id="73" name="n_1aveValue【体育館・プール】&#10;有形固定資産減価償却率"/>
        <xdr:cNvSpPr txBox="1"/>
      </xdr:nvSpPr>
      <xdr:spPr>
        <a:xfrm>
          <a:off x="317056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50182</xdr:rowOff>
    </xdr:from>
    <xdr:ext cx="405111" cy="259045"/>
    <xdr:sp macro="" textlink="">
      <xdr:nvSpPr>
        <xdr:cNvPr id="74" name="n_2aveValue【体育館・プール】&#10;有形固定資産減価償却率"/>
        <xdr:cNvSpPr txBox="1"/>
      </xdr:nvSpPr>
      <xdr:spPr>
        <a:xfrm>
          <a:off x="2385704" y="55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60977</xdr:rowOff>
    </xdr:from>
    <xdr:ext cx="340478" cy="259045"/>
    <xdr:sp macro="" textlink="">
      <xdr:nvSpPr>
        <xdr:cNvPr id="75" name="n_1mainValue【体育館・プール】&#10;有形固定資産減価償却率"/>
        <xdr:cNvSpPr txBox="1"/>
      </xdr:nvSpPr>
      <xdr:spPr>
        <a:xfrm>
          <a:off x="3187641" y="7101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7" name="正方形/長方形 76"/>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8" name="正方形/長方形 77"/>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79" name="正方形/長方形 78"/>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0" name="正方形/長方形 79"/>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152400</xdr:rowOff>
    </xdr:from>
    <xdr:to>
      <xdr:col>54</xdr:col>
      <xdr:colOff>189865</xdr:colOff>
      <xdr:row>40</xdr:row>
      <xdr:rowOff>114300</xdr:rowOff>
    </xdr:to>
    <xdr:cxnSp macro="">
      <xdr:nvCxnSpPr>
        <xdr:cNvPr id="97" name="直線コネクタ 96"/>
        <xdr:cNvCxnSpPr/>
      </xdr:nvCxnSpPr>
      <xdr:spPr>
        <a:xfrm flipV="1">
          <a:off x="9218295" y="5516880"/>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118127</xdr:rowOff>
    </xdr:from>
    <xdr:ext cx="469744" cy="259045"/>
    <xdr:sp macro="" textlink="">
      <xdr:nvSpPr>
        <xdr:cNvPr id="98" name="【体育館・プール】&#10;一人当たり面積最小値テキスト"/>
        <xdr:cNvSpPr txBox="1"/>
      </xdr:nvSpPr>
      <xdr:spPr>
        <a:xfrm>
          <a:off x="9271000"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99" name="直線コネクタ 98"/>
        <xdr:cNvCxnSpPr/>
      </xdr:nvCxnSpPr>
      <xdr:spPr>
        <a:xfrm>
          <a:off x="9154160" y="6819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99077</xdr:rowOff>
    </xdr:from>
    <xdr:ext cx="469744" cy="259045"/>
    <xdr:sp macro="" textlink="">
      <xdr:nvSpPr>
        <xdr:cNvPr id="100" name="【体育館・プール】&#10;一人当たり面積最大値テキスト"/>
        <xdr:cNvSpPr txBox="1"/>
      </xdr:nvSpPr>
      <xdr:spPr>
        <a:xfrm>
          <a:off x="9271000" y="529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1" name="直線コネクタ 100"/>
        <xdr:cNvCxnSpPr/>
      </xdr:nvCxnSpPr>
      <xdr:spPr>
        <a:xfrm>
          <a:off x="9154160" y="551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80027</xdr:rowOff>
    </xdr:from>
    <xdr:ext cx="469744" cy="259045"/>
    <xdr:sp macro="" textlink="">
      <xdr:nvSpPr>
        <xdr:cNvPr id="102" name="【体育館・プール】&#10;一人当たり面積平均値テキスト"/>
        <xdr:cNvSpPr txBox="1"/>
      </xdr:nvSpPr>
      <xdr:spPr>
        <a:xfrm>
          <a:off x="92710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03" name="フローチャート: 判断 102"/>
        <xdr:cNvSpPr/>
      </xdr:nvSpPr>
      <xdr:spPr>
        <a:xfrm>
          <a:off x="919226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xdr:rowOff>
    </xdr:from>
    <xdr:to>
      <xdr:col>50</xdr:col>
      <xdr:colOff>165100</xdr:colOff>
      <xdr:row>37</xdr:row>
      <xdr:rowOff>107950</xdr:rowOff>
    </xdr:to>
    <xdr:sp macro="" textlink="">
      <xdr:nvSpPr>
        <xdr:cNvPr id="104" name="フローチャート: 判断 103"/>
        <xdr:cNvSpPr/>
      </xdr:nvSpPr>
      <xdr:spPr>
        <a:xfrm>
          <a:off x="8445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05" name="フローチャート: 判断 104"/>
        <xdr:cNvSpPr/>
      </xdr:nvSpPr>
      <xdr:spPr>
        <a:xfrm>
          <a:off x="7670800" y="63614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101600</xdr:rowOff>
    </xdr:from>
    <xdr:to>
      <xdr:col>55</xdr:col>
      <xdr:colOff>50800</xdr:colOff>
      <xdr:row>33</xdr:row>
      <xdr:rowOff>31750</xdr:rowOff>
    </xdr:to>
    <xdr:sp macro="" textlink="">
      <xdr:nvSpPr>
        <xdr:cNvPr id="111" name="楕円 110"/>
        <xdr:cNvSpPr/>
      </xdr:nvSpPr>
      <xdr:spPr>
        <a:xfrm>
          <a:off x="9192260" y="5466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54627</xdr:rowOff>
    </xdr:from>
    <xdr:ext cx="469744" cy="259045"/>
    <xdr:sp macro="" textlink="">
      <xdr:nvSpPr>
        <xdr:cNvPr id="112" name="【体育館・プール】&#10;一人当たり面積該当値テキスト"/>
        <xdr:cNvSpPr txBox="1"/>
      </xdr:nvSpPr>
      <xdr:spPr>
        <a:xfrm>
          <a:off x="9271000" y="54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101600</xdr:rowOff>
    </xdr:from>
    <xdr:to>
      <xdr:col>50</xdr:col>
      <xdr:colOff>165100</xdr:colOff>
      <xdr:row>37</xdr:row>
      <xdr:rowOff>31750</xdr:rowOff>
    </xdr:to>
    <xdr:sp macro="" textlink="">
      <xdr:nvSpPr>
        <xdr:cNvPr id="113" name="楕円 112"/>
        <xdr:cNvSpPr/>
      </xdr:nvSpPr>
      <xdr:spPr>
        <a:xfrm>
          <a:off x="8445500" y="613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152400</xdr:rowOff>
    </xdr:from>
    <xdr:to>
      <xdr:col>55</xdr:col>
      <xdr:colOff>0</xdr:colOff>
      <xdr:row>36</xdr:row>
      <xdr:rowOff>152400</xdr:rowOff>
    </xdr:to>
    <xdr:cxnSp macro="">
      <xdr:nvCxnSpPr>
        <xdr:cNvPr id="114" name="直線コネクタ 113"/>
        <xdr:cNvCxnSpPr/>
      </xdr:nvCxnSpPr>
      <xdr:spPr>
        <a:xfrm flipV="1">
          <a:off x="8496300" y="5516880"/>
          <a:ext cx="723900" cy="6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15" name="n_1aveValue【体育館・プール】&#10;一人当たり面積"/>
        <xdr:cNvSpPr txBox="1"/>
      </xdr:nvSpPr>
      <xdr:spPr>
        <a:xfrm>
          <a:off x="8271587"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16" name="n_2aveValue【体育館・プール】&#10;一人当たり面積"/>
        <xdr:cNvSpPr txBox="1"/>
      </xdr:nvSpPr>
      <xdr:spPr>
        <a:xfrm>
          <a:off x="750958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48277</xdr:rowOff>
    </xdr:from>
    <xdr:ext cx="469744" cy="259045"/>
    <xdr:sp macro="" textlink="">
      <xdr:nvSpPr>
        <xdr:cNvPr id="117" name="n_1mainValue【体育館・プール】&#10;一人当たり面積"/>
        <xdr:cNvSpPr txBox="1"/>
      </xdr:nvSpPr>
      <xdr:spPr>
        <a:xfrm>
          <a:off x="8271587" y="59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9" name="正方形/長方形 118"/>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0" name="正方形/長方形 119"/>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1" name="正方形/長方形 120"/>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2" name="正方形/長方形 121"/>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3" name="正方形/長方形 12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4" name="テキスト ボックス 12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5" name="直線コネクタ 12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6" name="テキスト ボックス 125"/>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7" name="直線コネクタ 126"/>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8" name="テキスト ボックス 127"/>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9" name="直線コネクタ 128"/>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0" name="テキスト ボックス 129"/>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1" name="直線コネクタ 130"/>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2" name="テキスト ボックス 131"/>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3" name="直線コネクタ 132"/>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4" name="テキスト ボックス 133"/>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141732</xdr:rowOff>
    </xdr:from>
    <xdr:to>
      <xdr:col>24</xdr:col>
      <xdr:colOff>62865</xdr:colOff>
      <xdr:row>63</xdr:row>
      <xdr:rowOff>112014</xdr:rowOff>
    </xdr:to>
    <xdr:cxnSp macro="">
      <xdr:nvCxnSpPr>
        <xdr:cNvPr id="138" name="直線コネクタ 137"/>
        <xdr:cNvCxnSpPr/>
      </xdr:nvCxnSpPr>
      <xdr:spPr>
        <a:xfrm flipV="1">
          <a:off x="4084955" y="9529572"/>
          <a:ext cx="1270" cy="114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115841</xdr:rowOff>
    </xdr:from>
    <xdr:ext cx="405111" cy="259045"/>
    <xdr:sp macro="" textlink="">
      <xdr:nvSpPr>
        <xdr:cNvPr id="139" name="【陸上競技場・野球場・球技場】&#10;有形固定資産減価償却率最小値テキスト"/>
        <xdr:cNvSpPr txBox="1"/>
      </xdr:nvSpPr>
      <xdr:spPr>
        <a:xfrm>
          <a:off x="4137660" y="10677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40" name="直線コネクタ 139"/>
        <xdr:cNvCxnSpPr/>
      </xdr:nvCxnSpPr>
      <xdr:spPr>
        <a:xfrm>
          <a:off x="4020820" y="106733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88409</xdr:rowOff>
    </xdr:from>
    <xdr:ext cx="405111" cy="259045"/>
    <xdr:sp macro="" textlink="">
      <xdr:nvSpPr>
        <xdr:cNvPr id="141" name="【陸上競技場・野球場・球技場】&#10;有形固定資産減価償却率最大値テキスト"/>
        <xdr:cNvSpPr txBox="1"/>
      </xdr:nvSpPr>
      <xdr:spPr>
        <a:xfrm>
          <a:off x="4137660" y="9308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141732</xdr:rowOff>
    </xdr:from>
    <xdr:to>
      <xdr:col>24</xdr:col>
      <xdr:colOff>152400</xdr:colOff>
      <xdr:row>56</xdr:row>
      <xdr:rowOff>141732</xdr:rowOff>
    </xdr:to>
    <xdr:cxnSp macro="">
      <xdr:nvCxnSpPr>
        <xdr:cNvPr id="142" name="直線コネクタ 141"/>
        <xdr:cNvCxnSpPr/>
      </xdr:nvCxnSpPr>
      <xdr:spPr>
        <a:xfrm>
          <a:off x="4020820" y="9529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405111" cy="259045"/>
    <xdr:sp macro="" textlink="">
      <xdr:nvSpPr>
        <xdr:cNvPr id="143" name="【陸上競技場・野球場・球技場】&#10;有形固定資産減価償却率平均値テキスト"/>
        <xdr:cNvSpPr txBox="1"/>
      </xdr:nvSpPr>
      <xdr:spPr>
        <a:xfrm>
          <a:off x="41376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44" name="フローチャート: 判断 143"/>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45" name="フローチャート: 判断 144"/>
        <xdr:cNvSpPr/>
      </xdr:nvSpPr>
      <xdr:spPr>
        <a:xfrm>
          <a:off x="3312160" y="101173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159512</xdr:rowOff>
    </xdr:from>
    <xdr:to>
      <xdr:col>15</xdr:col>
      <xdr:colOff>101600</xdr:colOff>
      <xdr:row>62</xdr:row>
      <xdr:rowOff>89662</xdr:rowOff>
    </xdr:to>
    <xdr:sp macro="" textlink="">
      <xdr:nvSpPr>
        <xdr:cNvPr id="146" name="フローチャート: 判断 145"/>
        <xdr:cNvSpPr/>
      </xdr:nvSpPr>
      <xdr:spPr>
        <a:xfrm>
          <a:off x="2514600" y="103855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145796</xdr:rowOff>
    </xdr:from>
    <xdr:to>
      <xdr:col>24</xdr:col>
      <xdr:colOff>114300</xdr:colOff>
      <xdr:row>60</xdr:row>
      <xdr:rowOff>75946</xdr:rowOff>
    </xdr:to>
    <xdr:sp macro="" textlink="">
      <xdr:nvSpPr>
        <xdr:cNvPr id="152" name="楕円 151"/>
        <xdr:cNvSpPr/>
      </xdr:nvSpPr>
      <xdr:spPr>
        <a:xfrm>
          <a:off x="4036060" y="100365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168673</xdr:rowOff>
    </xdr:from>
    <xdr:ext cx="405111" cy="259045"/>
    <xdr:sp macro="" textlink="">
      <xdr:nvSpPr>
        <xdr:cNvPr id="153" name="【陸上競技場・野球場・球技場】&#10;有形固定資産減価償却率該当値テキスト"/>
        <xdr:cNvSpPr txBox="1"/>
      </xdr:nvSpPr>
      <xdr:spPr>
        <a:xfrm>
          <a:off x="4137660" y="98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31496</xdr:rowOff>
    </xdr:from>
    <xdr:to>
      <xdr:col>20</xdr:col>
      <xdr:colOff>38100</xdr:colOff>
      <xdr:row>60</xdr:row>
      <xdr:rowOff>133096</xdr:rowOff>
    </xdr:to>
    <xdr:sp macro="" textlink="">
      <xdr:nvSpPr>
        <xdr:cNvPr id="154" name="楕円 153"/>
        <xdr:cNvSpPr/>
      </xdr:nvSpPr>
      <xdr:spPr>
        <a:xfrm>
          <a:off x="3312160" y="100898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25146</xdr:rowOff>
    </xdr:from>
    <xdr:to>
      <xdr:col>24</xdr:col>
      <xdr:colOff>63500</xdr:colOff>
      <xdr:row>60</xdr:row>
      <xdr:rowOff>82296</xdr:rowOff>
    </xdr:to>
    <xdr:cxnSp macro="">
      <xdr:nvCxnSpPr>
        <xdr:cNvPr id="155" name="直線コネクタ 154"/>
        <xdr:cNvCxnSpPr/>
      </xdr:nvCxnSpPr>
      <xdr:spPr>
        <a:xfrm flipV="1">
          <a:off x="3355340" y="10083546"/>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151655</xdr:rowOff>
    </xdr:from>
    <xdr:ext cx="405111" cy="259045"/>
    <xdr:sp macro="" textlink="">
      <xdr:nvSpPr>
        <xdr:cNvPr id="156" name="n_1aveValue【陸上競技場・野球場・球技場】&#10;有形固定資産減価償却率"/>
        <xdr:cNvSpPr txBox="1"/>
      </xdr:nvSpPr>
      <xdr:spPr>
        <a:xfrm>
          <a:off x="317056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106189</xdr:rowOff>
    </xdr:from>
    <xdr:ext cx="405111" cy="259045"/>
    <xdr:sp macro="" textlink="">
      <xdr:nvSpPr>
        <xdr:cNvPr id="157" name="n_2aveValue【陸上競技場・野球場・球技場】&#10;有形固定資産減価償却率"/>
        <xdr:cNvSpPr txBox="1"/>
      </xdr:nvSpPr>
      <xdr:spPr>
        <a:xfrm>
          <a:off x="238570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149623</xdr:rowOff>
    </xdr:from>
    <xdr:ext cx="405111" cy="259045"/>
    <xdr:sp macro="" textlink="">
      <xdr:nvSpPr>
        <xdr:cNvPr id="158" name="n_1mainValue【陸上競技場・野球場・球技場】&#10;有形固定資産減価償却率"/>
        <xdr:cNvSpPr txBox="1"/>
      </xdr:nvSpPr>
      <xdr:spPr>
        <a:xfrm>
          <a:off x="3170564" y="987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9" name="正方形/長方形 15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0" name="正方形/長方形 159"/>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1" name="正方形/長方形 160"/>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2" name="正方形/長方形 161"/>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3" name="正方形/長方形 162"/>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7" name="直線コネクタ 16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8" name="テキスト ボックス 16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9" name="直線コネクタ 16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0" name="テキスト ボックス 16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1" name="直線コネクタ 17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2" name="テキスト ボックス 17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3" name="直線コネクタ 17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4" name="テキスト ボックス 17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5" name="直線コネクタ 17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6" name="テキスト ボックス 17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7" name="直線コネクタ 17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8" name="テキスト ボックス 17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9"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163830</xdr:rowOff>
    </xdr:from>
    <xdr:to>
      <xdr:col>54</xdr:col>
      <xdr:colOff>189865</xdr:colOff>
      <xdr:row>63</xdr:row>
      <xdr:rowOff>148590</xdr:rowOff>
    </xdr:to>
    <xdr:cxnSp macro="">
      <xdr:nvCxnSpPr>
        <xdr:cNvPr id="180" name="直線コネクタ 179"/>
        <xdr:cNvCxnSpPr/>
      </xdr:nvCxnSpPr>
      <xdr:spPr>
        <a:xfrm flipV="1">
          <a:off x="9218295" y="938403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152417</xdr:rowOff>
    </xdr:from>
    <xdr:ext cx="469744" cy="259045"/>
    <xdr:sp macro="" textlink="">
      <xdr:nvSpPr>
        <xdr:cNvPr id="181" name="【陸上競技場・野球場・球技場】&#10;一人当たり面積最小値テキスト"/>
        <xdr:cNvSpPr txBox="1"/>
      </xdr:nvSpPr>
      <xdr:spPr>
        <a:xfrm>
          <a:off x="92710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182" name="直線コネクタ 181"/>
        <xdr:cNvCxnSpPr/>
      </xdr:nvCxnSpPr>
      <xdr:spPr>
        <a:xfrm>
          <a:off x="9154160" y="1070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110507</xdr:rowOff>
    </xdr:from>
    <xdr:ext cx="469744" cy="259045"/>
    <xdr:sp macro="" textlink="">
      <xdr:nvSpPr>
        <xdr:cNvPr id="183" name="【陸上競技場・野球場・球技場】&#10;一人当たり面積最大値テキスト"/>
        <xdr:cNvSpPr txBox="1"/>
      </xdr:nvSpPr>
      <xdr:spPr>
        <a:xfrm>
          <a:off x="9271000" y="916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163830</xdr:rowOff>
    </xdr:from>
    <xdr:to>
      <xdr:col>55</xdr:col>
      <xdr:colOff>88900</xdr:colOff>
      <xdr:row>55</xdr:row>
      <xdr:rowOff>163830</xdr:rowOff>
    </xdr:to>
    <xdr:cxnSp macro="">
      <xdr:nvCxnSpPr>
        <xdr:cNvPr id="184" name="直線コネクタ 183"/>
        <xdr:cNvCxnSpPr/>
      </xdr:nvCxnSpPr>
      <xdr:spPr>
        <a:xfrm>
          <a:off x="915416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129557</xdr:rowOff>
    </xdr:from>
    <xdr:ext cx="469744" cy="259045"/>
    <xdr:sp macro="" textlink="">
      <xdr:nvSpPr>
        <xdr:cNvPr id="185" name="【陸上競技場・野球場・球技場】&#10;一人当たり面積平均値テキスト"/>
        <xdr:cNvSpPr txBox="1"/>
      </xdr:nvSpPr>
      <xdr:spPr>
        <a:xfrm>
          <a:off x="9271000" y="10355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186" name="フローチャート: 判断 185"/>
        <xdr:cNvSpPr/>
      </xdr:nvSpPr>
      <xdr:spPr>
        <a:xfrm>
          <a:off x="9192260" y="10377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58</xdr:row>
      <xdr:rowOff>132080</xdr:rowOff>
    </xdr:from>
    <xdr:to>
      <xdr:col>50</xdr:col>
      <xdr:colOff>165100</xdr:colOff>
      <xdr:row>59</xdr:row>
      <xdr:rowOff>62230</xdr:rowOff>
    </xdr:to>
    <xdr:sp macro="" textlink="">
      <xdr:nvSpPr>
        <xdr:cNvPr id="187" name="フローチャート: 判断 186"/>
        <xdr:cNvSpPr/>
      </xdr:nvSpPr>
      <xdr:spPr>
        <a:xfrm>
          <a:off x="8445500" y="9855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40640</xdr:rowOff>
    </xdr:from>
    <xdr:to>
      <xdr:col>46</xdr:col>
      <xdr:colOff>38100</xdr:colOff>
      <xdr:row>62</xdr:row>
      <xdr:rowOff>142240</xdr:rowOff>
    </xdr:to>
    <xdr:sp macro="" textlink="">
      <xdr:nvSpPr>
        <xdr:cNvPr id="188" name="フローチャート: 判断 187"/>
        <xdr:cNvSpPr/>
      </xdr:nvSpPr>
      <xdr:spPr>
        <a:xfrm>
          <a:off x="7670800" y="104343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9" name="テキスト ボックス 18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0" name="テキスト ボックス 18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1" name="テキスト ボックス 19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2" name="テキスト ボックス 19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3" name="テキスト ボックス 19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29210</xdr:rowOff>
    </xdr:from>
    <xdr:to>
      <xdr:col>55</xdr:col>
      <xdr:colOff>50800</xdr:colOff>
      <xdr:row>61</xdr:row>
      <xdr:rowOff>130810</xdr:rowOff>
    </xdr:to>
    <xdr:sp macro="" textlink="">
      <xdr:nvSpPr>
        <xdr:cNvPr id="194" name="楕円 193"/>
        <xdr:cNvSpPr/>
      </xdr:nvSpPr>
      <xdr:spPr>
        <a:xfrm>
          <a:off x="9192260" y="102552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52087</xdr:rowOff>
    </xdr:from>
    <xdr:ext cx="469744" cy="259045"/>
    <xdr:sp macro="" textlink="">
      <xdr:nvSpPr>
        <xdr:cNvPr id="195" name="【陸上競技場・野球場・球技場】&#10;一人当たり面積該当値テキスト"/>
        <xdr:cNvSpPr txBox="1"/>
      </xdr:nvSpPr>
      <xdr:spPr>
        <a:xfrm>
          <a:off x="9271000"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36830</xdr:rowOff>
    </xdr:from>
    <xdr:to>
      <xdr:col>50</xdr:col>
      <xdr:colOff>165100</xdr:colOff>
      <xdr:row>61</xdr:row>
      <xdr:rowOff>138430</xdr:rowOff>
    </xdr:to>
    <xdr:sp macro="" textlink="">
      <xdr:nvSpPr>
        <xdr:cNvPr id="196" name="楕円 195"/>
        <xdr:cNvSpPr/>
      </xdr:nvSpPr>
      <xdr:spPr>
        <a:xfrm>
          <a:off x="8445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80010</xdr:rowOff>
    </xdr:from>
    <xdr:to>
      <xdr:col>55</xdr:col>
      <xdr:colOff>0</xdr:colOff>
      <xdr:row>61</xdr:row>
      <xdr:rowOff>87630</xdr:rowOff>
    </xdr:to>
    <xdr:cxnSp macro="">
      <xdr:nvCxnSpPr>
        <xdr:cNvPr id="197" name="直線コネクタ 196"/>
        <xdr:cNvCxnSpPr/>
      </xdr:nvCxnSpPr>
      <xdr:spPr>
        <a:xfrm flipV="1">
          <a:off x="8496300" y="1030605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78757</xdr:rowOff>
    </xdr:from>
    <xdr:ext cx="469744" cy="259045"/>
    <xdr:sp macro="" textlink="">
      <xdr:nvSpPr>
        <xdr:cNvPr id="198" name="n_1aveValue【陸上競技場・野球場・球技場】&#10;一人当たり面積"/>
        <xdr:cNvSpPr txBox="1"/>
      </xdr:nvSpPr>
      <xdr:spPr>
        <a:xfrm>
          <a:off x="8271587" y="963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158767</xdr:rowOff>
    </xdr:from>
    <xdr:ext cx="469744" cy="259045"/>
    <xdr:sp macro="" textlink="">
      <xdr:nvSpPr>
        <xdr:cNvPr id="199" name="n_2aveValue【陸上競技場・野球場・球技場】&#10;一人当たり面積"/>
        <xdr:cNvSpPr txBox="1"/>
      </xdr:nvSpPr>
      <xdr:spPr>
        <a:xfrm>
          <a:off x="7509587" y="1021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129557</xdr:rowOff>
    </xdr:from>
    <xdr:ext cx="469744" cy="259045"/>
    <xdr:sp macro="" textlink="">
      <xdr:nvSpPr>
        <xdr:cNvPr id="200" name="n_1mainValue【陸上競技場・野球場・球技場】&#10;一人当たり面積"/>
        <xdr:cNvSpPr txBox="1"/>
      </xdr:nvSpPr>
      <xdr:spPr>
        <a:xfrm>
          <a:off x="827158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1" name="正方形/長方形 20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2" name="正方形/長方形 201"/>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3" name="正方形/長方形 202"/>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4" name="正方形/長方形 203"/>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5" name="正方形/長方形 204"/>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9" name="テキスト ボックス 208"/>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0" name="直線コネクタ 209"/>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1" name="テキスト ボックス 210"/>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2" name="直線コネクタ 211"/>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3" name="テキスト ボックス 212"/>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4" name="直線コネクタ 213"/>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5" name="テキスト ボックス 214"/>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6" name="直線コネクタ 215"/>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7" name="テキスト ボックス 216"/>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8" name="直線コネクタ 21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19" name="テキスト ボックス 218"/>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0"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17526</xdr:rowOff>
    </xdr:from>
    <xdr:to>
      <xdr:col>24</xdr:col>
      <xdr:colOff>62865</xdr:colOff>
      <xdr:row>85</xdr:row>
      <xdr:rowOff>76963</xdr:rowOff>
    </xdr:to>
    <xdr:cxnSp macro="">
      <xdr:nvCxnSpPr>
        <xdr:cNvPr id="221" name="直線コネクタ 220"/>
        <xdr:cNvCxnSpPr/>
      </xdr:nvCxnSpPr>
      <xdr:spPr>
        <a:xfrm flipV="1">
          <a:off x="4084955" y="13261086"/>
          <a:ext cx="1270" cy="106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80790</xdr:rowOff>
    </xdr:from>
    <xdr:ext cx="405111" cy="259045"/>
    <xdr:sp macro="" textlink="">
      <xdr:nvSpPr>
        <xdr:cNvPr id="222" name="【県民会館】&#10;有形固定資産減価償却率最小値テキスト"/>
        <xdr:cNvSpPr txBox="1"/>
      </xdr:nvSpPr>
      <xdr:spPr>
        <a:xfrm>
          <a:off x="4137660" y="143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76963</xdr:rowOff>
    </xdr:from>
    <xdr:to>
      <xdr:col>24</xdr:col>
      <xdr:colOff>152400</xdr:colOff>
      <xdr:row>85</xdr:row>
      <xdr:rowOff>76963</xdr:rowOff>
    </xdr:to>
    <xdr:cxnSp macro="">
      <xdr:nvCxnSpPr>
        <xdr:cNvPr id="223" name="直線コネクタ 222"/>
        <xdr:cNvCxnSpPr/>
      </xdr:nvCxnSpPr>
      <xdr:spPr>
        <a:xfrm>
          <a:off x="4020820" y="14326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135653</xdr:rowOff>
    </xdr:from>
    <xdr:ext cx="405111" cy="259045"/>
    <xdr:sp macro="" textlink="">
      <xdr:nvSpPr>
        <xdr:cNvPr id="224" name="【県民会館】&#10;有形固定資産減価償却率最大値テキスト"/>
        <xdr:cNvSpPr txBox="1"/>
      </xdr:nvSpPr>
      <xdr:spPr>
        <a:xfrm>
          <a:off x="4137660" y="13043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17526</xdr:rowOff>
    </xdr:from>
    <xdr:to>
      <xdr:col>24</xdr:col>
      <xdr:colOff>152400</xdr:colOff>
      <xdr:row>79</xdr:row>
      <xdr:rowOff>17526</xdr:rowOff>
    </xdr:to>
    <xdr:cxnSp macro="">
      <xdr:nvCxnSpPr>
        <xdr:cNvPr id="225" name="直線コネクタ 224"/>
        <xdr:cNvCxnSpPr/>
      </xdr:nvCxnSpPr>
      <xdr:spPr>
        <a:xfrm>
          <a:off x="4020820" y="132610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39895</xdr:rowOff>
    </xdr:from>
    <xdr:ext cx="405111" cy="259045"/>
    <xdr:sp macro="" textlink="">
      <xdr:nvSpPr>
        <xdr:cNvPr id="226" name="【県民会館】&#10;有形固定資産減価償却率平均値テキスト"/>
        <xdr:cNvSpPr txBox="1"/>
      </xdr:nvSpPr>
      <xdr:spPr>
        <a:xfrm>
          <a:off x="4137660" y="13786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17018</xdr:rowOff>
    </xdr:from>
    <xdr:to>
      <xdr:col>24</xdr:col>
      <xdr:colOff>114300</xdr:colOff>
      <xdr:row>83</xdr:row>
      <xdr:rowOff>118618</xdr:rowOff>
    </xdr:to>
    <xdr:sp macro="" textlink="">
      <xdr:nvSpPr>
        <xdr:cNvPr id="227" name="フローチャート: 判断 226"/>
        <xdr:cNvSpPr/>
      </xdr:nvSpPr>
      <xdr:spPr>
        <a:xfrm>
          <a:off x="4036060" y="139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117602</xdr:rowOff>
    </xdr:from>
    <xdr:to>
      <xdr:col>20</xdr:col>
      <xdr:colOff>38100</xdr:colOff>
      <xdr:row>84</xdr:row>
      <xdr:rowOff>47752</xdr:rowOff>
    </xdr:to>
    <xdr:sp macro="" textlink="">
      <xdr:nvSpPr>
        <xdr:cNvPr id="228" name="フローチャート: 判断 227"/>
        <xdr:cNvSpPr/>
      </xdr:nvSpPr>
      <xdr:spPr>
        <a:xfrm>
          <a:off x="331216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65024</xdr:rowOff>
    </xdr:from>
    <xdr:to>
      <xdr:col>15</xdr:col>
      <xdr:colOff>101600</xdr:colOff>
      <xdr:row>82</xdr:row>
      <xdr:rowOff>166624</xdr:rowOff>
    </xdr:to>
    <xdr:sp macro="" textlink="">
      <xdr:nvSpPr>
        <xdr:cNvPr id="229" name="フローチャート: 判断 228"/>
        <xdr:cNvSpPr/>
      </xdr:nvSpPr>
      <xdr:spPr>
        <a:xfrm>
          <a:off x="2514600" y="1381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0" name="テキスト ボックス 22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1" name="テキスト ボックス 23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2" name="テキスト ボックス 23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3" name="テキスト ボックス 23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4" name="テキスト ボックス 23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26163</xdr:rowOff>
    </xdr:from>
    <xdr:to>
      <xdr:col>24</xdr:col>
      <xdr:colOff>114300</xdr:colOff>
      <xdr:row>85</xdr:row>
      <xdr:rowOff>127763</xdr:rowOff>
    </xdr:to>
    <xdr:sp macro="" textlink="">
      <xdr:nvSpPr>
        <xdr:cNvPr id="235" name="楕円 234"/>
        <xdr:cNvSpPr/>
      </xdr:nvSpPr>
      <xdr:spPr>
        <a:xfrm>
          <a:off x="403606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112540</xdr:rowOff>
    </xdr:from>
    <xdr:ext cx="405111" cy="259045"/>
    <xdr:sp macro="" textlink="">
      <xdr:nvSpPr>
        <xdr:cNvPr id="236" name="【県民会館】&#10;有形固定資産減価償却率該当値テキスト"/>
        <xdr:cNvSpPr txBox="1"/>
      </xdr:nvSpPr>
      <xdr:spPr>
        <a:xfrm>
          <a:off x="4137660" y="14194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113030</xdr:rowOff>
    </xdr:from>
    <xdr:to>
      <xdr:col>20</xdr:col>
      <xdr:colOff>38100</xdr:colOff>
      <xdr:row>86</xdr:row>
      <xdr:rowOff>43180</xdr:rowOff>
    </xdr:to>
    <xdr:sp macro="" textlink="">
      <xdr:nvSpPr>
        <xdr:cNvPr id="237" name="楕円 236"/>
        <xdr:cNvSpPr/>
      </xdr:nvSpPr>
      <xdr:spPr>
        <a:xfrm>
          <a:off x="3312160" y="14362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76963</xdr:rowOff>
    </xdr:from>
    <xdr:to>
      <xdr:col>24</xdr:col>
      <xdr:colOff>63500</xdr:colOff>
      <xdr:row>85</xdr:row>
      <xdr:rowOff>163830</xdr:rowOff>
    </xdr:to>
    <xdr:cxnSp macro="">
      <xdr:nvCxnSpPr>
        <xdr:cNvPr id="238" name="直線コネクタ 237"/>
        <xdr:cNvCxnSpPr/>
      </xdr:nvCxnSpPr>
      <xdr:spPr>
        <a:xfrm flipV="1">
          <a:off x="3355340" y="14326363"/>
          <a:ext cx="73152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64279</xdr:rowOff>
    </xdr:from>
    <xdr:ext cx="405111" cy="259045"/>
    <xdr:sp macro="" textlink="">
      <xdr:nvSpPr>
        <xdr:cNvPr id="239" name="n_1aveValue【県民会館】&#10;有形固定資産減価償却率"/>
        <xdr:cNvSpPr txBox="1"/>
      </xdr:nvSpPr>
      <xdr:spPr>
        <a:xfrm>
          <a:off x="3170564" y="13810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11701</xdr:rowOff>
    </xdr:from>
    <xdr:ext cx="405111" cy="259045"/>
    <xdr:sp macro="" textlink="">
      <xdr:nvSpPr>
        <xdr:cNvPr id="240" name="n_2aveValue【県民会館】&#10;有形固定資産減価償却率"/>
        <xdr:cNvSpPr txBox="1"/>
      </xdr:nvSpPr>
      <xdr:spPr>
        <a:xfrm>
          <a:off x="2385704" y="1359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34307</xdr:rowOff>
    </xdr:from>
    <xdr:ext cx="405111" cy="259045"/>
    <xdr:sp macro="" textlink="">
      <xdr:nvSpPr>
        <xdr:cNvPr id="241" name="n_1mainValue【県民会館】&#10;有形固定資産減価償却率"/>
        <xdr:cNvSpPr txBox="1"/>
      </xdr:nvSpPr>
      <xdr:spPr>
        <a:xfrm>
          <a:off x="317056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3" name="正方形/長方形 242"/>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4" name="正方形/長方形 243"/>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5" name="正方形/長方形 244"/>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6" name="正方形/長方形 245"/>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7" name="正方形/長方形 24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8" name="テキスト ボックス 24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9" name="直線コネクタ 24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0" name="直線コネクタ 249"/>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1" name="テキスト ボックス 250"/>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2" name="直線コネクタ 251"/>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3" name="テキスト ボックス 252"/>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4" name="直線コネクタ 253"/>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5" name="テキスト ボックス 254"/>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6" name="直線コネクタ 255"/>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7" name="テキスト ボックス 256"/>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8" name="直線コネクタ 257"/>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59" name="テキスト ボックス 258"/>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0" name="直線コネクタ 25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1" name="テキスト ボックス 26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2"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19050</xdr:rowOff>
    </xdr:from>
    <xdr:to>
      <xdr:col>54</xdr:col>
      <xdr:colOff>189865</xdr:colOff>
      <xdr:row>86</xdr:row>
      <xdr:rowOff>38100</xdr:rowOff>
    </xdr:to>
    <xdr:cxnSp macro="">
      <xdr:nvCxnSpPr>
        <xdr:cNvPr id="263" name="直線コネクタ 262"/>
        <xdr:cNvCxnSpPr/>
      </xdr:nvCxnSpPr>
      <xdr:spPr>
        <a:xfrm flipV="1">
          <a:off x="9218295" y="12927330"/>
          <a:ext cx="127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264" name="【県民会館】&#10;一人当たり面積最小値テキスト"/>
        <xdr:cNvSpPr txBox="1"/>
      </xdr:nvSpPr>
      <xdr:spPr>
        <a:xfrm>
          <a:off x="92710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265" name="直線コネクタ 264"/>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137177</xdr:rowOff>
    </xdr:from>
    <xdr:ext cx="469744" cy="259045"/>
    <xdr:sp macro="" textlink="">
      <xdr:nvSpPr>
        <xdr:cNvPr id="266" name="【県民会館】&#10;一人当たり面積最大値テキスト"/>
        <xdr:cNvSpPr txBox="1"/>
      </xdr:nvSpPr>
      <xdr:spPr>
        <a:xfrm>
          <a:off x="927100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267" name="直線コネクタ 266"/>
        <xdr:cNvCxnSpPr/>
      </xdr:nvCxnSpPr>
      <xdr:spPr>
        <a:xfrm>
          <a:off x="915416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22877</xdr:rowOff>
    </xdr:from>
    <xdr:ext cx="469744" cy="259045"/>
    <xdr:sp macro="" textlink="">
      <xdr:nvSpPr>
        <xdr:cNvPr id="268" name="【県民会館】&#10;一人当たり面積平均値テキスト"/>
        <xdr:cNvSpPr txBox="1"/>
      </xdr:nvSpPr>
      <xdr:spPr>
        <a:xfrm>
          <a:off x="927100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44450</xdr:rowOff>
    </xdr:from>
    <xdr:to>
      <xdr:col>55</xdr:col>
      <xdr:colOff>50800</xdr:colOff>
      <xdr:row>83</xdr:row>
      <xdr:rowOff>146050</xdr:rowOff>
    </xdr:to>
    <xdr:sp macro="" textlink="">
      <xdr:nvSpPr>
        <xdr:cNvPr id="269" name="フローチャート: 判断 268"/>
        <xdr:cNvSpPr/>
      </xdr:nvSpPr>
      <xdr:spPr>
        <a:xfrm>
          <a:off x="919226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101600</xdr:rowOff>
    </xdr:from>
    <xdr:to>
      <xdr:col>50</xdr:col>
      <xdr:colOff>165100</xdr:colOff>
      <xdr:row>83</xdr:row>
      <xdr:rowOff>31750</xdr:rowOff>
    </xdr:to>
    <xdr:sp macro="" textlink="">
      <xdr:nvSpPr>
        <xdr:cNvPr id="270" name="フローチャート: 判断 269"/>
        <xdr:cNvSpPr/>
      </xdr:nvSpPr>
      <xdr:spPr>
        <a:xfrm>
          <a:off x="8445500" y="138480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71" name="フローチャート: 判断 270"/>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2" name="テキスト ボックス 27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3" name="テキスト ボックス 27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4" name="テキスト ボックス 27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5" name="テキスト ボックス 27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6" name="テキスト ボックス 27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139700</xdr:rowOff>
    </xdr:from>
    <xdr:to>
      <xdr:col>55</xdr:col>
      <xdr:colOff>50800</xdr:colOff>
      <xdr:row>77</xdr:row>
      <xdr:rowOff>69850</xdr:rowOff>
    </xdr:to>
    <xdr:sp macro="" textlink="">
      <xdr:nvSpPr>
        <xdr:cNvPr id="277" name="楕円 276"/>
        <xdr:cNvSpPr/>
      </xdr:nvSpPr>
      <xdr:spPr>
        <a:xfrm>
          <a:off x="9192260" y="128803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92727</xdr:rowOff>
    </xdr:from>
    <xdr:ext cx="469744" cy="259045"/>
    <xdr:sp macro="" textlink="">
      <xdr:nvSpPr>
        <xdr:cNvPr id="278" name="【県民会館】&#10;一人当たり面積該当値テキスト"/>
        <xdr:cNvSpPr txBox="1"/>
      </xdr:nvSpPr>
      <xdr:spPr>
        <a:xfrm>
          <a:off x="927100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139700</xdr:rowOff>
    </xdr:from>
    <xdr:to>
      <xdr:col>50</xdr:col>
      <xdr:colOff>165100</xdr:colOff>
      <xdr:row>77</xdr:row>
      <xdr:rowOff>69850</xdr:rowOff>
    </xdr:to>
    <xdr:sp macro="" textlink="">
      <xdr:nvSpPr>
        <xdr:cNvPr id="279" name="楕円 278"/>
        <xdr:cNvSpPr/>
      </xdr:nvSpPr>
      <xdr:spPr>
        <a:xfrm>
          <a:off x="8445500" y="1288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19050</xdr:rowOff>
    </xdr:from>
    <xdr:to>
      <xdr:col>55</xdr:col>
      <xdr:colOff>0</xdr:colOff>
      <xdr:row>77</xdr:row>
      <xdr:rowOff>19050</xdr:rowOff>
    </xdr:to>
    <xdr:cxnSp macro="">
      <xdr:nvCxnSpPr>
        <xdr:cNvPr id="280" name="直線コネクタ 279"/>
        <xdr:cNvCxnSpPr/>
      </xdr:nvCxnSpPr>
      <xdr:spPr>
        <a:xfrm>
          <a:off x="8496300" y="1292733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22877</xdr:rowOff>
    </xdr:from>
    <xdr:ext cx="469744" cy="259045"/>
    <xdr:sp macro="" textlink="">
      <xdr:nvSpPr>
        <xdr:cNvPr id="281" name="n_1aveValue【県民会館】&#10;一人当たり面積"/>
        <xdr:cNvSpPr txBox="1"/>
      </xdr:nvSpPr>
      <xdr:spPr>
        <a:xfrm>
          <a:off x="8271587" y="13936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82"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86377</xdr:rowOff>
    </xdr:from>
    <xdr:ext cx="469744" cy="259045"/>
    <xdr:sp macro="" textlink="">
      <xdr:nvSpPr>
        <xdr:cNvPr id="283" name="n_1mainValue【県民会館】&#10;一人当たり面積"/>
        <xdr:cNvSpPr txBox="1"/>
      </xdr:nvSpPr>
      <xdr:spPr>
        <a:xfrm>
          <a:off x="8271587" y="1265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4" name="正方形/長方形 28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5" name="正方形/長方形 284"/>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6" name="正方形/長方形 285"/>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87" name="正方形/長方形 286"/>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88" name="正方形/長方形 287"/>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2" name="テキスト ボックス 291"/>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293" name="直線コネクタ 292"/>
        <xdr:cNvCxnSpPr/>
      </xdr:nvCxnSpPr>
      <xdr:spPr>
        <a:xfrm>
          <a:off x="67056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294" name="テキスト ボックス 293"/>
        <xdr:cNvSpPr txBox="1"/>
      </xdr:nvSpPr>
      <xdr:spPr>
        <a:xfrm>
          <a:off x="336081" y="17932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5" name="直線コネクタ 294"/>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6" name="テキスト ボックス 295"/>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297" name="直線コネクタ 296"/>
        <xdr:cNvCxnSpPr/>
      </xdr:nvCxnSpPr>
      <xdr:spPr>
        <a:xfrm>
          <a:off x="67056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298" name="テキスト ボックス 297"/>
        <xdr:cNvSpPr txBox="1"/>
      </xdr:nvSpPr>
      <xdr:spPr>
        <a:xfrm>
          <a:off x="33608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0" name="テキスト ボックス 299"/>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127636</xdr:rowOff>
    </xdr:from>
    <xdr:to>
      <xdr:col>24</xdr:col>
      <xdr:colOff>62865</xdr:colOff>
      <xdr:row>108</xdr:row>
      <xdr:rowOff>76200</xdr:rowOff>
    </xdr:to>
    <xdr:cxnSp macro="">
      <xdr:nvCxnSpPr>
        <xdr:cNvPr id="302" name="直線コネクタ 301"/>
        <xdr:cNvCxnSpPr/>
      </xdr:nvCxnSpPr>
      <xdr:spPr>
        <a:xfrm flipV="1">
          <a:off x="4084955" y="16891636"/>
          <a:ext cx="1270" cy="1289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80027</xdr:rowOff>
    </xdr:from>
    <xdr:ext cx="405111" cy="259045"/>
    <xdr:sp macro="" textlink="">
      <xdr:nvSpPr>
        <xdr:cNvPr id="303" name="【保健所】&#10;有形固定資産減価償却率最小値テキスト"/>
        <xdr:cNvSpPr txBox="1"/>
      </xdr:nvSpPr>
      <xdr:spPr>
        <a:xfrm>
          <a:off x="413766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4" name="直線コネクタ 303"/>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74313</xdr:rowOff>
    </xdr:from>
    <xdr:ext cx="405111" cy="259045"/>
    <xdr:sp macro="" textlink="">
      <xdr:nvSpPr>
        <xdr:cNvPr id="305" name="【保健所】&#10;有形固定資産減価償却率最大値テキスト"/>
        <xdr:cNvSpPr txBox="1"/>
      </xdr:nvSpPr>
      <xdr:spPr>
        <a:xfrm>
          <a:off x="4137660" y="16670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127636</xdr:rowOff>
    </xdr:from>
    <xdr:to>
      <xdr:col>24</xdr:col>
      <xdr:colOff>152400</xdr:colOff>
      <xdr:row>100</xdr:row>
      <xdr:rowOff>127636</xdr:rowOff>
    </xdr:to>
    <xdr:cxnSp macro="">
      <xdr:nvCxnSpPr>
        <xdr:cNvPr id="306" name="直線コネクタ 305"/>
        <xdr:cNvCxnSpPr/>
      </xdr:nvCxnSpPr>
      <xdr:spPr>
        <a:xfrm>
          <a:off x="4020820" y="168916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15257</xdr:rowOff>
    </xdr:from>
    <xdr:ext cx="405111" cy="259045"/>
    <xdr:sp macro="" textlink="">
      <xdr:nvSpPr>
        <xdr:cNvPr id="307" name="【保健所】&#10;有形固定資産減価償却率平均値テキスト"/>
        <xdr:cNvSpPr txBox="1"/>
      </xdr:nvSpPr>
      <xdr:spPr>
        <a:xfrm>
          <a:off x="4137660" y="17449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08" name="フローチャート: 判断 307"/>
        <xdr:cNvSpPr/>
      </xdr:nvSpPr>
      <xdr:spPr>
        <a:xfrm>
          <a:off x="4036060" y="1747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09" name="フローチャート: 判断 308"/>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42545</xdr:rowOff>
    </xdr:from>
    <xdr:to>
      <xdr:col>15</xdr:col>
      <xdr:colOff>101600</xdr:colOff>
      <xdr:row>107</xdr:row>
      <xdr:rowOff>144145</xdr:rowOff>
    </xdr:to>
    <xdr:sp macro="" textlink="">
      <xdr:nvSpPr>
        <xdr:cNvPr id="310" name="フローチャート: 判断 309"/>
        <xdr:cNvSpPr/>
      </xdr:nvSpPr>
      <xdr:spPr>
        <a:xfrm>
          <a:off x="25146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1" name="テキスト ボックス 310"/>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2" name="テキスト ボックス 311"/>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3" name="テキスト ボックス 312"/>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4" name="テキスト ボックス 313"/>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5" name="テキスト ボックス 314"/>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76836</xdr:rowOff>
    </xdr:from>
    <xdr:to>
      <xdr:col>24</xdr:col>
      <xdr:colOff>114300</xdr:colOff>
      <xdr:row>101</xdr:row>
      <xdr:rowOff>6986</xdr:rowOff>
    </xdr:to>
    <xdr:sp macro="" textlink="">
      <xdr:nvSpPr>
        <xdr:cNvPr id="316" name="楕円 315"/>
        <xdr:cNvSpPr/>
      </xdr:nvSpPr>
      <xdr:spPr>
        <a:xfrm>
          <a:off x="4036060" y="16840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29863</xdr:rowOff>
    </xdr:from>
    <xdr:ext cx="405111" cy="259045"/>
    <xdr:sp macro="" textlink="">
      <xdr:nvSpPr>
        <xdr:cNvPr id="317" name="【保健所】&#10;有形固定資産減価償却率該当値テキスト"/>
        <xdr:cNvSpPr txBox="1"/>
      </xdr:nvSpPr>
      <xdr:spPr>
        <a:xfrm>
          <a:off x="4137660" y="16793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8255</xdr:rowOff>
    </xdr:from>
    <xdr:to>
      <xdr:col>20</xdr:col>
      <xdr:colOff>38100</xdr:colOff>
      <xdr:row>101</xdr:row>
      <xdr:rowOff>109855</xdr:rowOff>
    </xdr:to>
    <xdr:sp macro="" textlink="">
      <xdr:nvSpPr>
        <xdr:cNvPr id="318" name="楕円 317"/>
        <xdr:cNvSpPr/>
      </xdr:nvSpPr>
      <xdr:spPr>
        <a:xfrm>
          <a:off x="3312160" y="169398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127636</xdr:rowOff>
    </xdr:from>
    <xdr:to>
      <xdr:col>24</xdr:col>
      <xdr:colOff>63500</xdr:colOff>
      <xdr:row>101</xdr:row>
      <xdr:rowOff>59055</xdr:rowOff>
    </xdr:to>
    <xdr:cxnSp macro="">
      <xdr:nvCxnSpPr>
        <xdr:cNvPr id="319" name="直線コネクタ 318"/>
        <xdr:cNvCxnSpPr/>
      </xdr:nvCxnSpPr>
      <xdr:spPr>
        <a:xfrm flipV="1">
          <a:off x="3355340" y="16891636"/>
          <a:ext cx="73152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20" name="n_1aveValue【保健所】&#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160672</xdr:rowOff>
    </xdr:from>
    <xdr:ext cx="405111" cy="259045"/>
    <xdr:sp macro="" textlink="">
      <xdr:nvSpPr>
        <xdr:cNvPr id="321" name="n_2aveValue【保健所】&#10;有形固定資産減価償却率"/>
        <xdr:cNvSpPr txBox="1"/>
      </xdr:nvSpPr>
      <xdr:spPr>
        <a:xfrm>
          <a:off x="2385704" y="1776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126382</xdr:rowOff>
    </xdr:from>
    <xdr:ext cx="405111" cy="259045"/>
    <xdr:sp macro="" textlink="">
      <xdr:nvSpPr>
        <xdr:cNvPr id="322" name="n_1mainValue【保健所】&#10;有形固定資産減価償却率"/>
        <xdr:cNvSpPr txBox="1"/>
      </xdr:nvSpPr>
      <xdr:spPr>
        <a:xfrm>
          <a:off x="3170564" y="1672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24" name="正方形/長方形 323"/>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25" name="正方形/長方形 324"/>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26" name="正方形/長方形 325"/>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27" name="正方形/長方形 326"/>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8" name="正方形/長方形 32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9" name="テキスト ボックス 32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0" name="直線コネクタ 32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31" name="テキスト ボックス 330"/>
        <xdr:cNvSpPr txBox="1"/>
      </xdr:nvSpPr>
      <xdr:spPr>
        <a:xfrm>
          <a:off x="54053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32" name="直線コネクタ 331"/>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33" name="テキスト ボックス 332"/>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34" name="直線コネクタ 333"/>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35" name="テキスト ボックス 334"/>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6" name="直線コネクタ 335"/>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7" name="テキスト ボックス 336"/>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8" name="直線コネクタ 337"/>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9" name="テキスト ボックス 338"/>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40" name="直線コネクタ 339"/>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41" name="テキスト ボックス 340"/>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108</xdr:row>
      <xdr:rowOff>25400</xdr:rowOff>
    </xdr:to>
    <xdr:cxnSp macro="">
      <xdr:nvCxnSpPr>
        <xdr:cNvPr id="345" name="直線コネクタ 344"/>
        <xdr:cNvCxnSpPr/>
      </xdr:nvCxnSpPr>
      <xdr:spPr>
        <a:xfrm flipV="1">
          <a:off x="9218295" y="1676400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29227</xdr:rowOff>
    </xdr:from>
    <xdr:ext cx="469744" cy="259045"/>
    <xdr:sp macro="" textlink="">
      <xdr:nvSpPr>
        <xdr:cNvPr id="346" name="【保健所】&#10;一人当たり面積最小値テキスト"/>
        <xdr:cNvSpPr txBox="1"/>
      </xdr:nvSpPr>
      <xdr:spPr>
        <a:xfrm>
          <a:off x="9271000"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25400</xdr:rowOff>
    </xdr:from>
    <xdr:to>
      <xdr:col>55</xdr:col>
      <xdr:colOff>88900</xdr:colOff>
      <xdr:row>108</xdr:row>
      <xdr:rowOff>25400</xdr:rowOff>
    </xdr:to>
    <xdr:cxnSp macro="">
      <xdr:nvCxnSpPr>
        <xdr:cNvPr id="347" name="直線コネクタ 346"/>
        <xdr:cNvCxnSpPr/>
      </xdr:nvCxnSpPr>
      <xdr:spPr>
        <a:xfrm>
          <a:off x="9154160" y="18130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48" name="【保健所】&#10;一人当たり面積最大値テキスト"/>
        <xdr:cNvSpPr txBox="1"/>
      </xdr:nvSpPr>
      <xdr:spPr>
        <a:xfrm>
          <a:off x="927100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49" name="直線コネクタ 348"/>
        <xdr:cNvCxnSpPr/>
      </xdr:nvCxnSpPr>
      <xdr:spPr>
        <a:xfrm>
          <a:off x="915416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106</xdr:row>
      <xdr:rowOff>41927</xdr:rowOff>
    </xdr:from>
    <xdr:ext cx="469744" cy="259045"/>
    <xdr:sp macro="" textlink="">
      <xdr:nvSpPr>
        <xdr:cNvPr id="350" name="【保健所】&#10;一人当たり面積平均値テキスト"/>
        <xdr:cNvSpPr txBox="1"/>
      </xdr:nvSpPr>
      <xdr:spPr>
        <a:xfrm>
          <a:off x="9271000" y="1781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63500</xdr:rowOff>
    </xdr:from>
    <xdr:to>
      <xdr:col>55</xdr:col>
      <xdr:colOff>50800</xdr:colOff>
      <xdr:row>106</xdr:row>
      <xdr:rowOff>165100</xdr:rowOff>
    </xdr:to>
    <xdr:sp macro="" textlink="">
      <xdr:nvSpPr>
        <xdr:cNvPr id="351" name="フローチャート: 判断 350"/>
        <xdr:cNvSpPr/>
      </xdr:nvSpPr>
      <xdr:spPr>
        <a:xfrm>
          <a:off x="919226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69850</xdr:rowOff>
    </xdr:from>
    <xdr:to>
      <xdr:col>50</xdr:col>
      <xdr:colOff>165100</xdr:colOff>
      <xdr:row>104</xdr:row>
      <xdr:rowOff>0</xdr:rowOff>
    </xdr:to>
    <xdr:sp macro="" textlink="">
      <xdr:nvSpPr>
        <xdr:cNvPr id="352" name="フローチャート: 判断 351"/>
        <xdr:cNvSpPr/>
      </xdr:nvSpPr>
      <xdr:spPr>
        <a:xfrm>
          <a:off x="8445500" y="17336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63500</xdr:rowOff>
    </xdr:from>
    <xdr:to>
      <xdr:col>46</xdr:col>
      <xdr:colOff>38100</xdr:colOff>
      <xdr:row>106</xdr:row>
      <xdr:rowOff>165100</xdr:rowOff>
    </xdr:to>
    <xdr:sp macro="" textlink="">
      <xdr:nvSpPr>
        <xdr:cNvPr id="353" name="フローチャート: 判断 352"/>
        <xdr:cNvSpPr/>
      </xdr:nvSpPr>
      <xdr:spPr>
        <a:xfrm>
          <a:off x="7670800" y="178333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120650</xdr:rowOff>
    </xdr:from>
    <xdr:to>
      <xdr:col>55</xdr:col>
      <xdr:colOff>50800</xdr:colOff>
      <xdr:row>100</xdr:row>
      <xdr:rowOff>50800</xdr:rowOff>
    </xdr:to>
    <xdr:sp macro="" textlink="">
      <xdr:nvSpPr>
        <xdr:cNvPr id="359" name="楕円 358"/>
        <xdr:cNvSpPr/>
      </xdr:nvSpPr>
      <xdr:spPr>
        <a:xfrm>
          <a:off x="9192260" y="16717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73677</xdr:rowOff>
    </xdr:from>
    <xdr:ext cx="469744" cy="259045"/>
    <xdr:sp macro="" textlink="">
      <xdr:nvSpPr>
        <xdr:cNvPr id="360" name="【保健所】&#10;一人当たり面積該当値テキスト"/>
        <xdr:cNvSpPr txBox="1"/>
      </xdr:nvSpPr>
      <xdr:spPr>
        <a:xfrm>
          <a:off x="9271000" y="1667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76200</xdr:rowOff>
    </xdr:from>
    <xdr:to>
      <xdr:col>50</xdr:col>
      <xdr:colOff>165100</xdr:colOff>
      <xdr:row>101</xdr:row>
      <xdr:rowOff>6350</xdr:rowOff>
    </xdr:to>
    <xdr:sp macro="" textlink="">
      <xdr:nvSpPr>
        <xdr:cNvPr id="361" name="楕円 360"/>
        <xdr:cNvSpPr/>
      </xdr:nvSpPr>
      <xdr:spPr>
        <a:xfrm>
          <a:off x="8445500" y="16840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0</xdr:rowOff>
    </xdr:from>
    <xdr:to>
      <xdr:col>55</xdr:col>
      <xdr:colOff>0</xdr:colOff>
      <xdr:row>100</xdr:row>
      <xdr:rowOff>127000</xdr:rowOff>
    </xdr:to>
    <xdr:cxnSp macro="">
      <xdr:nvCxnSpPr>
        <xdr:cNvPr id="362" name="直線コネクタ 361"/>
        <xdr:cNvCxnSpPr/>
      </xdr:nvCxnSpPr>
      <xdr:spPr>
        <a:xfrm flipV="1">
          <a:off x="8496300" y="16764000"/>
          <a:ext cx="7239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162577</xdr:rowOff>
    </xdr:from>
    <xdr:ext cx="469744" cy="259045"/>
    <xdr:sp macro="" textlink="">
      <xdr:nvSpPr>
        <xdr:cNvPr id="363" name="n_1aveValue【保健所】&#10;一人当たり面積"/>
        <xdr:cNvSpPr txBox="1"/>
      </xdr:nvSpPr>
      <xdr:spPr>
        <a:xfrm>
          <a:off x="827158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10177</xdr:rowOff>
    </xdr:from>
    <xdr:ext cx="469744" cy="259045"/>
    <xdr:sp macro="" textlink="">
      <xdr:nvSpPr>
        <xdr:cNvPr id="364" name="n_2aveValue【保健所】&#10;一人当たり面積"/>
        <xdr:cNvSpPr txBox="1"/>
      </xdr:nvSpPr>
      <xdr:spPr>
        <a:xfrm>
          <a:off x="750958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22877</xdr:rowOff>
    </xdr:from>
    <xdr:ext cx="469744" cy="259045"/>
    <xdr:sp macro="" textlink="">
      <xdr:nvSpPr>
        <xdr:cNvPr id="365" name="n_1mainValue【保健所】&#10;一人当たり面積"/>
        <xdr:cNvSpPr txBox="1"/>
      </xdr:nvSpPr>
      <xdr:spPr>
        <a:xfrm>
          <a:off x="8271587"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67" name="正方形/長方形 366"/>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68" name="正方形/長方形 367"/>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69" name="正方形/長方形 368"/>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0" name="正方形/長方形 369"/>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74" name="テキスト ボックス 37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75" name="直線コネクタ 374"/>
        <xdr:cNvCxnSpPr/>
      </xdr:nvCxnSpPr>
      <xdr:spPr>
        <a:xfrm>
          <a:off x="10960100" y="70065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76" name="テキスト ボックス 375"/>
        <xdr:cNvSpPr txBox="1"/>
      </xdr:nvSpPr>
      <xdr:spPr>
        <a:xfrm>
          <a:off x="1060276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77" name="直線コネクタ 376"/>
        <xdr:cNvCxnSpPr/>
      </xdr:nvCxnSpPr>
      <xdr:spPr>
        <a:xfrm>
          <a:off x="10960100" y="655701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78" name="テキスト ボックス 377"/>
        <xdr:cNvSpPr txBox="1"/>
      </xdr:nvSpPr>
      <xdr:spPr>
        <a:xfrm>
          <a:off x="1060276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79" name="直線コネクタ 378"/>
        <xdr:cNvCxnSpPr/>
      </xdr:nvCxnSpPr>
      <xdr:spPr>
        <a:xfrm>
          <a:off x="10960100" y="61112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80" name="テキスト ボックス 379"/>
        <xdr:cNvSpPr txBox="1"/>
      </xdr:nvSpPr>
      <xdr:spPr>
        <a:xfrm>
          <a:off x="1060276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81" name="直線コネクタ 380"/>
        <xdr:cNvCxnSpPr/>
      </xdr:nvCxnSpPr>
      <xdr:spPr>
        <a:xfrm>
          <a:off x="10960100" y="5665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82" name="テキスト ボックス 381"/>
        <xdr:cNvSpPr txBox="1"/>
      </xdr:nvSpPr>
      <xdr:spPr>
        <a:xfrm>
          <a:off x="1060276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84" name="テキスト ボックス 383"/>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7620</xdr:rowOff>
    </xdr:from>
    <xdr:to>
      <xdr:col>85</xdr:col>
      <xdr:colOff>126364</xdr:colOff>
      <xdr:row>41</xdr:row>
      <xdr:rowOff>46482</xdr:rowOff>
    </xdr:to>
    <xdr:cxnSp macro="">
      <xdr:nvCxnSpPr>
        <xdr:cNvPr id="386" name="直線コネクタ 385"/>
        <xdr:cNvCxnSpPr/>
      </xdr:nvCxnSpPr>
      <xdr:spPr>
        <a:xfrm flipV="1">
          <a:off x="14374495" y="5707380"/>
          <a:ext cx="1269"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50309</xdr:rowOff>
    </xdr:from>
    <xdr:ext cx="405111" cy="259045"/>
    <xdr:sp macro="" textlink="">
      <xdr:nvSpPr>
        <xdr:cNvPr id="387" name="【試験研究機関】&#10;有形固定資産減価償却率最小値テキスト"/>
        <xdr:cNvSpPr txBox="1"/>
      </xdr:nvSpPr>
      <xdr:spPr>
        <a:xfrm>
          <a:off x="14419580" y="692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46482</xdr:rowOff>
    </xdr:from>
    <xdr:to>
      <xdr:col>86</xdr:col>
      <xdr:colOff>25400</xdr:colOff>
      <xdr:row>41</xdr:row>
      <xdr:rowOff>46482</xdr:rowOff>
    </xdr:to>
    <xdr:cxnSp macro="">
      <xdr:nvCxnSpPr>
        <xdr:cNvPr id="388" name="直線コネクタ 387"/>
        <xdr:cNvCxnSpPr/>
      </xdr:nvCxnSpPr>
      <xdr:spPr>
        <a:xfrm>
          <a:off x="14287500" y="6919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125747</xdr:rowOff>
    </xdr:from>
    <xdr:ext cx="405111" cy="259045"/>
    <xdr:sp macro="" textlink="">
      <xdr:nvSpPr>
        <xdr:cNvPr id="389" name="【試験研究機関】&#10;有形固定資産減価償却率最大値テキスト"/>
        <xdr:cNvSpPr txBox="1"/>
      </xdr:nvSpPr>
      <xdr:spPr>
        <a:xfrm>
          <a:off x="1441958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390" name="直線コネクタ 389"/>
        <xdr:cNvCxnSpPr/>
      </xdr:nvCxnSpPr>
      <xdr:spPr>
        <a:xfrm>
          <a:off x="14287500" y="570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83837</xdr:rowOff>
    </xdr:from>
    <xdr:ext cx="405111" cy="259045"/>
    <xdr:sp macro="" textlink="">
      <xdr:nvSpPr>
        <xdr:cNvPr id="391" name="【試験研究機関】&#10;有形固定資産減価償却率平均値テキスト"/>
        <xdr:cNvSpPr txBox="1"/>
      </xdr:nvSpPr>
      <xdr:spPr>
        <a:xfrm>
          <a:off x="14419580" y="6286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105410</xdr:rowOff>
    </xdr:from>
    <xdr:to>
      <xdr:col>85</xdr:col>
      <xdr:colOff>177800</xdr:colOff>
      <xdr:row>38</xdr:row>
      <xdr:rowOff>35560</xdr:rowOff>
    </xdr:to>
    <xdr:sp macro="" textlink="">
      <xdr:nvSpPr>
        <xdr:cNvPr id="392" name="フローチャート: 判断 391"/>
        <xdr:cNvSpPr/>
      </xdr:nvSpPr>
      <xdr:spPr>
        <a:xfrm>
          <a:off x="14325600" y="63080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77978</xdr:rowOff>
    </xdr:from>
    <xdr:to>
      <xdr:col>81</xdr:col>
      <xdr:colOff>101600</xdr:colOff>
      <xdr:row>40</xdr:row>
      <xdr:rowOff>8128</xdr:rowOff>
    </xdr:to>
    <xdr:sp macro="" textlink="">
      <xdr:nvSpPr>
        <xdr:cNvPr id="393" name="フローチャート: 判断 392"/>
        <xdr:cNvSpPr/>
      </xdr:nvSpPr>
      <xdr:spPr>
        <a:xfrm>
          <a:off x="13578840" y="6615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40</xdr:row>
      <xdr:rowOff>43688</xdr:rowOff>
    </xdr:from>
    <xdr:to>
      <xdr:col>76</xdr:col>
      <xdr:colOff>165100</xdr:colOff>
      <xdr:row>40</xdr:row>
      <xdr:rowOff>145288</xdr:rowOff>
    </xdr:to>
    <xdr:sp macro="" textlink="">
      <xdr:nvSpPr>
        <xdr:cNvPr id="394" name="フローチャート: 判断 393"/>
        <xdr:cNvSpPr/>
      </xdr:nvSpPr>
      <xdr:spPr>
        <a:xfrm>
          <a:off x="12804140" y="6749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18542</xdr:rowOff>
    </xdr:from>
    <xdr:to>
      <xdr:col>85</xdr:col>
      <xdr:colOff>177800</xdr:colOff>
      <xdr:row>35</xdr:row>
      <xdr:rowOff>120142</xdr:rowOff>
    </xdr:to>
    <xdr:sp macro="" textlink="">
      <xdr:nvSpPr>
        <xdr:cNvPr id="400" name="楕円 399"/>
        <xdr:cNvSpPr/>
      </xdr:nvSpPr>
      <xdr:spPr>
        <a:xfrm>
          <a:off x="14325600" y="588594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41419</xdr:rowOff>
    </xdr:from>
    <xdr:ext cx="405111" cy="259045"/>
    <xdr:sp macro="" textlink="">
      <xdr:nvSpPr>
        <xdr:cNvPr id="401" name="【試験研究機関】&#10;有形固定資産減価償却率該当値テキスト"/>
        <xdr:cNvSpPr txBox="1"/>
      </xdr:nvSpPr>
      <xdr:spPr>
        <a:xfrm>
          <a:off x="14419580" y="574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50546</xdr:rowOff>
    </xdr:from>
    <xdr:to>
      <xdr:col>81</xdr:col>
      <xdr:colOff>101600</xdr:colOff>
      <xdr:row>35</xdr:row>
      <xdr:rowOff>152146</xdr:rowOff>
    </xdr:to>
    <xdr:sp macro="" textlink="">
      <xdr:nvSpPr>
        <xdr:cNvPr id="402" name="楕円 401"/>
        <xdr:cNvSpPr/>
      </xdr:nvSpPr>
      <xdr:spPr>
        <a:xfrm>
          <a:off x="13578840" y="591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69342</xdr:rowOff>
    </xdr:from>
    <xdr:to>
      <xdr:col>85</xdr:col>
      <xdr:colOff>127000</xdr:colOff>
      <xdr:row>35</xdr:row>
      <xdr:rowOff>101346</xdr:rowOff>
    </xdr:to>
    <xdr:cxnSp macro="">
      <xdr:nvCxnSpPr>
        <xdr:cNvPr id="403" name="直線コネクタ 402"/>
        <xdr:cNvCxnSpPr/>
      </xdr:nvCxnSpPr>
      <xdr:spPr>
        <a:xfrm flipV="1">
          <a:off x="13629640" y="5936742"/>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170705</xdr:rowOff>
    </xdr:from>
    <xdr:ext cx="405111" cy="259045"/>
    <xdr:sp macro="" textlink="">
      <xdr:nvSpPr>
        <xdr:cNvPr id="404" name="n_1aveValue【試験研究機関】&#10;有形固定資産減価償却率"/>
        <xdr:cNvSpPr txBox="1"/>
      </xdr:nvSpPr>
      <xdr:spPr>
        <a:xfrm>
          <a:off x="13437244" y="670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161815</xdr:rowOff>
    </xdr:from>
    <xdr:ext cx="405111" cy="259045"/>
    <xdr:sp macro="" textlink="">
      <xdr:nvSpPr>
        <xdr:cNvPr id="405" name="n_2aveValue【試験研究機関】&#10;有形固定資産減価償却率"/>
        <xdr:cNvSpPr txBox="1"/>
      </xdr:nvSpPr>
      <xdr:spPr>
        <a:xfrm>
          <a:off x="12675244" y="6532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168673</xdr:rowOff>
    </xdr:from>
    <xdr:ext cx="405111" cy="259045"/>
    <xdr:sp macro="" textlink="">
      <xdr:nvSpPr>
        <xdr:cNvPr id="406" name="n_1mainValue【試験研究機関】&#10;有形固定資産減価償却率"/>
        <xdr:cNvSpPr txBox="1"/>
      </xdr:nvSpPr>
      <xdr:spPr>
        <a:xfrm>
          <a:off x="134372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08" name="正方形/長方形 407"/>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09" name="正方形/長方形 408"/>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10" name="正方形/長方形 409"/>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11" name="正方形/長方形 410"/>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2" name="正方形/長方形 41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3" name="テキスト ボックス 41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4" name="直線コネクタ 41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15" name="直線コネクタ 41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16" name="テキスト ボックス 41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17" name="直線コネクタ 41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18" name="テキスト ボックス 41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19" name="直線コネクタ 41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20" name="テキスト ボックス 41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21" name="直線コネクタ 42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22" name="テキスト ボックス 42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23" name="直線コネクタ 42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24" name="テキスト ボックス 42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139700</xdr:rowOff>
    </xdr:from>
    <xdr:to>
      <xdr:col>116</xdr:col>
      <xdr:colOff>62864</xdr:colOff>
      <xdr:row>41</xdr:row>
      <xdr:rowOff>158750</xdr:rowOff>
    </xdr:to>
    <xdr:cxnSp macro="">
      <xdr:nvCxnSpPr>
        <xdr:cNvPr id="428" name="直線コネクタ 427"/>
        <xdr:cNvCxnSpPr/>
      </xdr:nvCxnSpPr>
      <xdr:spPr>
        <a:xfrm flipV="1">
          <a:off x="19507835" y="5504180"/>
          <a:ext cx="1269"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162577</xdr:rowOff>
    </xdr:from>
    <xdr:ext cx="469744" cy="259045"/>
    <xdr:sp macro="" textlink="">
      <xdr:nvSpPr>
        <xdr:cNvPr id="429" name="【試験研究機関】&#10;一人当たり面積最小値テキスト"/>
        <xdr:cNvSpPr txBox="1"/>
      </xdr:nvSpPr>
      <xdr:spPr>
        <a:xfrm>
          <a:off x="19560540" y="70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158750</xdr:rowOff>
    </xdr:from>
    <xdr:to>
      <xdr:col>116</xdr:col>
      <xdr:colOff>152400</xdr:colOff>
      <xdr:row>41</xdr:row>
      <xdr:rowOff>158750</xdr:rowOff>
    </xdr:to>
    <xdr:cxnSp macro="">
      <xdr:nvCxnSpPr>
        <xdr:cNvPr id="430" name="直線コネクタ 429"/>
        <xdr:cNvCxnSpPr/>
      </xdr:nvCxnSpPr>
      <xdr:spPr>
        <a:xfrm>
          <a:off x="19443700" y="7031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86377</xdr:rowOff>
    </xdr:from>
    <xdr:ext cx="469744" cy="259045"/>
    <xdr:sp macro="" textlink="">
      <xdr:nvSpPr>
        <xdr:cNvPr id="431" name="【試験研究機関】&#10;一人当たり面積最大値テキスト"/>
        <xdr:cNvSpPr txBox="1"/>
      </xdr:nvSpPr>
      <xdr:spPr>
        <a:xfrm>
          <a:off x="19560540"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139700</xdr:rowOff>
    </xdr:from>
    <xdr:to>
      <xdr:col>116</xdr:col>
      <xdr:colOff>152400</xdr:colOff>
      <xdr:row>32</xdr:row>
      <xdr:rowOff>139700</xdr:rowOff>
    </xdr:to>
    <xdr:cxnSp macro="">
      <xdr:nvCxnSpPr>
        <xdr:cNvPr id="432" name="直線コネクタ 431"/>
        <xdr:cNvCxnSpPr/>
      </xdr:nvCxnSpPr>
      <xdr:spPr>
        <a:xfrm>
          <a:off x="19443700" y="5504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33"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34" name="フローチャート: 判断 433"/>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120650</xdr:rowOff>
    </xdr:from>
    <xdr:to>
      <xdr:col>112</xdr:col>
      <xdr:colOff>38100</xdr:colOff>
      <xdr:row>36</xdr:row>
      <xdr:rowOff>50800</xdr:rowOff>
    </xdr:to>
    <xdr:sp macro="" textlink="">
      <xdr:nvSpPr>
        <xdr:cNvPr id="435" name="フローチャート: 判断 434"/>
        <xdr:cNvSpPr/>
      </xdr:nvSpPr>
      <xdr:spPr>
        <a:xfrm>
          <a:off x="18735040" y="5988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36" name="フローチャート: 判断 435"/>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7" name="テキスト ボックス 43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8" name="テキスト ボックス 43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9" name="テキスト ボックス 43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0" name="テキスト ボックス 43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1" name="テキスト ボックス 44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88900</xdr:rowOff>
    </xdr:from>
    <xdr:to>
      <xdr:col>116</xdr:col>
      <xdr:colOff>114300</xdr:colOff>
      <xdr:row>33</xdr:row>
      <xdr:rowOff>19050</xdr:rowOff>
    </xdr:to>
    <xdr:sp macro="" textlink="">
      <xdr:nvSpPr>
        <xdr:cNvPr id="442" name="楕円 441"/>
        <xdr:cNvSpPr/>
      </xdr:nvSpPr>
      <xdr:spPr>
        <a:xfrm>
          <a:off x="19458940" y="5453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41927</xdr:rowOff>
    </xdr:from>
    <xdr:ext cx="469744" cy="259045"/>
    <xdr:sp macro="" textlink="">
      <xdr:nvSpPr>
        <xdr:cNvPr id="443" name="【試験研究機関】&#10;一人当たり面積該当値テキスト"/>
        <xdr:cNvSpPr txBox="1"/>
      </xdr:nvSpPr>
      <xdr:spPr>
        <a:xfrm>
          <a:off x="1956054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63500</xdr:rowOff>
    </xdr:from>
    <xdr:to>
      <xdr:col>112</xdr:col>
      <xdr:colOff>38100</xdr:colOff>
      <xdr:row>32</xdr:row>
      <xdr:rowOff>165100</xdr:rowOff>
    </xdr:to>
    <xdr:sp macro="" textlink="">
      <xdr:nvSpPr>
        <xdr:cNvPr id="444" name="楕円 443"/>
        <xdr:cNvSpPr/>
      </xdr:nvSpPr>
      <xdr:spPr>
        <a:xfrm>
          <a:off x="18735040" y="5427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114300</xdr:rowOff>
    </xdr:from>
    <xdr:to>
      <xdr:col>116</xdr:col>
      <xdr:colOff>63500</xdr:colOff>
      <xdr:row>32</xdr:row>
      <xdr:rowOff>139700</xdr:rowOff>
    </xdr:to>
    <xdr:cxnSp macro="">
      <xdr:nvCxnSpPr>
        <xdr:cNvPr id="445" name="直線コネクタ 444"/>
        <xdr:cNvCxnSpPr/>
      </xdr:nvCxnSpPr>
      <xdr:spPr>
        <a:xfrm>
          <a:off x="18778220" y="547878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41927</xdr:rowOff>
    </xdr:from>
    <xdr:ext cx="469744" cy="259045"/>
    <xdr:sp macro="" textlink="">
      <xdr:nvSpPr>
        <xdr:cNvPr id="446" name="n_1aveValue【試験研究機関】&#10;一人当たり面積"/>
        <xdr:cNvSpPr txBox="1"/>
      </xdr:nvSpPr>
      <xdr:spPr>
        <a:xfrm>
          <a:off x="18561127" y="607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47"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10177</xdr:rowOff>
    </xdr:from>
    <xdr:ext cx="469744" cy="259045"/>
    <xdr:sp macro="" textlink="">
      <xdr:nvSpPr>
        <xdr:cNvPr id="448" name="n_1mainValue【試験研究機関】&#10;一人当たり面積"/>
        <xdr:cNvSpPr txBox="1"/>
      </xdr:nvSpPr>
      <xdr:spPr>
        <a:xfrm>
          <a:off x="18561127" y="520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9" name="正方形/長方形 448"/>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50" name="正方形/長方形 449"/>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51" name="正方形/長方形 450"/>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52" name="正方形/長方形 451"/>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53" name="正方形/長方形 452"/>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7" name="テキスト ボックス 456"/>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8" name="直線コネクタ 457"/>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9" name="テキスト ボックス 458"/>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0" name="直線コネクタ 459"/>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1" name="テキスト ボックス 460"/>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2" name="直線コネクタ 461"/>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3" name="テキスト ボックス 462"/>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4" name="直線コネクタ 463"/>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5" name="テキスト ボックス 464"/>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6" name="直線コネクタ 465"/>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7" name="テキスト ボックス 466"/>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8" name="直線コネクタ 467"/>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9" name="テキスト ボックス 468"/>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0"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31750</xdr:rowOff>
    </xdr:from>
    <xdr:to>
      <xdr:col>85</xdr:col>
      <xdr:colOff>126364</xdr:colOff>
      <xdr:row>61</xdr:row>
      <xdr:rowOff>31750</xdr:rowOff>
    </xdr:to>
    <xdr:cxnSp macro="">
      <xdr:nvCxnSpPr>
        <xdr:cNvPr id="471" name="直線コネクタ 470"/>
        <xdr:cNvCxnSpPr/>
      </xdr:nvCxnSpPr>
      <xdr:spPr>
        <a:xfrm flipV="1">
          <a:off x="14374495" y="9251950"/>
          <a:ext cx="1269"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35577</xdr:rowOff>
    </xdr:from>
    <xdr:ext cx="405111" cy="259045"/>
    <xdr:sp macro="" textlink="">
      <xdr:nvSpPr>
        <xdr:cNvPr id="472" name="【警察施設】&#10;有形固定資産減価償却率最小値テキスト"/>
        <xdr:cNvSpPr txBox="1"/>
      </xdr:nvSpPr>
      <xdr:spPr>
        <a:xfrm>
          <a:off x="14419580"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31750</xdr:rowOff>
    </xdr:from>
    <xdr:to>
      <xdr:col>86</xdr:col>
      <xdr:colOff>25400</xdr:colOff>
      <xdr:row>61</xdr:row>
      <xdr:rowOff>31750</xdr:rowOff>
    </xdr:to>
    <xdr:cxnSp macro="">
      <xdr:nvCxnSpPr>
        <xdr:cNvPr id="473" name="直線コネクタ 472"/>
        <xdr:cNvCxnSpPr/>
      </xdr:nvCxnSpPr>
      <xdr:spPr>
        <a:xfrm>
          <a:off x="14287500" y="10257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149877</xdr:rowOff>
    </xdr:from>
    <xdr:ext cx="405111" cy="259045"/>
    <xdr:sp macro="" textlink="">
      <xdr:nvSpPr>
        <xdr:cNvPr id="474" name="【警察施設】&#10;有形固定資産減価償却率最大値テキスト"/>
        <xdr:cNvSpPr txBox="1"/>
      </xdr:nvSpPr>
      <xdr:spPr>
        <a:xfrm>
          <a:off x="14419580" y="903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31750</xdr:rowOff>
    </xdr:from>
    <xdr:to>
      <xdr:col>86</xdr:col>
      <xdr:colOff>25400</xdr:colOff>
      <xdr:row>55</xdr:row>
      <xdr:rowOff>31750</xdr:rowOff>
    </xdr:to>
    <xdr:cxnSp macro="">
      <xdr:nvCxnSpPr>
        <xdr:cNvPr id="475" name="直線コネクタ 474"/>
        <xdr:cNvCxnSpPr/>
      </xdr:nvCxnSpPr>
      <xdr:spPr>
        <a:xfrm>
          <a:off x="14287500" y="9251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99077</xdr:rowOff>
    </xdr:from>
    <xdr:ext cx="405111" cy="259045"/>
    <xdr:sp macro="" textlink="">
      <xdr:nvSpPr>
        <xdr:cNvPr id="476" name="【警察施設】&#10;有形固定資産減価償却率平均値テキスト"/>
        <xdr:cNvSpPr txBox="1"/>
      </xdr:nvSpPr>
      <xdr:spPr>
        <a:xfrm>
          <a:off x="14419580" y="9654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477" name="フローチャート: 判断 476"/>
        <xdr:cNvSpPr/>
      </xdr:nvSpPr>
      <xdr:spPr>
        <a:xfrm>
          <a:off x="14325600" y="9676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139700</xdr:rowOff>
    </xdr:from>
    <xdr:to>
      <xdr:col>81</xdr:col>
      <xdr:colOff>101600</xdr:colOff>
      <xdr:row>63</xdr:row>
      <xdr:rowOff>69850</xdr:rowOff>
    </xdr:to>
    <xdr:sp macro="" textlink="">
      <xdr:nvSpPr>
        <xdr:cNvPr id="478" name="フローチャート: 判断 477"/>
        <xdr:cNvSpPr/>
      </xdr:nvSpPr>
      <xdr:spPr>
        <a:xfrm>
          <a:off x="13578840" y="10533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6350</xdr:rowOff>
    </xdr:from>
    <xdr:to>
      <xdr:col>76</xdr:col>
      <xdr:colOff>165100</xdr:colOff>
      <xdr:row>55</xdr:row>
      <xdr:rowOff>107950</xdr:rowOff>
    </xdr:to>
    <xdr:sp macro="" textlink="">
      <xdr:nvSpPr>
        <xdr:cNvPr id="479" name="フローチャート: 判断 478"/>
        <xdr:cNvSpPr/>
      </xdr:nvSpPr>
      <xdr:spPr>
        <a:xfrm>
          <a:off x="12804140" y="922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31750</xdr:rowOff>
    </xdr:from>
    <xdr:to>
      <xdr:col>85</xdr:col>
      <xdr:colOff>177800</xdr:colOff>
      <xdr:row>57</xdr:row>
      <xdr:rowOff>133350</xdr:rowOff>
    </xdr:to>
    <xdr:sp macro="" textlink="">
      <xdr:nvSpPr>
        <xdr:cNvPr id="485" name="楕円 484"/>
        <xdr:cNvSpPr/>
      </xdr:nvSpPr>
      <xdr:spPr>
        <a:xfrm>
          <a:off x="14325600" y="95872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54627</xdr:rowOff>
    </xdr:from>
    <xdr:ext cx="405111" cy="259045"/>
    <xdr:sp macro="" textlink="">
      <xdr:nvSpPr>
        <xdr:cNvPr id="486" name="【警察施設】&#10;有形固定資産減価償却率該当値テキスト"/>
        <xdr:cNvSpPr txBox="1"/>
      </xdr:nvSpPr>
      <xdr:spPr>
        <a:xfrm>
          <a:off x="14419580"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38100</xdr:rowOff>
    </xdr:from>
    <xdr:to>
      <xdr:col>81</xdr:col>
      <xdr:colOff>101600</xdr:colOff>
      <xdr:row>58</xdr:row>
      <xdr:rowOff>139700</xdr:rowOff>
    </xdr:to>
    <xdr:sp macro="" textlink="">
      <xdr:nvSpPr>
        <xdr:cNvPr id="487" name="楕円 486"/>
        <xdr:cNvSpPr/>
      </xdr:nvSpPr>
      <xdr:spPr>
        <a:xfrm>
          <a:off x="1357884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82550</xdr:rowOff>
    </xdr:from>
    <xdr:to>
      <xdr:col>85</xdr:col>
      <xdr:colOff>127000</xdr:colOff>
      <xdr:row>58</xdr:row>
      <xdr:rowOff>88900</xdr:rowOff>
    </xdr:to>
    <xdr:cxnSp macro="">
      <xdr:nvCxnSpPr>
        <xdr:cNvPr id="488" name="直線コネクタ 487"/>
        <xdr:cNvCxnSpPr/>
      </xdr:nvCxnSpPr>
      <xdr:spPr>
        <a:xfrm flipV="1">
          <a:off x="13629640" y="9638030"/>
          <a:ext cx="74676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60977</xdr:rowOff>
    </xdr:from>
    <xdr:ext cx="405111" cy="259045"/>
    <xdr:sp macro="" textlink="">
      <xdr:nvSpPr>
        <xdr:cNvPr id="489" name="n_1aveValue【警察施設】&#10;有形固定資産減価償却率"/>
        <xdr:cNvSpPr txBox="1"/>
      </xdr:nvSpPr>
      <xdr:spPr>
        <a:xfrm>
          <a:off x="134372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53</xdr:row>
      <xdr:rowOff>124477</xdr:rowOff>
    </xdr:from>
    <xdr:ext cx="405111" cy="259045"/>
    <xdr:sp macro="" textlink="">
      <xdr:nvSpPr>
        <xdr:cNvPr id="490" name="n_2aveValue【警察施設】&#10;有形固定資産減価償却率"/>
        <xdr:cNvSpPr txBox="1"/>
      </xdr:nvSpPr>
      <xdr:spPr>
        <a:xfrm>
          <a:off x="12675244" y="900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156227</xdr:rowOff>
    </xdr:from>
    <xdr:ext cx="405111" cy="259045"/>
    <xdr:sp macro="" textlink="">
      <xdr:nvSpPr>
        <xdr:cNvPr id="491" name="n_1mainValue【警察施設】&#10;有形固定資産減価償却率"/>
        <xdr:cNvSpPr txBox="1"/>
      </xdr:nvSpPr>
      <xdr:spPr>
        <a:xfrm>
          <a:off x="13437244" y="9544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2" name="正方形/長方形 49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93" name="正方形/長方形 492"/>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94" name="正方形/長方形 493"/>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95" name="正方形/長方形 494"/>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96" name="正方形/長方形 495"/>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0" name="テキスト ボックス 49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57150</xdr:rowOff>
    </xdr:from>
    <xdr:to>
      <xdr:col>116</xdr:col>
      <xdr:colOff>62864</xdr:colOff>
      <xdr:row>64</xdr:row>
      <xdr:rowOff>0</xdr:rowOff>
    </xdr:to>
    <xdr:cxnSp macro="">
      <xdr:nvCxnSpPr>
        <xdr:cNvPr id="514" name="直線コネクタ 513"/>
        <xdr:cNvCxnSpPr/>
      </xdr:nvCxnSpPr>
      <xdr:spPr>
        <a:xfrm flipV="1">
          <a:off x="19507835" y="944499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64</xdr:row>
      <xdr:rowOff>3827</xdr:rowOff>
    </xdr:from>
    <xdr:ext cx="469744" cy="259045"/>
    <xdr:sp macro="" textlink="">
      <xdr:nvSpPr>
        <xdr:cNvPr id="515" name="【警察施設】&#10;一人当たり面積最小値テキスト"/>
        <xdr:cNvSpPr txBox="1"/>
      </xdr:nvSpPr>
      <xdr:spPr>
        <a:xfrm>
          <a:off x="19560540" y="1073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516" name="直線コネクタ 515"/>
        <xdr:cNvCxnSpPr/>
      </xdr:nvCxnSpPr>
      <xdr:spPr>
        <a:xfrm>
          <a:off x="19443700" y="10728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3827</xdr:rowOff>
    </xdr:from>
    <xdr:ext cx="469744" cy="259045"/>
    <xdr:sp macro="" textlink="">
      <xdr:nvSpPr>
        <xdr:cNvPr id="517" name="【警察施設】&#10;一人当たり面積最大値テキスト"/>
        <xdr:cNvSpPr txBox="1"/>
      </xdr:nvSpPr>
      <xdr:spPr>
        <a:xfrm>
          <a:off x="19560540" y="92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18" name="直線コネクタ 517"/>
        <xdr:cNvCxnSpPr/>
      </xdr:nvCxnSpPr>
      <xdr:spPr>
        <a:xfrm>
          <a:off x="19443700" y="944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80027</xdr:rowOff>
    </xdr:from>
    <xdr:ext cx="469744" cy="259045"/>
    <xdr:sp macro="" textlink="">
      <xdr:nvSpPr>
        <xdr:cNvPr id="519" name="【警察施設】&#10;一人当たり面積平均値テキスト"/>
        <xdr:cNvSpPr txBox="1"/>
      </xdr:nvSpPr>
      <xdr:spPr>
        <a:xfrm>
          <a:off x="19560540" y="10306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20" name="フローチャート: 判断 519"/>
        <xdr:cNvSpPr/>
      </xdr:nvSpPr>
      <xdr:spPr>
        <a:xfrm>
          <a:off x="19458940" y="1032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21" name="フローチャート: 判断 520"/>
        <xdr:cNvSpPr/>
      </xdr:nvSpPr>
      <xdr:spPr>
        <a:xfrm>
          <a:off x="18735040" y="10179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522" name="フローチャート: 判断 521"/>
        <xdr:cNvSpPr/>
      </xdr:nvSpPr>
      <xdr:spPr>
        <a:xfrm>
          <a:off x="17937480" y="1019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3" name="テキスト ボックス 52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4" name="テキスト ボックス 52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5" name="テキスト ボックス 52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6" name="テキスト ボックス 52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7" name="テキスト ボックス 52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120650</xdr:rowOff>
    </xdr:from>
    <xdr:to>
      <xdr:col>116</xdr:col>
      <xdr:colOff>114300</xdr:colOff>
      <xdr:row>59</xdr:row>
      <xdr:rowOff>50800</xdr:rowOff>
    </xdr:to>
    <xdr:sp macro="" textlink="">
      <xdr:nvSpPr>
        <xdr:cNvPr id="528" name="楕円 527"/>
        <xdr:cNvSpPr/>
      </xdr:nvSpPr>
      <xdr:spPr>
        <a:xfrm>
          <a:off x="1945894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143527</xdr:rowOff>
    </xdr:from>
    <xdr:ext cx="469744" cy="259045"/>
    <xdr:sp macro="" textlink="">
      <xdr:nvSpPr>
        <xdr:cNvPr id="529" name="【警察施設】&#10;一人当たり面積該当値テキスト"/>
        <xdr:cNvSpPr txBox="1"/>
      </xdr:nvSpPr>
      <xdr:spPr>
        <a:xfrm>
          <a:off x="19560540"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25400</xdr:rowOff>
    </xdr:from>
    <xdr:to>
      <xdr:col>112</xdr:col>
      <xdr:colOff>38100</xdr:colOff>
      <xdr:row>59</xdr:row>
      <xdr:rowOff>127000</xdr:rowOff>
    </xdr:to>
    <xdr:sp macro="" textlink="">
      <xdr:nvSpPr>
        <xdr:cNvPr id="530" name="楕円 529"/>
        <xdr:cNvSpPr/>
      </xdr:nvSpPr>
      <xdr:spPr>
        <a:xfrm>
          <a:off x="18735040" y="9916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0</xdr:rowOff>
    </xdr:from>
    <xdr:to>
      <xdr:col>116</xdr:col>
      <xdr:colOff>63500</xdr:colOff>
      <xdr:row>59</xdr:row>
      <xdr:rowOff>76200</xdr:rowOff>
    </xdr:to>
    <xdr:cxnSp macro="">
      <xdr:nvCxnSpPr>
        <xdr:cNvPr id="531" name="直線コネクタ 530"/>
        <xdr:cNvCxnSpPr/>
      </xdr:nvCxnSpPr>
      <xdr:spPr>
        <a:xfrm flipV="1">
          <a:off x="18778220" y="989076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532" name="n_1aveValue【警察施設】&#10;一人当たり面積"/>
        <xdr:cNvSpPr txBox="1"/>
      </xdr:nvSpPr>
      <xdr:spPr>
        <a:xfrm>
          <a:off x="185611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33" name="n_2aveValue【警察施設】&#10;一人当たり面積"/>
        <xdr:cNvSpPr txBox="1"/>
      </xdr:nvSpPr>
      <xdr:spPr>
        <a:xfrm>
          <a:off x="1777626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143527</xdr:rowOff>
    </xdr:from>
    <xdr:ext cx="469744" cy="259045"/>
    <xdr:sp macro="" textlink="">
      <xdr:nvSpPr>
        <xdr:cNvPr id="534" name="n_1mainValue【警察施設】&#10;一人当たり面積"/>
        <xdr:cNvSpPr txBox="1"/>
      </xdr:nvSpPr>
      <xdr:spPr>
        <a:xfrm>
          <a:off x="18561127" y="969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5" name="正方形/長方形 53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36" name="正方形/長方形 53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37" name="正方形/長方形 53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38" name="正方形/長方形 53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39" name="正方形/長方形 53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3" name="テキスト ボックス 54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4" name="直線コネクタ 543"/>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5" name="テキスト ボックス 544"/>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6" name="直線コネクタ 545"/>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7" name="テキスト ボックス 546"/>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8" name="直線コネクタ 547"/>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9" name="テキスト ボックス 548"/>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0" name="直線コネクタ 549"/>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1" name="テキスト ボックス 550"/>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53" name="テキスト ボックス 552"/>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4"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140970</xdr:rowOff>
    </xdr:from>
    <xdr:to>
      <xdr:col>85</xdr:col>
      <xdr:colOff>126364</xdr:colOff>
      <xdr:row>83</xdr:row>
      <xdr:rowOff>58674</xdr:rowOff>
    </xdr:to>
    <xdr:cxnSp macro="">
      <xdr:nvCxnSpPr>
        <xdr:cNvPr id="555" name="直線コネクタ 554"/>
        <xdr:cNvCxnSpPr/>
      </xdr:nvCxnSpPr>
      <xdr:spPr>
        <a:xfrm flipV="1">
          <a:off x="14374495" y="13049250"/>
          <a:ext cx="1269"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83</xdr:row>
      <xdr:rowOff>62501</xdr:rowOff>
    </xdr:from>
    <xdr:ext cx="405111" cy="259045"/>
    <xdr:sp macro="" textlink="">
      <xdr:nvSpPr>
        <xdr:cNvPr id="556" name="【庁舎】&#10;有形固定資産減価償却率最小値テキスト"/>
        <xdr:cNvSpPr txBox="1"/>
      </xdr:nvSpPr>
      <xdr:spPr>
        <a:xfrm>
          <a:off x="14419580" y="1397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83</xdr:row>
      <xdr:rowOff>58674</xdr:rowOff>
    </xdr:from>
    <xdr:to>
      <xdr:col>86</xdr:col>
      <xdr:colOff>25400</xdr:colOff>
      <xdr:row>83</xdr:row>
      <xdr:rowOff>58674</xdr:rowOff>
    </xdr:to>
    <xdr:cxnSp macro="">
      <xdr:nvCxnSpPr>
        <xdr:cNvPr id="557" name="直線コネクタ 556"/>
        <xdr:cNvCxnSpPr/>
      </xdr:nvCxnSpPr>
      <xdr:spPr>
        <a:xfrm>
          <a:off x="14287500" y="13972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87647</xdr:rowOff>
    </xdr:from>
    <xdr:ext cx="405111" cy="259045"/>
    <xdr:sp macro="" textlink="">
      <xdr:nvSpPr>
        <xdr:cNvPr id="558" name="【庁舎】&#10;有形固定資産減価償却率最大値テキスト"/>
        <xdr:cNvSpPr txBox="1"/>
      </xdr:nvSpPr>
      <xdr:spPr>
        <a:xfrm>
          <a:off x="14419580" y="1282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140970</xdr:rowOff>
    </xdr:from>
    <xdr:to>
      <xdr:col>86</xdr:col>
      <xdr:colOff>25400</xdr:colOff>
      <xdr:row>77</xdr:row>
      <xdr:rowOff>140970</xdr:rowOff>
    </xdr:to>
    <xdr:cxnSp macro="">
      <xdr:nvCxnSpPr>
        <xdr:cNvPr id="559" name="直線コネクタ 558"/>
        <xdr:cNvCxnSpPr/>
      </xdr:nvCxnSpPr>
      <xdr:spPr>
        <a:xfrm>
          <a:off x="142875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125747</xdr:rowOff>
    </xdr:from>
    <xdr:ext cx="405111" cy="259045"/>
    <xdr:sp macro="" textlink="">
      <xdr:nvSpPr>
        <xdr:cNvPr id="560" name="【庁舎】&#10;有形固定資産減価償却率平均値テキスト"/>
        <xdr:cNvSpPr txBox="1"/>
      </xdr:nvSpPr>
      <xdr:spPr>
        <a:xfrm>
          <a:off x="14419580" y="13536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61" name="フローチャート: 判断 560"/>
        <xdr:cNvSpPr/>
      </xdr:nvSpPr>
      <xdr:spPr>
        <a:xfrm>
          <a:off x="14325600" y="1355852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xdr:rowOff>
    </xdr:from>
    <xdr:to>
      <xdr:col>81</xdr:col>
      <xdr:colOff>101600</xdr:colOff>
      <xdr:row>81</xdr:row>
      <xdr:rowOff>114046</xdr:rowOff>
    </xdr:to>
    <xdr:sp macro="" textlink="">
      <xdr:nvSpPr>
        <xdr:cNvPr id="562" name="フローチャート: 判断 561"/>
        <xdr:cNvSpPr/>
      </xdr:nvSpPr>
      <xdr:spPr>
        <a:xfrm>
          <a:off x="13578840" y="1359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115315</xdr:rowOff>
    </xdr:from>
    <xdr:to>
      <xdr:col>76</xdr:col>
      <xdr:colOff>165100</xdr:colOff>
      <xdr:row>85</xdr:row>
      <xdr:rowOff>45465</xdr:rowOff>
    </xdr:to>
    <xdr:sp macro="" textlink="">
      <xdr:nvSpPr>
        <xdr:cNvPr id="563" name="フローチャート: 判断 562"/>
        <xdr:cNvSpPr/>
      </xdr:nvSpPr>
      <xdr:spPr>
        <a:xfrm>
          <a:off x="12804140" y="14197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4" name="テキスト ボックス 563"/>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5" name="テキスト ボックス 564"/>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6" name="テキスト ボックス 565"/>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7" name="テキスト ボックス 566"/>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8" name="テキスト ボックス 567"/>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90170</xdr:rowOff>
    </xdr:from>
    <xdr:to>
      <xdr:col>85</xdr:col>
      <xdr:colOff>177800</xdr:colOff>
      <xdr:row>78</xdr:row>
      <xdr:rowOff>20320</xdr:rowOff>
    </xdr:to>
    <xdr:sp macro="" textlink="">
      <xdr:nvSpPr>
        <xdr:cNvPr id="569" name="楕円 568"/>
        <xdr:cNvSpPr/>
      </xdr:nvSpPr>
      <xdr:spPr>
        <a:xfrm>
          <a:off x="14325600" y="1299845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43197</xdr:rowOff>
    </xdr:from>
    <xdr:ext cx="405111" cy="259045"/>
    <xdr:sp macro="" textlink="">
      <xdr:nvSpPr>
        <xdr:cNvPr id="570" name="【庁舎】&#10;有形固定資産減価償却率該当値テキスト"/>
        <xdr:cNvSpPr txBox="1"/>
      </xdr:nvSpPr>
      <xdr:spPr>
        <a:xfrm>
          <a:off x="14419580" y="1295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113030</xdr:rowOff>
    </xdr:from>
    <xdr:to>
      <xdr:col>81</xdr:col>
      <xdr:colOff>101600</xdr:colOff>
      <xdr:row>78</xdr:row>
      <xdr:rowOff>43180</xdr:rowOff>
    </xdr:to>
    <xdr:sp macro="" textlink="">
      <xdr:nvSpPr>
        <xdr:cNvPr id="571" name="楕円 570"/>
        <xdr:cNvSpPr/>
      </xdr:nvSpPr>
      <xdr:spPr>
        <a:xfrm>
          <a:off x="1357884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140970</xdr:rowOff>
    </xdr:from>
    <xdr:to>
      <xdr:col>85</xdr:col>
      <xdr:colOff>127000</xdr:colOff>
      <xdr:row>77</xdr:row>
      <xdr:rowOff>163830</xdr:rowOff>
    </xdr:to>
    <xdr:cxnSp macro="">
      <xdr:nvCxnSpPr>
        <xdr:cNvPr id="572" name="直線コネクタ 571"/>
        <xdr:cNvCxnSpPr/>
      </xdr:nvCxnSpPr>
      <xdr:spPr>
        <a:xfrm flipV="1">
          <a:off x="13629640" y="1304925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105173</xdr:rowOff>
    </xdr:from>
    <xdr:ext cx="405111" cy="259045"/>
    <xdr:sp macro="" textlink="">
      <xdr:nvSpPr>
        <xdr:cNvPr id="573" name="n_1aveValue【庁舎】&#10;有形固定資産減価償却率"/>
        <xdr:cNvSpPr txBox="1"/>
      </xdr:nvSpPr>
      <xdr:spPr>
        <a:xfrm>
          <a:off x="13437244" y="13684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61992</xdr:rowOff>
    </xdr:from>
    <xdr:ext cx="405111" cy="259045"/>
    <xdr:sp macro="" textlink="">
      <xdr:nvSpPr>
        <xdr:cNvPr id="574" name="n_2aveValue【庁舎】&#10;有形固定資産減価償却率"/>
        <xdr:cNvSpPr txBox="1"/>
      </xdr:nvSpPr>
      <xdr:spPr>
        <a:xfrm>
          <a:off x="12675244" y="1397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59707</xdr:rowOff>
    </xdr:from>
    <xdr:ext cx="405111" cy="259045"/>
    <xdr:sp macro="" textlink="">
      <xdr:nvSpPr>
        <xdr:cNvPr id="575" name="n_1mainValue【庁舎】&#10;有形固定資産減価償却率"/>
        <xdr:cNvSpPr txBox="1"/>
      </xdr:nvSpPr>
      <xdr:spPr>
        <a:xfrm>
          <a:off x="13437244" y="1280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6" name="正方形/長方形 57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77" name="正方形/長方形 576"/>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78" name="正方形/長方形 577"/>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79" name="正方形/長方形 578"/>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80" name="正方形/長方形 579"/>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584" name="テキスト ボックス 583"/>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585" name="直線コネクタ 584"/>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6" name="テキスト ボックス 585"/>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87" name="直線コネクタ 586"/>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88" name="テキスト ボックス 587"/>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9" name="直線コネクタ 588"/>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0" name="テキスト ボックス 589"/>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1" name="直線コネクタ 590"/>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2" name="テキスト ボックス 591"/>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3" name="直線コネクタ 592"/>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4" name="テキスト ボックス 593"/>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5" name="直線コネクタ 594"/>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6" name="テキスト ボックス 595"/>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7"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57150</xdr:rowOff>
    </xdr:from>
    <xdr:to>
      <xdr:col>116</xdr:col>
      <xdr:colOff>62864</xdr:colOff>
      <xdr:row>85</xdr:row>
      <xdr:rowOff>95250</xdr:rowOff>
    </xdr:to>
    <xdr:cxnSp macro="">
      <xdr:nvCxnSpPr>
        <xdr:cNvPr id="598" name="直線コネクタ 597"/>
        <xdr:cNvCxnSpPr/>
      </xdr:nvCxnSpPr>
      <xdr:spPr>
        <a:xfrm flipV="1">
          <a:off x="19507835" y="12965430"/>
          <a:ext cx="1269"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599" name="【庁舎】&#10;一人当たり面積最小値テキスト"/>
        <xdr:cNvSpPr txBox="1"/>
      </xdr:nvSpPr>
      <xdr:spPr>
        <a:xfrm>
          <a:off x="195605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600" name="直線コネクタ 599"/>
        <xdr:cNvCxnSpPr/>
      </xdr:nvCxnSpPr>
      <xdr:spPr>
        <a:xfrm>
          <a:off x="19443700" y="14344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3827</xdr:rowOff>
    </xdr:from>
    <xdr:ext cx="469744" cy="259045"/>
    <xdr:sp macro="" textlink="">
      <xdr:nvSpPr>
        <xdr:cNvPr id="601" name="【庁舎】&#10;一人当たり面積最大値テキスト"/>
        <xdr:cNvSpPr txBox="1"/>
      </xdr:nvSpPr>
      <xdr:spPr>
        <a:xfrm>
          <a:off x="19560540" y="1274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02" name="直線コネクタ 601"/>
        <xdr:cNvCxnSpPr/>
      </xdr:nvCxnSpPr>
      <xdr:spPr>
        <a:xfrm>
          <a:off x="19443700" y="1296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168927</xdr:rowOff>
    </xdr:from>
    <xdr:ext cx="469744" cy="259045"/>
    <xdr:sp macro="" textlink="">
      <xdr:nvSpPr>
        <xdr:cNvPr id="603" name="【庁舎】&#10;一人当たり面積平均値テキスト"/>
        <xdr:cNvSpPr txBox="1"/>
      </xdr:nvSpPr>
      <xdr:spPr>
        <a:xfrm>
          <a:off x="19560540" y="13915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19050</xdr:rowOff>
    </xdr:from>
    <xdr:to>
      <xdr:col>116</xdr:col>
      <xdr:colOff>114300</xdr:colOff>
      <xdr:row>83</xdr:row>
      <xdr:rowOff>120650</xdr:rowOff>
    </xdr:to>
    <xdr:sp macro="" textlink="">
      <xdr:nvSpPr>
        <xdr:cNvPr id="604" name="フローチャート: 判断 603"/>
        <xdr:cNvSpPr/>
      </xdr:nvSpPr>
      <xdr:spPr>
        <a:xfrm>
          <a:off x="1945894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31750</xdr:rowOff>
    </xdr:from>
    <xdr:to>
      <xdr:col>112</xdr:col>
      <xdr:colOff>38100</xdr:colOff>
      <xdr:row>79</xdr:row>
      <xdr:rowOff>133350</xdr:rowOff>
    </xdr:to>
    <xdr:sp macro="" textlink="">
      <xdr:nvSpPr>
        <xdr:cNvPr id="605" name="フローチャート: 判断 604"/>
        <xdr:cNvSpPr/>
      </xdr:nvSpPr>
      <xdr:spPr>
        <a:xfrm>
          <a:off x="18735040" y="13275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146050</xdr:rowOff>
    </xdr:from>
    <xdr:to>
      <xdr:col>107</xdr:col>
      <xdr:colOff>101600</xdr:colOff>
      <xdr:row>80</xdr:row>
      <xdr:rowOff>76200</xdr:rowOff>
    </xdr:to>
    <xdr:sp macro="" textlink="">
      <xdr:nvSpPr>
        <xdr:cNvPr id="606" name="フローチャート: 判断 605"/>
        <xdr:cNvSpPr/>
      </xdr:nvSpPr>
      <xdr:spPr>
        <a:xfrm>
          <a:off x="17937480" y="13389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7" name="テキスト ボックス 60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8" name="テキスト ボックス 60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9" name="テキスト ボックス 60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0" name="テキスト ボックス 60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1" name="テキスト ボックス 61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6350</xdr:rowOff>
    </xdr:from>
    <xdr:to>
      <xdr:col>116</xdr:col>
      <xdr:colOff>114300</xdr:colOff>
      <xdr:row>77</xdr:row>
      <xdr:rowOff>107950</xdr:rowOff>
    </xdr:to>
    <xdr:sp macro="" textlink="">
      <xdr:nvSpPr>
        <xdr:cNvPr id="612" name="楕円 611"/>
        <xdr:cNvSpPr/>
      </xdr:nvSpPr>
      <xdr:spPr>
        <a:xfrm>
          <a:off x="19458940" y="1291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130827</xdr:rowOff>
    </xdr:from>
    <xdr:ext cx="469744" cy="259045"/>
    <xdr:sp macro="" textlink="">
      <xdr:nvSpPr>
        <xdr:cNvPr id="613" name="【庁舎】&#10;一人当たり面積該当値テキスト"/>
        <xdr:cNvSpPr txBox="1"/>
      </xdr:nvSpPr>
      <xdr:spPr>
        <a:xfrm>
          <a:off x="19560540" y="1287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133350</xdr:rowOff>
    </xdr:from>
    <xdr:to>
      <xdr:col>112</xdr:col>
      <xdr:colOff>38100</xdr:colOff>
      <xdr:row>78</xdr:row>
      <xdr:rowOff>63500</xdr:rowOff>
    </xdr:to>
    <xdr:sp macro="" textlink="">
      <xdr:nvSpPr>
        <xdr:cNvPr id="614" name="楕円 613"/>
        <xdr:cNvSpPr/>
      </xdr:nvSpPr>
      <xdr:spPr>
        <a:xfrm>
          <a:off x="18735040" y="130416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57150</xdr:rowOff>
    </xdr:from>
    <xdr:to>
      <xdr:col>116</xdr:col>
      <xdr:colOff>63500</xdr:colOff>
      <xdr:row>78</xdr:row>
      <xdr:rowOff>12700</xdr:rowOff>
    </xdr:to>
    <xdr:cxnSp macro="">
      <xdr:nvCxnSpPr>
        <xdr:cNvPr id="615" name="直線コネクタ 614"/>
        <xdr:cNvCxnSpPr/>
      </xdr:nvCxnSpPr>
      <xdr:spPr>
        <a:xfrm flipV="1">
          <a:off x="18778220" y="12965430"/>
          <a:ext cx="73152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124477</xdr:rowOff>
    </xdr:from>
    <xdr:ext cx="469744" cy="259045"/>
    <xdr:sp macro="" textlink="">
      <xdr:nvSpPr>
        <xdr:cNvPr id="616" name="n_1aveValue【庁舎】&#10;一人当たり面積"/>
        <xdr:cNvSpPr txBox="1"/>
      </xdr:nvSpPr>
      <xdr:spPr>
        <a:xfrm>
          <a:off x="18561127" y="133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92727</xdr:rowOff>
    </xdr:from>
    <xdr:ext cx="469744" cy="259045"/>
    <xdr:sp macro="" textlink="">
      <xdr:nvSpPr>
        <xdr:cNvPr id="617" name="n_2aveValue【庁舎】&#10;一人当たり面積"/>
        <xdr:cNvSpPr txBox="1"/>
      </xdr:nvSpPr>
      <xdr:spPr>
        <a:xfrm>
          <a:off x="17776267" y="1316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80027</xdr:rowOff>
    </xdr:from>
    <xdr:ext cx="469744" cy="259045"/>
    <xdr:sp macro="" textlink="">
      <xdr:nvSpPr>
        <xdr:cNvPr id="618" name="n_1mainValue【庁舎】&#10;一人当たり面積"/>
        <xdr:cNvSpPr txBox="1"/>
      </xdr:nvSpPr>
      <xdr:spPr>
        <a:xfrm>
          <a:off x="18561127"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9" name="正方形/長方形 61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0" name="正方形/長方形 61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1" name="テキスト ボックス 62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ほとんど</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の類型において、有形固定資産減価償却率は類似団体平均を上回っている</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ものの、体育館・プールおよび県民会館ついはは類似団体平均を下回っていいる。これは、国民体育大会の開催に向けて県営体育館等を整備したこと等によるものである・。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当県では令和元年度末までにすべての公共施設等について個別施設計画を策定する予定であり、老朽化しつつある施設の集約化や複合化、除却について</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方針を検討していく。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461396606</v>
      </c>
      <c r="BO4" s="402"/>
      <c r="BP4" s="402"/>
      <c r="BQ4" s="402"/>
      <c r="BR4" s="402"/>
      <c r="BS4" s="402"/>
      <c r="BT4" s="402"/>
      <c r="BU4" s="403"/>
      <c r="BV4" s="401">
        <v>450596001</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1.5</v>
      </c>
      <c r="CU4" s="408"/>
      <c r="CV4" s="408"/>
      <c r="CW4" s="408"/>
      <c r="CX4" s="408"/>
      <c r="CY4" s="408"/>
      <c r="CZ4" s="408"/>
      <c r="DA4" s="409"/>
      <c r="DB4" s="407">
        <v>1.4</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451217611</v>
      </c>
      <c r="BO5" s="414"/>
      <c r="BP5" s="414"/>
      <c r="BQ5" s="414"/>
      <c r="BR5" s="414"/>
      <c r="BS5" s="414"/>
      <c r="BT5" s="414"/>
      <c r="BU5" s="415"/>
      <c r="BV5" s="413">
        <v>442769112</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96.1</v>
      </c>
      <c r="CU5" s="420"/>
      <c r="CV5" s="420"/>
      <c r="CW5" s="420"/>
      <c r="CX5" s="420"/>
      <c r="CY5" s="420"/>
      <c r="CZ5" s="420"/>
      <c r="DA5" s="421"/>
      <c r="DB5" s="419">
        <v>95.7</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13000</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10178995</v>
      </c>
      <c r="BO6" s="414"/>
      <c r="BP6" s="414"/>
      <c r="BQ6" s="414"/>
      <c r="BR6" s="414"/>
      <c r="BS6" s="414"/>
      <c r="BT6" s="414"/>
      <c r="BU6" s="415"/>
      <c r="BV6" s="413">
        <v>7826889</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104.7</v>
      </c>
      <c r="CU6" s="436"/>
      <c r="CV6" s="436"/>
      <c r="CW6" s="436"/>
      <c r="CX6" s="436"/>
      <c r="CY6" s="436"/>
      <c r="CZ6" s="436"/>
      <c r="DA6" s="437"/>
      <c r="DB6" s="435">
        <v>103.7</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10200</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6413670</v>
      </c>
      <c r="BO7" s="414"/>
      <c r="BP7" s="414"/>
      <c r="BQ7" s="414"/>
      <c r="BR7" s="414"/>
      <c r="BS7" s="414"/>
      <c r="BT7" s="414"/>
      <c r="BU7" s="415"/>
      <c r="BV7" s="413">
        <v>4070794</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256055887</v>
      </c>
      <c r="CU7" s="414"/>
      <c r="CV7" s="414"/>
      <c r="CW7" s="414"/>
      <c r="CX7" s="414"/>
      <c r="CY7" s="414"/>
      <c r="CZ7" s="414"/>
      <c r="DA7" s="415"/>
      <c r="DB7" s="413">
        <v>259902102</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8900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3765325</v>
      </c>
      <c r="BO8" s="414"/>
      <c r="BP8" s="414"/>
      <c r="BQ8" s="414"/>
      <c r="BR8" s="414"/>
      <c r="BS8" s="414"/>
      <c r="BT8" s="414"/>
      <c r="BU8" s="415"/>
      <c r="BV8" s="413">
        <v>3756095</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0.40661000000000003</v>
      </c>
      <c r="CU8" s="433"/>
      <c r="CV8" s="433"/>
      <c r="CW8" s="433"/>
      <c r="CX8" s="433"/>
      <c r="CY8" s="433"/>
      <c r="CZ8" s="433"/>
      <c r="DA8" s="434"/>
      <c r="DB8" s="432">
        <v>0.39352999999999999</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786740</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9100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9230</v>
      </c>
      <c r="BO9" s="414"/>
      <c r="BP9" s="414"/>
      <c r="BQ9" s="414"/>
      <c r="BR9" s="414"/>
      <c r="BS9" s="414"/>
      <c r="BT9" s="414"/>
      <c r="BU9" s="415"/>
      <c r="BV9" s="413">
        <v>-345812</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23.4</v>
      </c>
      <c r="CU9" s="420"/>
      <c r="CV9" s="420"/>
      <c r="CW9" s="420"/>
      <c r="CX9" s="420"/>
      <c r="CY9" s="420"/>
      <c r="CZ9" s="420"/>
      <c r="DA9" s="421"/>
      <c r="DB9" s="419">
        <v>24</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806314</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8600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3002773</v>
      </c>
      <c r="BO10" s="414"/>
      <c r="BP10" s="414"/>
      <c r="BQ10" s="414"/>
      <c r="BR10" s="414"/>
      <c r="BS10" s="414"/>
      <c r="BT10" s="414"/>
      <c r="BU10" s="415"/>
      <c r="BV10" s="413">
        <v>3679</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35</v>
      </c>
      <c r="AJ11" s="429"/>
      <c r="AK11" s="429"/>
      <c r="AL11" s="429"/>
      <c r="AM11" s="429"/>
      <c r="AN11" s="429"/>
      <c r="AO11" s="429"/>
      <c r="AP11" s="430"/>
      <c r="AQ11" s="428">
        <v>7800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114</v>
      </c>
      <c r="DC11" s="486"/>
      <c r="DD11" s="486"/>
      <c r="DE11" s="486"/>
      <c r="DF11" s="486"/>
      <c r="DG11" s="486"/>
      <c r="DH11" s="486"/>
      <c r="DI11" s="487"/>
      <c r="DJ11" s="140"/>
      <c r="DK11" s="140"/>
      <c r="DL11" s="140"/>
      <c r="DM11" s="140"/>
      <c r="DN11" s="140"/>
      <c r="DO11" s="140"/>
    </row>
    <row r="12" spans="1:119" ht="18.75" customHeight="1" x14ac:dyDescent="0.2">
      <c r="A12" s="141"/>
      <c r="B12" s="488" t="s">
        <v>115</v>
      </c>
      <c r="C12" s="489"/>
      <c r="D12" s="489"/>
      <c r="E12" s="489"/>
      <c r="F12" s="489"/>
      <c r="G12" s="489"/>
      <c r="H12" s="489"/>
      <c r="I12" s="489"/>
      <c r="J12" s="489"/>
      <c r="K12" s="490"/>
      <c r="L12" s="497" t="s">
        <v>116</v>
      </c>
      <c r="M12" s="498"/>
      <c r="N12" s="498"/>
      <c r="O12" s="498"/>
      <c r="P12" s="498"/>
      <c r="Q12" s="499"/>
      <c r="R12" s="500">
        <v>790758</v>
      </c>
      <c r="S12" s="501"/>
      <c r="T12" s="501"/>
      <c r="U12" s="501"/>
      <c r="V12" s="502"/>
      <c r="W12" s="452" t="s">
        <v>117</v>
      </c>
      <c r="X12" s="453"/>
      <c r="Y12" s="454"/>
      <c r="Z12" s="461" t="s">
        <v>1</v>
      </c>
      <c r="AA12" s="439"/>
      <c r="AB12" s="439"/>
      <c r="AC12" s="439"/>
      <c r="AD12" s="439"/>
      <c r="AE12" s="439"/>
      <c r="AF12" s="439"/>
      <c r="AG12" s="439"/>
      <c r="AH12" s="440"/>
      <c r="AI12" s="469" t="s">
        <v>118</v>
      </c>
      <c r="AJ12" s="439"/>
      <c r="AK12" s="439"/>
      <c r="AL12" s="439"/>
      <c r="AM12" s="440"/>
      <c r="AN12" s="469" t="s">
        <v>119</v>
      </c>
      <c r="AO12" s="470"/>
      <c r="AP12" s="470"/>
      <c r="AQ12" s="470"/>
      <c r="AR12" s="470"/>
      <c r="AS12" s="503"/>
      <c r="AT12" s="516" t="s">
        <v>120</v>
      </c>
      <c r="AU12" s="517"/>
      <c r="AV12" s="517"/>
      <c r="AW12" s="517"/>
      <c r="AX12" s="517"/>
      <c r="AY12" s="518"/>
      <c r="AZ12" s="410" t="s">
        <v>121</v>
      </c>
      <c r="BA12" s="411"/>
      <c r="BB12" s="411"/>
      <c r="BC12" s="411"/>
      <c r="BD12" s="411"/>
      <c r="BE12" s="411"/>
      <c r="BF12" s="411"/>
      <c r="BG12" s="411"/>
      <c r="BH12" s="411"/>
      <c r="BI12" s="411"/>
      <c r="BJ12" s="411"/>
      <c r="BK12" s="411"/>
      <c r="BL12" s="411"/>
      <c r="BM12" s="412"/>
      <c r="BN12" s="413">
        <v>7301208</v>
      </c>
      <c r="BO12" s="414"/>
      <c r="BP12" s="414"/>
      <c r="BQ12" s="414"/>
      <c r="BR12" s="414"/>
      <c r="BS12" s="414"/>
      <c r="BT12" s="414"/>
      <c r="BU12" s="415"/>
      <c r="BV12" s="413">
        <v>2533732</v>
      </c>
      <c r="BW12" s="414"/>
      <c r="BX12" s="414"/>
      <c r="BY12" s="414"/>
      <c r="BZ12" s="414"/>
      <c r="CA12" s="414"/>
      <c r="CB12" s="414"/>
      <c r="CC12" s="415"/>
      <c r="CD12" s="416" t="s">
        <v>122</v>
      </c>
      <c r="CE12" s="417"/>
      <c r="CF12" s="417"/>
      <c r="CG12" s="417"/>
      <c r="CH12" s="417"/>
      <c r="CI12" s="417"/>
      <c r="CJ12" s="417"/>
      <c r="CK12" s="417"/>
      <c r="CL12" s="417"/>
      <c r="CM12" s="417"/>
      <c r="CN12" s="417"/>
      <c r="CO12" s="417"/>
      <c r="CP12" s="417"/>
      <c r="CQ12" s="417"/>
      <c r="CR12" s="417"/>
      <c r="CS12" s="418"/>
      <c r="CT12" s="485" t="s">
        <v>123</v>
      </c>
      <c r="CU12" s="486"/>
      <c r="CV12" s="486"/>
      <c r="CW12" s="486"/>
      <c r="CX12" s="486"/>
      <c r="CY12" s="486"/>
      <c r="CZ12" s="486"/>
      <c r="DA12" s="487"/>
      <c r="DB12" s="485" t="s">
        <v>114</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124</v>
      </c>
      <c r="N13" s="508"/>
      <c r="O13" s="508"/>
      <c r="P13" s="508"/>
      <c r="Q13" s="509"/>
      <c r="R13" s="510">
        <v>777330</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125</v>
      </c>
      <c r="BA13" s="514"/>
      <c r="BB13" s="514"/>
      <c r="BC13" s="514"/>
      <c r="BD13" s="514"/>
      <c r="BE13" s="514"/>
      <c r="BF13" s="514"/>
      <c r="BG13" s="514"/>
      <c r="BH13" s="514"/>
      <c r="BI13" s="514"/>
      <c r="BJ13" s="514"/>
      <c r="BK13" s="514"/>
      <c r="BL13" s="514"/>
      <c r="BM13" s="515"/>
      <c r="BN13" s="413">
        <v>-4289205</v>
      </c>
      <c r="BO13" s="414"/>
      <c r="BP13" s="414"/>
      <c r="BQ13" s="414"/>
      <c r="BR13" s="414"/>
      <c r="BS13" s="414"/>
      <c r="BT13" s="414"/>
      <c r="BU13" s="415"/>
      <c r="BV13" s="413">
        <v>-2875865</v>
      </c>
      <c r="BW13" s="414"/>
      <c r="BX13" s="414"/>
      <c r="BY13" s="414"/>
      <c r="BZ13" s="414"/>
      <c r="CA13" s="414"/>
      <c r="CB13" s="414"/>
      <c r="CC13" s="415"/>
      <c r="CD13" s="416" t="s">
        <v>126</v>
      </c>
      <c r="CE13" s="417"/>
      <c r="CF13" s="417"/>
      <c r="CG13" s="417"/>
      <c r="CH13" s="417"/>
      <c r="CI13" s="417"/>
      <c r="CJ13" s="417"/>
      <c r="CK13" s="417"/>
      <c r="CL13" s="417"/>
      <c r="CM13" s="417"/>
      <c r="CN13" s="417"/>
      <c r="CO13" s="417"/>
      <c r="CP13" s="417"/>
      <c r="CQ13" s="417"/>
      <c r="CR13" s="417"/>
      <c r="CS13" s="418"/>
      <c r="CT13" s="419">
        <v>13.3</v>
      </c>
      <c r="CU13" s="420"/>
      <c r="CV13" s="420"/>
      <c r="CW13" s="420"/>
      <c r="CX13" s="420"/>
      <c r="CY13" s="420"/>
      <c r="CZ13" s="420"/>
      <c r="DA13" s="421"/>
      <c r="DB13" s="419">
        <v>13.8</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127</v>
      </c>
      <c r="M14" s="526"/>
      <c r="N14" s="526"/>
      <c r="O14" s="526"/>
      <c r="P14" s="526"/>
      <c r="Q14" s="527"/>
      <c r="R14" s="528">
        <v>794433</v>
      </c>
      <c r="S14" s="529"/>
      <c r="T14" s="529"/>
      <c r="U14" s="529"/>
      <c r="V14" s="530"/>
      <c r="W14" s="455"/>
      <c r="X14" s="456"/>
      <c r="Y14" s="457"/>
      <c r="Z14" s="482" t="s">
        <v>128</v>
      </c>
      <c r="AA14" s="483"/>
      <c r="AB14" s="483"/>
      <c r="AC14" s="483"/>
      <c r="AD14" s="483"/>
      <c r="AE14" s="483"/>
      <c r="AF14" s="483"/>
      <c r="AG14" s="483"/>
      <c r="AH14" s="484"/>
      <c r="AI14" s="428">
        <v>3925</v>
      </c>
      <c r="AJ14" s="429"/>
      <c r="AK14" s="429"/>
      <c r="AL14" s="429"/>
      <c r="AM14" s="430"/>
      <c r="AN14" s="428">
        <v>12960350</v>
      </c>
      <c r="AO14" s="429"/>
      <c r="AP14" s="429"/>
      <c r="AQ14" s="429"/>
      <c r="AR14" s="429"/>
      <c r="AS14" s="430"/>
      <c r="AT14" s="428">
        <v>3302</v>
      </c>
      <c r="AU14" s="429"/>
      <c r="AV14" s="429"/>
      <c r="AW14" s="429"/>
      <c r="AX14" s="429"/>
      <c r="AY14" s="431"/>
      <c r="AZ14" s="422" t="s">
        <v>129</v>
      </c>
      <c r="BA14" s="423"/>
      <c r="BB14" s="423"/>
      <c r="BC14" s="423"/>
      <c r="BD14" s="423"/>
      <c r="BE14" s="423"/>
      <c r="BF14" s="423"/>
      <c r="BG14" s="423"/>
      <c r="BH14" s="423"/>
      <c r="BI14" s="423"/>
      <c r="BJ14" s="423"/>
      <c r="BK14" s="423"/>
      <c r="BL14" s="423"/>
      <c r="BM14" s="424"/>
      <c r="BN14" s="401">
        <v>86477243</v>
      </c>
      <c r="BO14" s="402"/>
      <c r="BP14" s="402"/>
      <c r="BQ14" s="402"/>
      <c r="BR14" s="402"/>
      <c r="BS14" s="402"/>
      <c r="BT14" s="402"/>
      <c r="BU14" s="403"/>
      <c r="BV14" s="401">
        <v>90038553</v>
      </c>
      <c r="BW14" s="402"/>
      <c r="BX14" s="402"/>
      <c r="BY14" s="402"/>
      <c r="BZ14" s="402"/>
      <c r="CA14" s="402"/>
      <c r="CB14" s="402"/>
      <c r="CC14" s="403"/>
      <c r="CD14" s="479" t="s">
        <v>130</v>
      </c>
      <c r="CE14" s="480"/>
      <c r="CF14" s="480"/>
      <c r="CG14" s="480"/>
      <c r="CH14" s="480"/>
      <c r="CI14" s="480"/>
      <c r="CJ14" s="480"/>
      <c r="CK14" s="480"/>
      <c r="CL14" s="480"/>
      <c r="CM14" s="480"/>
      <c r="CN14" s="480"/>
      <c r="CO14" s="480"/>
      <c r="CP14" s="480"/>
      <c r="CQ14" s="480"/>
      <c r="CR14" s="480"/>
      <c r="CS14" s="481"/>
      <c r="CT14" s="522">
        <v>169.2</v>
      </c>
      <c r="CU14" s="523"/>
      <c r="CV14" s="523"/>
      <c r="CW14" s="523"/>
      <c r="CX14" s="523"/>
      <c r="CY14" s="523"/>
      <c r="CZ14" s="523"/>
      <c r="DA14" s="524"/>
      <c r="DB14" s="522">
        <v>164.9</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131</v>
      </c>
      <c r="N15" s="508"/>
      <c r="O15" s="508"/>
      <c r="P15" s="508"/>
      <c r="Q15" s="509"/>
      <c r="R15" s="528">
        <v>782230</v>
      </c>
      <c r="S15" s="529"/>
      <c r="T15" s="529"/>
      <c r="U15" s="529"/>
      <c r="V15" s="530"/>
      <c r="W15" s="455"/>
      <c r="X15" s="456"/>
      <c r="Y15" s="457"/>
      <c r="Z15" s="482" t="s">
        <v>132</v>
      </c>
      <c r="AA15" s="483"/>
      <c r="AB15" s="483"/>
      <c r="AC15" s="483"/>
      <c r="AD15" s="483"/>
      <c r="AE15" s="483"/>
      <c r="AF15" s="483"/>
      <c r="AG15" s="483"/>
      <c r="AH15" s="484"/>
      <c r="AI15" s="428" t="s">
        <v>123</v>
      </c>
      <c r="AJ15" s="429"/>
      <c r="AK15" s="429"/>
      <c r="AL15" s="429"/>
      <c r="AM15" s="430"/>
      <c r="AN15" s="428" t="s">
        <v>114</v>
      </c>
      <c r="AO15" s="429"/>
      <c r="AP15" s="429"/>
      <c r="AQ15" s="429"/>
      <c r="AR15" s="429"/>
      <c r="AS15" s="430"/>
      <c r="AT15" s="428" t="s">
        <v>133</v>
      </c>
      <c r="AU15" s="429"/>
      <c r="AV15" s="429"/>
      <c r="AW15" s="429"/>
      <c r="AX15" s="429"/>
      <c r="AY15" s="431"/>
      <c r="AZ15" s="410" t="s">
        <v>134</v>
      </c>
      <c r="BA15" s="411"/>
      <c r="BB15" s="411"/>
      <c r="BC15" s="411"/>
      <c r="BD15" s="411"/>
      <c r="BE15" s="411"/>
      <c r="BF15" s="411"/>
      <c r="BG15" s="411"/>
      <c r="BH15" s="411"/>
      <c r="BI15" s="411"/>
      <c r="BJ15" s="411"/>
      <c r="BK15" s="411"/>
      <c r="BL15" s="411"/>
      <c r="BM15" s="412"/>
      <c r="BN15" s="413">
        <v>213012373</v>
      </c>
      <c r="BO15" s="414"/>
      <c r="BP15" s="414"/>
      <c r="BQ15" s="414"/>
      <c r="BR15" s="414"/>
      <c r="BS15" s="414"/>
      <c r="BT15" s="414"/>
      <c r="BU15" s="415"/>
      <c r="BV15" s="413">
        <v>217014791</v>
      </c>
      <c r="BW15" s="414"/>
      <c r="BX15" s="414"/>
      <c r="BY15" s="414"/>
      <c r="BZ15" s="414"/>
      <c r="CA15" s="414"/>
      <c r="CB15" s="414"/>
      <c r="CC15" s="415"/>
      <c r="CD15" s="533" t="s">
        <v>135</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136</v>
      </c>
      <c r="M16" s="542"/>
      <c r="N16" s="542"/>
      <c r="O16" s="542"/>
      <c r="P16" s="542"/>
      <c r="Q16" s="543"/>
      <c r="R16" s="539" t="s">
        <v>137</v>
      </c>
      <c r="S16" s="540"/>
      <c r="T16" s="540"/>
      <c r="U16" s="540"/>
      <c r="V16" s="541"/>
      <c r="W16" s="455"/>
      <c r="X16" s="456"/>
      <c r="Y16" s="457"/>
      <c r="Z16" s="482" t="s">
        <v>138</v>
      </c>
      <c r="AA16" s="483"/>
      <c r="AB16" s="483"/>
      <c r="AC16" s="483"/>
      <c r="AD16" s="483"/>
      <c r="AE16" s="483"/>
      <c r="AF16" s="483"/>
      <c r="AG16" s="483"/>
      <c r="AH16" s="484"/>
      <c r="AI16" s="428">
        <v>43</v>
      </c>
      <c r="AJ16" s="429"/>
      <c r="AK16" s="429"/>
      <c r="AL16" s="429"/>
      <c r="AM16" s="430"/>
      <c r="AN16" s="428">
        <v>128355</v>
      </c>
      <c r="AO16" s="429"/>
      <c r="AP16" s="429"/>
      <c r="AQ16" s="429"/>
      <c r="AR16" s="429"/>
      <c r="AS16" s="430"/>
      <c r="AT16" s="428">
        <v>2985</v>
      </c>
      <c r="AU16" s="429"/>
      <c r="AV16" s="429"/>
      <c r="AW16" s="429"/>
      <c r="AX16" s="429"/>
      <c r="AY16" s="431"/>
      <c r="AZ16" s="410" t="s">
        <v>139</v>
      </c>
      <c r="BA16" s="411"/>
      <c r="BB16" s="411"/>
      <c r="BC16" s="411"/>
      <c r="BD16" s="411"/>
      <c r="BE16" s="411"/>
      <c r="BF16" s="411"/>
      <c r="BG16" s="411"/>
      <c r="BH16" s="411"/>
      <c r="BI16" s="411"/>
      <c r="BJ16" s="411"/>
      <c r="BK16" s="411"/>
      <c r="BL16" s="411"/>
      <c r="BM16" s="412"/>
      <c r="BN16" s="413">
        <v>108691496</v>
      </c>
      <c r="BO16" s="414"/>
      <c r="BP16" s="414"/>
      <c r="BQ16" s="414"/>
      <c r="BR16" s="414"/>
      <c r="BS16" s="414"/>
      <c r="BT16" s="414"/>
      <c r="BU16" s="415"/>
      <c r="BV16" s="413">
        <v>113321172</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140</v>
      </c>
      <c r="N17" s="537"/>
      <c r="O17" s="537"/>
      <c r="P17" s="537"/>
      <c r="Q17" s="538"/>
      <c r="R17" s="539" t="s">
        <v>141</v>
      </c>
      <c r="S17" s="540"/>
      <c r="T17" s="540"/>
      <c r="U17" s="540"/>
      <c r="V17" s="541"/>
      <c r="W17" s="455"/>
      <c r="X17" s="456"/>
      <c r="Y17" s="457"/>
      <c r="Z17" s="482" t="s">
        <v>142</v>
      </c>
      <c r="AA17" s="483"/>
      <c r="AB17" s="483"/>
      <c r="AC17" s="483"/>
      <c r="AD17" s="483"/>
      <c r="AE17" s="483"/>
      <c r="AF17" s="483"/>
      <c r="AG17" s="483"/>
      <c r="AH17" s="484"/>
      <c r="AI17" s="428">
        <v>1757</v>
      </c>
      <c r="AJ17" s="429"/>
      <c r="AK17" s="429"/>
      <c r="AL17" s="429"/>
      <c r="AM17" s="430"/>
      <c r="AN17" s="428">
        <v>5546849</v>
      </c>
      <c r="AO17" s="429"/>
      <c r="AP17" s="429"/>
      <c r="AQ17" s="429"/>
      <c r="AR17" s="429"/>
      <c r="AS17" s="430"/>
      <c r="AT17" s="428">
        <v>3157</v>
      </c>
      <c r="AU17" s="429"/>
      <c r="AV17" s="429"/>
      <c r="AW17" s="429"/>
      <c r="AX17" s="429"/>
      <c r="AY17" s="431"/>
      <c r="AZ17" s="410" t="s">
        <v>143</v>
      </c>
      <c r="BA17" s="411"/>
      <c r="BB17" s="411"/>
      <c r="BC17" s="411"/>
      <c r="BD17" s="411"/>
      <c r="BE17" s="411"/>
      <c r="BF17" s="411"/>
      <c r="BG17" s="411"/>
      <c r="BH17" s="411"/>
      <c r="BI17" s="411"/>
      <c r="BJ17" s="411"/>
      <c r="BK17" s="411"/>
      <c r="BL17" s="411"/>
      <c r="BM17" s="412"/>
      <c r="BN17" s="413">
        <v>246465885</v>
      </c>
      <c r="BO17" s="414"/>
      <c r="BP17" s="414"/>
      <c r="BQ17" s="414"/>
      <c r="BR17" s="414"/>
      <c r="BS17" s="414"/>
      <c r="BT17" s="414"/>
      <c r="BU17" s="415"/>
      <c r="BV17" s="413">
        <v>245977736</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144</v>
      </c>
      <c r="C18" s="396"/>
      <c r="D18" s="396"/>
      <c r="E18" s="396"/>
      <c r="F18" s="396"/>
      <c r="G18" s="396"/>
      <c r="H18" s="396"/>
      <c r="I18" s="396"/>
      <c r="J18" s="396"/>
      <c r="K18" s="544"/>
      <c r="L18" s="545">
        <v>4191</v>
      </c>
      <c r="M18" s="546"/>
      <c r="N18" s="546"/>
      <c r="O18" s="546"/>
      <c r="P18" s="546"/>
      <c r="Q18" s="546"/>
      <c r="R18" s="546"/>
      <c r="S18" s="546"/>
      <c r="T18" s="546"/>
      <c r="U18" s="546"/>
      <c r="V18" s="546"/>
      <c r="W18" s="455"/>
      <c r="X18" s="456"/>
      <c r="Y18" s="457"/>
      <c r="Z18" s="482" t="s">
        <v>145</v>
      </c>
      <c r="AA18" s="483"/>
      <c r="AB18" s="483"/>
      <c r="AC18" s="483"/>
      <c r="AD18" s="483"/>
      <c r="AE18" s="483"/>
      <c r="AF18" s="483"/>
      <c r="AG18" s="483"/>
      <c r="AH18" s="484"/>
      <c r="AI18" s="428">
        <v>6806</v>
      </c>
      <c r="AJ18" s="429"/>
      <c r="AK18" s="429"/>
      <c r="AL18" s="429"/>
      <c r="AM18" s="430"/>
      <c r="AN18" s="428">
        <v>25807890</v>
      </c>
      <c r="AO18" s="429"/>
      <c r="AP18" s="429"/>
      <c r="AQ18" s="429"/>
      <c r="AR18" s="429"/>
      <c r="AS18" s="430"/>
      <c r="AT18" s="428">
        <v>3792</v>
      </c>
      <c r="AU18" s="429"/>
      <c r="AV18" s="429"/>
      <c r="AW18" s="429"/>
      <c r="AX18" s="429"/>
      <c r="AY18" s="431"/>
      <c r="AZ18" s="513" t="s">
        <v>146</v>
      </c>
      <c r="BA18" s="514"/>
      <c r="BB18" s="514"/>
      <c r="BC18" s="514"/>
      <c r="BD18" s="514"/>
      <c r="BE18" s="514"/>
      <c r="BF18" s="514"/>
      <c r="BG18" s="514"/>
      <c r="BH18" s="514"/>
      <c r="BI18" s="514"/>
      <c r="BJ18" s="514"/>
      <c r="BK18" s="514"/>
      <c r="BL18" s="514"/>
      <c r="BM18" s="515"/>
      <c r="BN18" s="547">
        <v>325349121</v>
      </c>
      <c r="BO18" s="548"/>
      <c r="BP18" s="548"/>
      <c r="BQ18" s="548"/>
      <c r="BR18" s="548"/>
      <c r="BS18" s="548"/>
      <c r="BT18" s="548"/>
      <c r="BU18" s="549"/>
      <c r="BV18" s="547">
        <v>319590260</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147</v>
      </c>
      <c r="C19" s="396"/>
      <c r="D19" s="396"/>
      <c r="E19" s="396"/>
      <c r="F19" s="396"/>
      <c r="G19" s="396"/>
      <c r="H19" s="396"/>
      <c r="I19" s="396"/>
      <c r="J19" s="396"/>
      <c r="K19" s="544"/>
      <c r="L19" s="545">
        <v>189</v>
      </c>
      <c r="M19" s="546"/>
      <c r="N19" s="546"/>
      <c r="O19" s="546"/>
      <c r="P19" s="546"/>
      <c r="Q19" s="546"/>
      <c r="R19" s="546"/>
      <c r="S19" s="546"/>
      <c r="T19" s="546"/>
      <c r="U19" s="546"/>
      <c r="V19" s="546"/>
      <c r="W19" s="455"/>
      <c r="X19" s="456"/>
      <c r="Y19" s="457"/>
      <c r="Z19" s="482" t="s">
        <v>148</v>
      </c>
      <c r="AA19" s="483"/>
      <c r="AB19" s="483"/>
      <c r="AC19" s="483"/>
      <c r="AD19" s="483"/>
      <c r="AE19" s="483"/>
      <c r="AF19" s="483"/>
      <c r="AG19" s="483"/>
      <c r="AH19" s="484"/>
      <c r="AI19" s="428" t="s">
        <v>114</v>
      </c>
      <c r="AJ19" s="429"/>
      <c r="AK19" s="429"/>
      <c r="AL19" s="429"/>
      <c r="AM19" s="430"/>
      <c r="AN19" s="428" t="s">
        <v>114</v>
      </c>
      <c r="AO19" s="429"/>
      <c r="AP19" s="429"/>
      <c r="AQ19" s="429"/>
      <c r="AR19" s="429"/>
      <c r="AS19" s="430"/>
      <c r="AT19" s="428" t="s">
        <v>133</v>
      </c>
      <c r="AU19" s="429"/>
      <c r="AV19" s="429"/>
      <c r="AW19" s="429"/>
      <c r="AX19" s="429"/>
      <c r="AY19" s="431"/>
      <c r="AZ19" s="422" t="s">
        <v>149</v>
      </c>
      <c r="BA19" s="423"/>
      <c r="BB19" s="423"/>
      <c r="BC19" s="423"/>
      <c r="BD19" s="423"/>
      <c r="BE19" s="423"/>
      <c r="BF19" s="423"/>
      <c r="BG19" s="423"/>
      <c r="BH19" s="423"/>
      <c r="BI19" s="423"/>
      <c r="BJ19" s="423"/>
      <c r="BK19" s="423"/>
      <c r="BL19" s="423"/>
      <c r="BM19" s="424"/>
      <c r="BN19" s="401">
        <v>819458666</v>
      </c>
      <c r="BO19" s="402"/>
      <c r="BP19" s="402"/>
      <c r="BQ19" s="402"/>
      <c r="BR19" s="402"/>
      <c r="BS19" s="402"/>
      <c r="BT19" s="402"/>
      <c r="BU19" s="403"/>
      <c r="BV19" s="401">
        <v>834655880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150</v>
      </c>
      <c r="C20" s="396"/>
      <c r="D20" s="396"/>
      <c r="E20" s="396"/>
      <c r="F20" s="396"/>
      <c r="G20" s="396"/>
      <c r="H20" s="396"/>
      <c r="I20" s="396"/>
      <c r="J20" s="396"/>
      <c r="K20" s="544"/>
      <c r="L20" s="545">
        <v>279687</v>
      </c>
      <c r="M20" s="546"/>
      <c r="N20" s="546"/>
      <c r="O20" s="546"/>
      <c r="P20" s="546"/>
      <c r="Q20" s="546"/>
      <c r="R20" s="546"/>
      <c r="S20" s="546"/>
      <c r="T20" s="546"/>
      <c r="U20" s="546"/>
      <c r="V20" s="546"/>
      <c r="W20" s="458"/>
      <c r="X20" s="459"/>
      <c r="Y20" s="460"/>
      <c r="Z20" s="482" t="s">
        <v>151</v>
      </c>
      <c r="AA20" s="483"/>
      <c r="AB20" s="483"/>
      <c r="AC20" s="483"/>
      <c r="AD20" s="483"/>
      <c r="AE20" s="483"/>
      <c r="AF20" s="483"/>
      <c r="AG20" s="483"/>
      <c r="AH20" s="484"/>
      <c r="AI20" s="428">
        <v>12488</v>
      </c>
      <c r="AJ20" s="429"/>
      <c r="AK20" s="429"/>
      <c r="AL20" s="429"/>
      <c r="AM20" s="430"/>
      <c r="AN20" s="428">
        <v>44315089</v>
      </c>
      <c r="AO20" s="429"/>
      <c r="AP20" s="429"/>
      <c r="AQ20" s="429"/>
      <c r="AR20" s="429"/>
      <c r="AS20" s="430"/>
      <c r="AT20" s="428">
        <v>3549</v>
      </c>
      <c r="AU20" s="429"/>
      <c r="AV20" s="429"/>
      <c r="AW20" s="429"/>
      <c r="AX20" s="429"/>
      <c r="AY20" s="431"/>
      <c r="AZ20" s="513" t="s">
        <v>152</v>
      </c>
      <c r="BA20" s="514"/>
      <c r="BB20" s="514"/>
      <c r="BC20" s="514"/>
      <c r="BD20" s="514"/>
      <c r="BE20" s="514"/>
      <c r="BF20" s="514"/>
      <c r="BG20" s="514"/>
      <c r="BH20" s="514"/>
      <c r="BI20" s="514"/>
      <c r="BJ20" s="514"/>
      <c r="BK20" s="514"/>
      <c r="BL20" s="514"/>
      <c r="BM20" s="515"/>
      <c r="BN20" s="547">
        <v>200305720</v>
      </c>
      <c r="BO20" s="548"/>
      <c r="BP20" s="548"/>
      <c r="BQ20" s="548"/>
      <c r="BR20" s="548"/>
      <c r="BS20" s="548"/>
      <c r="BT20" s="548"/>
      <c r="BU20" s="549"/>
      <c r="BV20" s="547">
        <v>233109589</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153</v>
      </c>
      <c r="X21" s="551"/>
      <c r="Y21" s="551"/>
      <c r="Z21" s="551"/>
      <c r="AA21" s="551"/>
      <c r="AB21" s="551"/>
      <c r="AC21" s="551"/>
      <c r="AD21" s="551"/>
      <c r="AE21" s="551"/>
      <c r="AF21" s="551"/>
      <c r="AG21" s="551"/>
      <c r="AH21" s="552"/>
      <c r="AI21" s="553">
        <v>99.9</v>
      </c>
      <c r="AJ21" s="554"/>
      <c r="AK21" s="554"/>
      <c r="AL21" s="554"/>
      <c r="AM21" s="554"/>
      <c r="AN21" s="554"/>
      <c r="AO21" s="554"/>
      <c r="AP21" s="554"/>
      <c r="AQ21" s="554"/>
      <c r="AR21" s="554"/>
      <c r="AS21" s="554"/>
      <c r="AT21" s="554"/>
      <c r="AU21" s="554"/>
      <c r="AV21" s="554"/>
      <c r="AW21" s="554"/>
      <c r="AX21" s="554"/>
      <c r="AY21" s="555"/>
      <c r="AZ21" s="422" t="s">
        <v>154</v>
      </c>
      <c r="BA21" s="423"/>
      <c r="BB21" s="423"/>
      <c r="BC21" s="423"/>
      <c r="BD21" s="423"/>
      <c r="BE21" s="423"/>
      <c r="BF21" s="423"/>
      <c r="BG21" s="423"/>
      <c r="BH21" s="423"/>
      <c r="BI21" s="423"/>
      <c r="BJ21" s="423"/>
      <c r="BK21" s="423"/>
      <c r="BL21" s="423"/>
      <c r="BM21" s="424"/>
      <c r="BN21" s="401">
        <v>23943442</v>
      </c>
      <c r="BO21" s="402"/>
      <c r="BP21" s="402"/>
      <c r="BQ21" s="402"/>
      <c r="BR21" s="402"/>
      <c r="BS21" s="402"/>
      <c r="BT21" s="402"/>
      <c r="BU21" s="403"/>
      <c r="BV21" s="401">
        <v>23522818</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155</v>
      </c>
      <c r="BA22" s="411"/>
      <c r="BB22" s="411"/>
      <c r="BC22" s="411"/>
      <c r="BD22" s="411"/>
      <c r="BE22" s="411"/>
      <c r="BF22" s="411"/>
      <c r="BG22" s="411"/>
      <c r="BH22" s="411"/>
      <c r="BI22" s="411"/>
      <c r="BJ22" s="411"/>
      <c r="BK22" s="411"/>
      <c r="BL22" s="411"/>
      <c r="BM22" s="412"/>
      <c r="BN22" s="413">
        <v>1884081</v>
      </c>
      <c r="BO22" s="414"/>
      <c r="BP22" s="414"/>
      <c r="BQ22" s="414"/>
      <c r="BR22" s="414"/>
      <c r="BS22" s="414"/>
      <c r="BT22" s="414"/>
      <c r="BU22" s="415"/>
      <c r="BV22" s="413">
        <v>2194948</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156</v>
      </c>
      <c r="BA23" s="411"/>
      <c r="BB23" s="411"/>
      <c r="BC23" s="411"/>
      <c r="BD23" s="411"/>
      <c r="BE23" s="411"/>
      <c r="BF23" s="411"/>
      <c r="BG23" s="411"/>
      <c r="BH23" s="411"/>
      <c r="BI23" s="411"/>
      <c r="BJ23" s="411"/>
      <c r="BK23" s="411"/>
      <c r="BL23" s="411"/>
      <c r="BM23" s="412"/>
      <c r="BN23" s="413">
        <v>19044998</v>
      </c>
      <c r="BO23" s="414"/>
      <c r="BP23" s="414"/>
      <c r="BQ23" s="414"/>
      <c r="BR23" s="414"/>
      <c r="BS23" s="414"/>
      <c r="BT23" s="414"/>
      <c r="BU23" s="415"/>
      <c r="BV23" s="413">
        <v>22398399</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157</v>
      </c>
      <c r="BA24" s="480"/>
      <c r="BB24" s="480"/>
      <c r="BC24" s="480"/>
      <c r="BD24" s="480"/>
      <c r="BE24" s="480"/>
      <c r="BF24" s="480"/>
      <c r="BG24" s="480"/>
      <c r="BH24" s="480"/>
      <c r="BI24" s="480"/>
      <c r="BJ24" s="480"/>
      <c r="BK24" s="480"/>
      <c r="BL24" s="480"/>
      <c r="BM24" s="481"/>
      <c r="BN24" s="547">
        <v>3505698</v>
      </c>
      <c r="BO24" s="548"/>
      <c r="BP24" s="548"/>
      <c r="BQ24" s="548"/>
      <c r="BR24" s="548"/>
      <c r="BS24" s="548"/>
      <c r="BT24" s="548"/>
      <c r="BU24" s="549"/>
      <c r="BV24" s="547">
        <v>6601559</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158</v>
      </c>
      <c r="BA25" s="557"/>
      <c r="BB25" s="557"/>
      <c r="BC25" s="558"/>
      <c r="BD25" s="422" t="s">
        <v>39</v>
      </c>
      <c r="BE25" s="423"/>
      <c r="BF25" s="423"/>
      <c r="BG25" s="423"/>
      <c r="BH25" s="423"/>
      <c r="BI25" s="423"/>
      <c r="BJ25" s="423"/>
      <c r="BK25" s="423"/>
      <c r="BL25" s="423"/>
      <c r="BM25" s="424"/>
      <c r="BN25" s="401">
        <v>8389712</v>
      </c>
      <c r="BO25" s="402"/>
      <c r="BP25" s="402"/>
      <c r="BQ25" s="402"/>
      <c r="BR25" s="402"/>
      <c r="BS25" s="402"/>
      <c r="BT25" s="402"/>
      <c r="BU25" s="403"/>
      <c r="BV25" s="401">
        <v>12688147</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159</v>
      </c>
      <c r="BE26" s="411"/>
      <c r="BF26" s="411"/>
      <c r="BG26" s="411"/>
      <c r="BH26" s="411"/>
      <c r="BI26" s="411"/>
      <c r="BJ26" s="411"/>
      <c r="BK26" s="411"/>
      <c r="BL26" s="411"/>
      <c r="BM26" s="412"/>
      <c r="BN26" s="413">
        <v>2964195</v>
      </c>
      <c r="BO26" s="414"/>
      <c r="BP26" s="414"/>
      <c r="BQ26" s="414"/>
      <c r="BR26" s="414"/>
      <c r="BS26" s="414"/>
      <c r="BT26" s="414"/>
      <c r="BU26" s="415"/>
      <c r="BV26" s="413">
        <v>2949872</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27347086</v>
      </c>
      <c r="BO27" s="548"/>
      <c r="BP27" s="548"/>
      <c r="BQ27" s="548"/>
      <c r="BR27" s="548"/>
      <c r="BS27" s="548"/>
      <c r="BT27" s="548"/>
      <c r="BU27" s="549"/>
      <c r="BV27" s="547">
        <v>34207216</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160</v>
      </c>
      <c r="D29" s="182"/>
      <c r="E29" s="174"/>
      <c r="F29" s="174"/>
      <c r="G29" s="174"/>
      <c r="H29" s="174"/>
      <c r="I29" s="174"/>
      <c r="J29" s="174"/>
      <c r="K29" s="174"/>
      <c r="L29" s="174"/>
      <c r="M29" s="174"/>
      <c r="N29" s="174"/>
      <c r="O29" s="174"/>
      <c r="P29" s="174"/>
      <c r="Q29" s="174"/>
      <c r="R29" s="174"/>
      <c r="S29" s="174"/>
      <c r="T29" s="174"/>
      <c r="U29" s="174" t="s">
        <v>161</v>
      </c>
      <c r="V29" s="174"/>
      <c r="W29" s="174"/>
      <c r="X29" s="174"/>
      <c r="Y29" s="174"/>
      <c r="Z29" s="174"/>
      <c r="AA29" s="174"/>
      <c r="AB29" s="174"/>
      <c r="AC29" s="174"/>
      <c r="AD29" s="174"/>
      <c r="AE29" s="174"/>
      <c r="AF29" s="174"/>
      <c r="AG29" s="174"/>
      <c r="AH29" s="174"/>
      <c r="AI29" s="174"/>
      <c r="AJ29" s="174"/>
      <c r="AK29" s="174"/>
      <c r="AL29" s="174"/>
      <c r="AM29" s="164" t="s">
        <v>162</v>
      </c>
      <c r="AN29" s="174"/>
      <c r="AO29" s="174"/>
      <c r="AP29" s="174"/>
      <c r="AQ29" s="174"/>
      <c r="AR29" s="164"/>
      <c r="AS29" s="164"/>
      <c r="AT29" s="164"/>
      <c r="AU29" s="164"/>
      <c r="AV29" s="164"/>
      <c r="AW29" s="164"/>
      <c r="AX29" s="164"/>
      <c r="AY29" s="164"/>
      <c r="AZ29" s="164"/>
      <c r="BA29" s="164"/>
      <c r="BB29" s="174"/>
      <c r="BC29" s="164"/>
      <c r="BD29" s="164"/>
      <c r="BE29" s="164" t="s">
        <v>163</v>
      </c>
      <c r="BF29" s="174"/>
      <c r="BG29" s="174"/>
      <c r="BH29" s="174"/>
      <c r="BI29" s="174"/>
      <c r="BJ29" s="164"/>
      <c r="BK29" s="164"/>
      <c r="BL29" s="164"/>
      <c r="BM29" s="164"/>
      <c r="BN29" s="164"/>
      <c r="BO29" s="164"/>
      <c r="BP29" s="164"/>
      <c r="BQ29" s="164"/>
      <c r="BR29" s="174"/>
      <c r="BS29" s="174"/>
      <c r="BT29" s="174"/>
      <c r="BU29" s="174"/>
      <c r="BV29" s="174"/>
      <c r="BW29" s="174" t="s">
        <v>164</v>
      </c>
      <c r="BX29" s="174"/>
      <c r="BY29" s="174"/>
      <c r="BZ29" s="174"/>
      <c r="CA29" s="174"/>
      <c r="CB29" s="164"/>
      <c r="CC29" s="164"/>
      <c r="CD29" s="164"/>
      <c r="CE29" s="164"/>
      <c r="CF29" s="164"/>
      <c r="CG29" s="164"/>
      <c r="CH29" s="164"/>
      <c r="CI29" s="164"/>
      <c r="CJ29" s="164"/>
      <c r="CK29" s="164"/>
      <c r="CL29" s="164"/>
      <c r="CM29" s="164"/>
      <c r="CN29" s="164"/>
      <c r="CO29" s="164" t="s">
        <v>165</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166</v>
      </c>
      <c r="D30" s="570"/>
      <c r="E30" s="442" t="s">
        <v>167</v>
      </c>
      <c r="F30" s="442"/>
      <c r="G30" s="442"/>
      <c r="H30" s="442"/>
      <c r="I30" s="442"/>
      <c r="J30" s="442"/>
      <c r="K30" s="442"/>
      <c r="L30" s="442"/>
      <c r="M30" s="442"/>
      <c r="N30" s="442"/>
      <c r="O30" s="442"/>
      <c r="P30" s="442"/>
      <c r="Q30" s="442"/>
      <c r="R30" s="442"/>
      <c r="S30" s="442"/>
      <c r="T30" s="158"/>
      <c r="U30" s="570" t="s">
        <v>166</v>
      </c>
      <c r="V30" s="570"/>
      <c r="W30" s="442" t="s">
        <v>167</v>
      </c>
      <c r="X30" s="442"/>
      <c r="Y30" s="442"/>
      <c r="Z30" s="442"/>
      <c r="AA30" s="442"/>
      <c r="AB30" s="442"/>
      <c r="AC30" s="442"/>
      <c r="AD30" s="442"/>
      <c r="AE30" s="442"/>
      <c r="AF30" s="442"/>
      <c r="AG30" s="442"/>
      <c r="AH30" s="442"/>
      <c r="AI30" s="442"/>
      <c r="AJ30" s="442"/>
      <c r="AK30" s="442"/>
      <c r="AL30" s="158"/>
      <c r="AM30" s="570" t="s">
        <v>166</v>
      </c>
      <c r="AN30" s="570"/>
      <c r="AO30" s="442" t="s">
        <v>167</v>
      </c>
      <c r="AP30" s="442"/>
      <c r="AQ30" s="442"/>
      <c r="AR30" s="442"/>
      <c r="AS30" s="442"/>
      <c r="AT30" s="442"/>
      <c r="AU30" s="442"/>
      <c r="AV30" s="442"/>
      <c r="AW30" s="442"/>
      <c r="AX30" s="442"/>
      <c r="AY30" s="442"/>
      <c r="AZ30" s="442"/>
      <c r="BA30" s="442"/>
      <c r="BB30" s="442"/>
      <c r="BC30" s="442"/>
      <c r="BD30" s="183"/>
      <c r="BE30" s="570" t="s">
        <v>168</v>
      </c>
      <c r="BF30" s="570"/>
      <c r="BG30" s="442" t="s">
        <v>167</v>
      </c>
      <c r="BH30" s="442"/>
      <c r="BI30" s="442"/>
      <c r="BJ30" s="442"/>
      <c r="BK30" s="442"/>
      <c r="BL30" s="442"/>
      <c r="BM30" s="442"/>
      <c r="BN30" s="442"/>
      <c r="BO30" s="442"/>
      <c r="BP30" s="442"/>
      <c r="BQ30" s="442"/>
      <c r="BR30" s="442"/>
      <c r="BS30" s="442"/>
      <c r="BT30" s="442"/>
      <c r="BU30" s="442"/>
      <c r="BV30" s="184"/>
      <c r="BW30" s="570" t="s">
        <v>166</v>
      </c>
      <c r="BX30" s="570"/>
      <c r="BY30" s="442" t="s">
        <v>169</v>
      </c>
      <c r="BZ30" s="442"/>
      <c r="CA30" s="442"/>
      <c r="CB30" s="442"/>
      <c r="CC30" s="442"/>
      <c r="CD30" s="442"/>
      <c r="CE30" s="442"/>
      <c r="CF30" s="442"/>
      <c r="CG30" s="442"/>
      <c r="CH30" s="442"/>
      <c r="CI30" s="442"/>
      <c r="CJ30" s="442"/>
      <c r="CK30" s="442"/>
      <c r="CL30" s="442"/>
      <c r="CM30" s="442"/>
      <c r="CN30" s="158"/>
      <c r="CO30" s="570" t="s">
        <v>168</v>
      </c>
      <c r="CP30" s="570"/>
      <c r="CQ30" s="442" t="s">
        <v>170</v>
      </c>
      <c r="CR30" s="442"/>
      <c r="CS30" s="442"/>
      <c r="CT30" s="442"/>
      <c r="CU30" s="442"/>
      <c r="CV30" s="442"/>
      <c r="CW30" s="442"/>
      <c r="CX30" s="442"/>
      <c r="CY30" s="442"/>
      <c r="CZ30" s="442"/>
      <c r="DA30" s="442"/>
      <c r="DB30" s="442"/>
      <c r="DC30" s="442"/>
      <c r="DD30" s="442"/>
      <c r="DE30" s="442"/>
      <c r="DF30" s="158"/>
      <c r="DG30" s="567" t="s">
        <v>171</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f>IF(W31="","",MAX(C31:D40)+1)</f>
        <v>11</v>
      </c>
      <c r="V31" s="568"/>
      <c r="W31" s="569" t="str">
        <f>IF('各会計、関係団体の財政状況及び健全化判断比率'!B28="","",'各会計、関係団体の財政状況及び健全化判断比率'!B28)</f>
        <v>駐車場整備事業特別会計</v>
      </c>
      <c r="X31" s="569"/>
      <c r="Y31" s="569"/>
      <c r="Z31" s="569"/>
      <c r="AA31" s="569"/>
      <c r="AB31" s="569"/>
      <c r="AC31" s="569"/>
      <c r="AD31" s="569"/>
      <c r="AE31" s="569"/>
      <c r="AF31" s="569"/>
      <c r="AG31" s="569"/>
      <c r="AH31" s="569"/>
      <c r="AI31" s="569"/>
      <c r="AJ31" s="569"/>
      <c r="AK31" s="569"/>
      <c r="AL31" s="182"/>
      <c r="AM31" s="568">
        <f>IF(AO31="","",MAX(C31:D40,U31:V40)+1)</f>
        <v>12</v>
      </c>
      <c r="AN31" s="568"/>
      <c r="AO31" s="569" t="str">
        <f>IF('各会計、関係団体の財政状況及び健全化判断比率'!B29="","",'各会計、関係団体の財政状況及び健全化判断比率'!B29)</f>
        <v>病院事業会計</v>
      </c>
      <c r="AP31" s="569"/>
      <c r="AQ31" s="569"/>
      <c r="AR31" s="569"/>
      <c r="AS31" s="569"/>
      <c r="AT31" s="569"/>
      <c r="AU31" s="569"/>
      <c r="AV31" s="569"/>
      <c r="AW31" s="569"/>
      <c r="AX31" s="569"/>
      <c r="AY31" s="569"/>
      <c r="AZ31" s="569"/>
      <c r="BA31" s="569"/>
      <c r="BB31" s="569"/>
      <c r="BC31" s="569"/>
      <c r="BD31" s="182"/>
      <c r="BE31" s="568">
        <f>IF(BG31="","",MAX(C31:D40,U31:V40,AM31:AN40)+1)</f>
        <v>17</v>
      </c>
      <c r="BF31" s="568"/>
      <c r="BG31" s="569" t="str">
        <f>IF('各会計、関係団体の財政状況及び健全化判断比率'!B34="","",'各会計、関係団体の財政状況及び健全化判断比率'!B34)</f>
        <v>下水道事業特別会計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19</v>
      </c>
      <c r="CP31" s="568"/>
      <c r="CQ31" s="569" t="str">
        <f>IF('各会計、関係団体の財政状況及び健全化判断比率'!BS7="","",'各会計、関係団体の財政状況及び健全化判断比率'!BS7)</f>
        <v>若狭湾エネルギー研究センター</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公債管理特別会計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13</v>
      </c>
      <c r="AN32" s="568"/>
      <c r="AO32" s="569" t="str">
        <f>IF('各会計、関係団体の財政状況及び健全化判断比率'!B30="","",'各会計、関係団体の財政状況及び健全化判断比率'!B30)</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18</v>
      </c>
      <c r="BF32" s="568"/>
      <c r="BG32" s="569" t="str">
        <f>IF('各会計、関係団体の財政状況及び健全化判断比率'!B35="","",'各会計、関係団体の財政状況及び健全化判断比率'!B35)</f>
        <v>港湾整備事業特別会計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20</v>
      </c>
      <c r="CP32" s="568"/>
      <c r="CQ32" s="569" t="str">
        <f>IF('各会計、関係団体の財政状況及び健全化判断比率'!BS8="","",'各会計、関係団体の財政状況及び健全化判断比率'!BS8)</f>
        <v>日下部・グリフィス学術・文化交流基金</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用品等集中管理事業特別会計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14</v>
      </c>
      <c r="AN33" s="568"/>
      <c r="AO33" s="569" t="str">
        <f>IF('各会計、関係団体の財政状況及び健全化判断比率'!B31="","",'各会計、関係団体の財政状況及び健全化判断比率'!B31)</f>
        <v>水道用水供給事業会計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21</v>
      </c>
      <c r="CP33" s="568"/>
      <c r="CQ33" s="569" t="str">
        <f>IF('各会計、関係団体の財政状況及び健全化判断比率'!BS9="","",'各会計、関係団体の財政状況及び健全化判断比率'!BS9)</f>
        <v>福井県アジア人材基金</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災害救助基金特別会計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15</v>
      </c>
      <c r="AN34" s="568"/>
      <c r="AO34" s="569" t="str">
        <f>IF('各会計、関係団体の財政状況及び健全化判断比率'!B32="","",'各会計、関係団体の財政状況及び健全化判断比率'!B32)</f>
        <v>臨海下水道事業会計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22</v>
      </c>
      <c r="CP34" s="568"/>
      <c r="CQ34" s="569" t="str">
        <f>IF('各会計、関係団体の財政状況及び健全化判断比率'!BS10="","",'各会計、関係団体の財政状況及び健全化判断比率'!BS10)</f>
        <v>福井県国際交流協会</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母子寡婦福祉資金貸付金特別会計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f t="shared" si="1"/>
        <v>16</v>
      </c>
      <c r="AN35" s="568"/>
      <c r="AO35" s="569" t="str">
        <f>IF('各会計、関係団体の財政状況及び健全化判断比率'!B33="","",'各会計、関係団体の財政状況及び健全化判断比率'!B33)</f>
        <v>臨海工業用地等造成事業会計</v>
      </c>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23</v>
      </c>
      <c r="CP35" s="568"/>
      <c r="CQ35" s="569" t="str">
        <f>IF('各会計、関係団体の財政状況及び健全化判断比率'!BS11="","",'各会計、関係団体の財政状況及び健全化判断比率'!BS11)</f>
        <v>ふくい女性財団</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中小企業支援資金貸付金特別会計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24</v>
      </c>
      <c r="CP36" s="568"/>
      <c r="CQ36" s="569" t="str">
        <f>IF('各会計、関係団体の財政状況及び健全化判断比率'!BS12="","",'各会計、関係団体の財政状況及び健全化判断比率'!BS12)</f>
        <v>青少年育成福井県民会議</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沿岸漁業改善資金貸付金特別会計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25</v>
      </c>
      <c r="CP37" s="568"/>
      <c r="CQ37" s="569" t="str">
        <f>IF('各会計、関係団体の財政状況及び健全化判断比率'!BS13="","",'各会計、関係団体の財政状況及び健全化判断比率'!BS13)</f>
        <v>福井原子力センター</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林業改善資金貸付金特別会計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26</v>
      </c>
      <c r="CP38" s="568"/>
      <c r="CQ38" s="569" t="str">
        <f>IF('各会計、関係団体の財政状況及び健全化判断比率'!BS14="","",'各会計、関係団体の財政状況及び健全化判断比率'!BS14)</f>
        <v>福井県消防協会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県有林事業特別会計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27</v>
      </c>
      <c r="CP39" s="568"/>
      <c r="CQ39" s="569" t="str">
        <f>IF('各会計、関係団体の財政状況及び健全化判断比率'!BS15="","",'各会計、関係団体の財政状況及び健全化判断比率'!BS15)</f>
        <v>福井県アイバンク</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用地先行取得事業特別会計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28</v>
      </c>
      <c r="CP40" s="568"/>
      <c r="CQ40" s="569" t="str">
        <f>IF('各会計、関係団体の財政状況及び健全化判断比率'!BS16="","",'各会計、関係団体の財政状況及び健全化判断比率'!BS16)</f>
        <v>福井県臓器移植推進財団</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172</v>
      </c>
      <c r="C43" s="140"/>
      <c r="D43" s="140"/>
      <c r="E43" s="140" t="s">
        <v>173</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174</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175</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176</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177</v>
      </c>
    </row>
    <row r="48" spans="1:119" x14ac:dyDescent="0.2">
      <c r="E48" s="142" t="s">
        <v>178</v>
      </c>
    </row>
    <row r="49" spans="5:5" x14ac:dyDescent="0.2">
      <c r="E49" s="142" t="s">
        <v>179</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38hhOVO4+05j//FtbQnHvQpYTDdnl9oilLgbASO6bQ2Z6rQDhd9toEaVG875njEAWIPOFse73x+8Z2j3LYAP9Q==" saltValue="No+fKJ1BmmNzWADfwCtJh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85" zoomScaleNormal="85"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180</v>
      </c>
      <c r="DD1" s="573"/>
      <c r="DE1" s="573"/>
      <c r="DF1" s="573"/>
      <c r="DG1" s="573"/>
      <c r="DH1" s="573"/>
      <c r="DI1" s="574"/>
      <c r="DK1" s="572" t="s">
        <v>181</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182</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183</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184</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185</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186</v>
      </c>
      <c r="S4" s="576"/>
      <c r="T4" s="576"/>
      <c r="U4" s="576"/>
      <c r="V4" s="576"/>
      <c r="W4" s="576"/>
      <c r="X4" s="576"/>
      <c r="Y4" s="577"/>
      <c r="Z4" s="575" t="s">
        <v>187</v>
      </c>
      <c r="AA4" s="576"/>
      <c r="AB4" s="576"/>
      <c r="AC4" s="577"/>
      <c r="AD4" s="575" t="s">
        <v>188</v>
      </c>
      <c r="AE4" s="576"/>
      <c r="AF4" s="576"/>
      <c r="AG4" s="576"/>
      <c r="AH4" s="576"/>
      <c r="AI4" s="576"/>
      <c r="AJ4" s="576"/>
      <c r="AK4" s="577"/>
      <c r="AL4" s="575" t="s">
        <v>187</v>
      </c>
      <c r="AM4" s="576"/>
      <c r="AN4" s="576"/>
      <c r="AO4" s="577"/>
      <c r="AP4" s="578" t="s">
        <v>189</v>
      </c>
      <c r="AQ4" s="578"/>
      <c r="AR4" s="578"/>
      <c r="AS4" s="578"/>
      <c r="AT4" s="578"/>
      <c r="AU4" s="578"/>
      <c r="AV4" s="578"/>
      <c r="AW4" s="578"/>
      <c r="AX4" s="578"/>
      <c r="AY4" s="578"/>
      <c r="AZ4" s="578"/>
      <c r="BA4" s="578"/>
      <c r="BB4" s="578"/>
      <c r="BC4" s="578"/>
      <c r="BD4" s="578" t="s">
        <v>190</v>
      </c>
      <c r="BE4" s="578"/>
      <c r="BF4" s="578"/>
      <c r="BG4" s="578"/>
      <c r="BH4" s="578"/>
      <c r="BI4" s="578"/>
      <c r="BJ4" s="578"/>
      <c r="BK4" s="578"/>
      <c r="BL4" s="578" t="s">
        <v>187</v>
      </c>
      <c r="BM4" s="578"/>
      <c r="BN4" s="578"/>
      <c r="BO4" s="578"/>
      <c r="BP4" s="578" t="s">
        <v>191</v>
      </c>
      <c r="BQ4" s="578"/>
      <c r="BR4" s="578"/>
      <c r="BS4" s="578"/>
      <c r="BT4" s="578"/>
      <c r="BU4" s="578"/>
      <c r="BV4" s="578"/>
      <c r="BW4" s="578"/>
      <c r="BY4" s="575" t="s">
        <v>192</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193</v>
      </c>
      <c r="C5" s="580"/>
      <c r="D5" s="580"/>
      <c r="E5" s="580"/>
      <c r="F5" s="580"/>
      <c r="G5" s="580"/>
      <c r="H5" s="580"/>
      <c r="I5" s="580"/>
      <c r="J5" s="580"/>
      <c r="K5" s="580"/>
      <c r="L5" s="580"/>
      <c r="M5" s="580"/>
      <c r="N5" s="580"/>
      <c r="O5" s="580"/>
      <c r="P5" s="580"/>
      <c r="Q5" s="581"/>
      <c r="R5" s="582">
        <v>120537658</v>
      </c>
      <c r="S5" s="583"/>
      <c r="T5" s="583"/>
      <c r="U5" s="583"/>
      <c r="V5" s="583"/>
      <c r="W5" s="583"/>
      <c r="X5" s="583"/>
      <c r="Y5" s="584"/>
      <c r="Z5" s="585">
        <v>26.1</v>
      </c>
      <c r="AA5" s="585"/>
      <c r="AB5" s="585"/>
      <c r="AC5" s="585"/>
      <c r="AD5" s="586">
        <v>93674315</v>
      </c>
      <c r="AE5" s="586"/>
      <c r="AF5" s="586"/>
      <c r="AG5" s="586"/>
      <c r="AH5" s="586"/>
      <c r="AI5" s="586"/>
      <c r="AJ5" s="586"/>
      <c r="AK5" s="586"/>
      <c r="AL5" s="587">
        <v>39.799999999999997</v>
      </c>
      <c r="AM5" s="588"/>
      <c r="AN5" s="588"/>
      <c r="AO5" s="589"/>
      <c r="AP5" s="579" t="s">
        <v>194</v>
      </c>
      <c r="AQ5" s="580"/>
      <c r="AR5" s="580"/>
      <c r="AS5" s="580"/>
      <c r="AT5" s="580"/>
      <c r="AU5" s="580"/>
      <c r="AV5" s="580"/>
      <c r="AW5" s="580"/>
      <c r="AX5" s="580"/>
      <c r="AY5" s="580"/>
      <c r="AZ5" s="580"/>
      <c r="BA5" s="580"/>
      <c r="BB5" s="580"/>
      <c r="BC5" s="581"/>
      <c r="BD5" s="593">
        <v>120525520</v>
      </c>
      <c r="BE5" s="594"/>
      <c r="BF5" s="594"/>
      <c r="BG5" s="594"/>
      <c r="BH5" s="594"/>
      <c r="BI5" s="594"/>
      <c r="BJ5" s="594"/>
      <c r="BK5" s="595"/>
      <c r="BL5" s="596">
        <v>100</v>
      </c>
      <c r="BM5" s="596"/>
      <c r="BN5" s="596"/>
      <c r="BO5" s="596"/>
      <c r="BP5" s="597">
        <v>476871</v>
      </c>
      <c r="BQ5" s="597"/>
      <c r="BR5" s="597"/>
      <c r="BS5" s="597"/>
      <c r="BT5" s="597"/>
      <c r="BU5" s="597"/>
      <c r="BV5" s="597"/>
      <c r="BW5" s="601"/>
      <c r="BY5" s="575" t="s">
        <v>189</v>
      </c>
      <c r="BZ5" s="576"/>
      <c r="CA5" s="576"/>
      <c r="CB5" s="576"/>
      <c r="CC5" s="576"/>
      <c r="CD5" s="576"/>
      <c r="CE5" s="576"/>
      <c r="CF5" s="576"/>
      <c r="CG5" s="576"/>
      <c r="CH5" s="576"/>
      <c r="CI5" s="576"/>
      <c r="CJ5" s="576"/>
      <c r="CK5" s="576"/>
      <c r="CL5" s="577"/>
      <c r="CM5" s="575" t="s">
        <v>195</v>
      </c>
      <c r="CN5" s="576"/>
      <c r="CO5" s="576"/>
      <c r="CP5" s="576"/>
      <c r="CQ5" s="576"/>
      <c r="CR5" s="576"/>
      <c r="CS5" s="576"/>
      <c r="CT5" s="577"/>
      <c r="CU5" s="575" t="s">
        <v>187</v>
      </c>
      <c r="CV5" s="576"/>
      <c r="CW5" s="576"/>
      <c r="CX5" s="577"/>
      <c r="CY5" s="575" t="s">
        <v>196</v>
      </c>
      <c r="CZ5" s="576"/>
      <c r="DA5" s="576"/>
      <c r="DB5" s="576"/>
      <c r="DC5" s="576"/>
      <c r="DD5" s="576"/>
      <c r="DE5" s="576"/>
      <c r="DF5" s="576"/>
      <c r="DG5" s="576"/>
      <c r="DH5" s="576"/>
      <c r="DI5" s="576"/>
      <c r="DJ5" s="576"/>
      <c r="DK5" s="577"/>
      <c r="DL5" s="575" t="s">
        <v>197</v>
      </c>
      <c r="DM5" s="576"/>
      <c r="DN5" s="576"/>
      <c r="DO5" s="576"/>
      <c r="DP5" s="576"/>
      <c r="DQ5" s="576"/>
      <c r="DR5" s="576"/>
      <c r="DS5" s="576"/>
      <c r="DT5" s="576"/>
      <c r="DU5" s="576"/>
      <c r="DV5" s="576"/>
      <c r="DW5" s="576"/>
      <c r="DX5" s="577"/>
    </row>
    <row r="6" spans="2:138" ht="11.25" customHeight="1" x14ac:dyDescent="0.2">
      <c r="B6" s="590" t="s">
        <v>198</v>
      </c>
      <c r="C6" s="591"/>
      <c r="D6" s="591"/>
      <c r="E6" s="591"/>
      <c r="F6" s="591"/>
      <c r="G6" s="591"/>
      <c r="H6" s="591"/>
      <c r="I6" s="591"/>
      <c r="J6" s="591"/>
      <c r="K6" s="591"/>
      <c r="L6" s="591"/>
      <c r="M6" s="591"/>
      <c r="N6" s="591"/>
      <c r="O6" s="591"/>
      <c r="P6" s="591"/>
      <c r="Q6" s="592"/>
      <c r="R6" s="593">
        <v>13618815</v>
      </c>
      <c r="S6" s="594"/>
      <c r="T6" s="594"/>
      <c r="U6" s="594"/>
      <c r="V6" s="594"/>
      <c r="W6" s="594"/>
      <c r="X6" s="594"/>
      <c r="Y6" s="595"/>
      <c r="Z6" s="596">
        <v>3</v>
      </c>
      <c r="AA6" s="596"/>
      <c r="AB6" s="596"/>
      <c r="AC6" s="596"/>
      <c r="AD6" s="597">
        <v>13618815</v>
      </c>
      <c r="AE6" s="597"/>
      <c r="AF6" s="597"/>
      <c r="AG6" s="597"/>
      <c r="AH6" s="597"/>
      <c r="AI6" s="597"/>
      <c r="AJ6" s="597"/>
      <c r="AK6" s="597"/>
      <c r="AL6" s="598">
        <v>5.8</v>
      </c>
      <c r="AM6" s="599"/>
      <c r="AN6" s="599"/>
      <c r="AO6" s="600"/>
      <c r="AP6" s="590" t="s">
        <v>199</v>
      </c>
      <c r="AQ6" s="591"/>
      <c r="AR6" s="591"/>
      <c r="AS6" s="591"/>
      <c r="AT6" s="591"/>
      <c r="AU6" s="591"/>
      <c r="AV6" s="591"/>
      <c r="AW6" s="591"/>
      <c r="AX6" s="591"/>
      <c r="AY6" s="591"/>
      <c r="AZ6" s="591"/>
      <c r="BA6" s="591"/>
      <c r="BB6" s="591"/>
      <c r="BC6" s="592"/>
      <c r="BD6" s="593">
        <v>110643314</v>
      </c>
      <c r="BE6" s="594"/>
      <c r="BF6" s="594"/>
      <c r="BG6" s="594"/>
      <c r="BH6" s="594"/>
      <c r="BI6" s="594"/>
      <c r="BJ6" s="594"/>
      <c r="BK6" s="595"/>
      <c r="BL6" s="596">
        <v>91.8</v>
      </c>
      <c r="BM6" s="596"/>
      <c r="BN6" s="596"/>
      <c r="BO6" s="596"/>
      <c r="BP6" s="597">
        <v>476871</v>
      </c>
      <c r="BQ6" s="597"/>
      <c r="BR6" s="597"/>
      <c r="BS6" s="597"/>
      <c r="BT6" s="597"/>
      <c r="BU6" s="597"/>
      <c r="BV6" s="597"/>
      <c r="BW6" s="601"/>
      <c r="BY6" s="579" t="s">
        <v>200</v>
      </c>
      <c r="BZ6" s="580"/>
      <c r="CA6" s="580"/>
      <c r="CB6" s="580"/>
      <c r="CC6" s="580"/>
      <c r="CD6" s="580"/>
      <c r="CE6" s="580"/>
      <c r="CF6" s="580"/>
      <c r="CG6" s="580"/>
      <c r="CH6" s="580"/>
      <c r="CI6" s="580"/>
      <c r="CJ6" s="580"/>
      <c r="CK6" s="580"/>
      <c r="CL6" s="581"/>
      <c r="CM6" s="593">
        <v>954261</v>
      </c>
      <c r="CN6" s="594"/>
      <c r="CO6" s="594"/>
      <c r="CP6" s="594"/>
      <c r="CQ6" s="594"/>
      <c r="CR6" s="594"/>
      <c r="CS6" s="594"/>
      <c r="CT6" s="595"/>
      <c r="CU6" s="596">
        <v>0.2</v>
      </c>
      <c r="CV6" s="596"/>
      <c r="CW6" s="596"/>
      <c r="CX6" s="596"/>
      <c r="CY6" s="602" t="s">
        <v>123</v>
      </c>
      <c r="CZ6" s="594"/>
      <c r="DA6" s="594"/>
      <c r="DB6" s="594"/>
      <c r="DC6" s="594"/>
      <c r="DD6" s="594"/>
      <c r="DE6" s="594"/>
      <c r="DF6" s="594"/>
      <c r="DG6" s="594"/>
      <c r="DH6" s="594"/>
      <c r="DI6" s="594"/>
      <c r="DJ6" s="594"/>
      <c r="DK6" s="595"/>
      <c r="DL6" s="602">
        <v>950611</v>
      </c>
      <c r="DM6" s="594"/>
      <c r="DN6" s="594"/>
      <c r="DO6" s="594"/>
      <c r="DP6" s="594"/>
      <c r="DQ6" s="594"/>
      <c r="DR6" s="594"/>
      <c r="DS6" s="594"/>
      <c r="DT6" s="594"/>
      <c r="DU6" s="594"/>
      <c r="DV6" s="594"/>
      <c r="DW6" s="594"/>
      <c r="DX6" s="603"/>
    </row>
    <row r="7" spans="2:138" ht="11.25" customHeight="1" x14ac:dyDescent="0.2">
      <c r="B7" s="590" t="s">
        <v>201</v>
      </c>
      <c r="C7" s="591"/>
      <c r="D7" s="591"/>
      <c r="E7" s="591"/>
      <c r="F7" s="591"/>
      <c r="G7" s="591"/>
      <c r="H7" s="591"/>
      <c r="I7" s="591"/>
      <c r="J7" s="591"/>
      <c r="K7" s="591"/>
      <c r="L7" s="591"/>
      <c r="M7" s="591"/>
      <c r="N7" s="591"/>
      <c r="O7" s="591"/>
      <c r="P7" s="591"/>
      <c r="Q7" s="592"/>
      <c r="R7" s="593">
        <v>1712791</v>
      </c>
      <c r="S7" s="594"/>
      <c r="T7" s="594"/>
      <c r="U7" s="594"/>
      <c r="V7" s="594"/>
      <c r="W7" s="594"/>
      <c r="X7" s="594"/>
      <c r="Y7" s="595"/>
      <c r="Z7" s="596">
        <v>0.4</v>
      </c>
      <c r="AA7" s="596"/>
      <c r="AB7" s="596"/>
      <c r="AC7" s="596"/>
      <c r="AD7" s="597">
        <v>1712791</v>
      </c>
      <c r="AE7" s="597"/>
      <c r="AF7" s="597"/>
      <c r="AG7" s="597"/>
      <c r="AH7" s="597"/>
      <c r="AI7" s="597"/>
      <c r="AJ7" s="597"/>
      <c r="AK7" s="597"/>
      <c r="AL7" s="598">
        <v>0.7</v>
      </c>
      <c r="AM7" s="599"/>
      <c r="AN7" s="599"/>
      <c r="AO7" s="600"/>
      <c r="AP7" s="590" t="s">
        <v>202</v>
      </c>
      <c r="AQ7" s="591"/>
      <c r="AR7" s="591"/>
      <c r="AS7" s="591"/>
      <c r="AT7" s="591"/>
      <c r="AU7" s="591"/>
      <c r="AV7" s="591"/>
      <c r="AW7" s="591"/>
      <c r="AX7" s="591"/>
      <c r="AY7" s="591"/>
      <c r="AZ7" s="591"/>
      <c r="BA7" s="591"/>
      <c r="BB7" s="591"/>
      <c r="BC7" s="592"/>
      <c r="BD7" s="593">
        <v>32602577</v>
      </c>
      <c r="BE7" s="594"/>
      <c r="BF7" s="594"/>
      <c r="BG7" s="594"/>
      <c r="BH7" s="594"/>
      <c r="BI7" s="594"/>
      <c r="BJ7" s="594"/>
      <c r="BK7" s="595"/>
      <c r="BL7" s="596">
        <v>27</v>
      </c>
      <c r="BM7" s="596"/>
      <c r="BN7" s="596"/>
      <c r="BO7" s="596"/>
      <c r="BP7" s="597">
        <v>476871</v>
      </c>
      <c r="BQ7" s="597"/>
      <c r="BR7" s="597"/>
      <c r="BS7" s="597"/>
      <c r="BT7" s="597"/>
      <c r="BU7" s="597"/>
      <c r="BV7" s="597"/>
      <c r="BW7" s="601"/>
      <c r="BY7" s="590" t="s">
        <v>203</v>
      </c>
      <c r="BZ7" s="591"/>
      <c r="CA7" s="591"/>
      <c r="CB7" s="591"/>
      <c r="CC7" s="591"/>
      <c r="CD7" s="591"/>
      <c r="CE7" s="591"/>
      <c r="CF7" s="591"/>
      <c r="CG7" s="591"/>
      <c r="CH7" s="591"/>
      <c r="CI7" s="591"/>
      <c r="CJ7" s="591"/>
      <c r="CK7" s="591"/>
      <c r="CL7" s="592"/>
      <c r="CM7" s="593">
        <v>44317041</v>
      </c>
      <c r="CN7" s="594"/>
      <c r="CO7" s="594"/>
      <c r="CP7" s="594"/>
      <c r="CQ7" s="594"/>
      <c r="CR7" s="594"/>
      <c r="CS7" s="594"/>
      <c r="CT7" s="595"/>
      <c r="CU7" s="596">
        <v>9.8000000000000007</v>
      </c>
      <c r="CV7" s="596"/>
      <c r="CW7" s="596"/>
      <c r="CX7" s="596"/>
      <c r="CY7" s="602">
        <v>19861073</v>
      </c>
      <c r="CZ7" s="594"/>
      <c r="DA7" s="594"/>
      <c r="DB7" s="594"/>
      <c r="DC7" s="594"/>
      <c r="DD7" s="594"/>
      <c r="DE7" s="594"/>
      <c r="DF7" s="594"/>
      <c r="DG7" s="594"/>
      <c r="DH7" s="594"/>
      <c r="DI7" s="594"/>
      <c r="DJ7" s="594"/>
      <c r="DK7" s="595"/>
      <c r="DL7" s="602">
        <v>27899052</v>
      </c>
      <c r="DM7" s="594"/>
      <c r="DN7" s="594"/>
      <c r="DO7" s="594"/>
      <c r="DP7" s="594"/>
      <c r="DQ7" s="594"/>
      <c r="DR7" s="594"/>
      <c r="DS7" s="594"/>
      <c r="DT7" s="594"/>
      <c r="DU7" s="594"/>
      <c r="DV7" s="594"/>
      <c r="DW7" s="594"/>
      <c r="DX7" s="603"/>
    </row>
    <row r="8" spans="2:138" ht="11.25" customHeight="1" x14ac:dyDescent="0.2">
      <c r="B8" s="590" t="s">
        <v>204</v>
      </c>
      <c r="C8" s="591"/>
      <c r="D8" s="591"/>
      <c r="E8" s="591"/>
      <c r="F8" s="591"/>
      <c r="G8" s="591"/>
      <c r="H8" s="591"/>
      <c r="I8" s="591"/>
      <c r="J8" s="591"/>
      <c r="K8" s="591"/>
      <c r="L8" s="591"/>
      <c r="M8" s="591"/>
      <c r="N8" s="591"/>
      <c r="O8" s="591"/>
      <c r="P8" s="591"/>
      <c r="Q8" s="592"/>
      <c r="R8" s="593" t="s">
        <v>114</v>
      </c>
      <c r="S8" s="594"/>
      <c r="T8" s="594"/>
      <c r="U8" s="594"/>
      <c r="V8" s="594"/>
      <c r="W8" s="594"/>
      <c r="X8" s="594"/>
      <c r="Y8" s="595"/>
      <c r="Z8" s="596" t="s">
        <v>205</v>
      </c>
      <c r="AA8" s="596"/>
      <c r="AB8" s="596"/>
      <c r="AC8" s="596"/>
      <c r="AD8" s="597" t="s">
        <v>123</v>
      </c>
      <c r="AE8" s="597"/>
      <c r="AF8" s="597"/>
      <c r="AG8" s="597"/>
      <c r="AH8" s="597"/>
      <c r="AI8" s="597"/>
      <c r="AJ8" s="597"/>
      <c r="AK8" s="597"/>
      <c r="AL8" s="598" t="s">
        <v>114</v>
      </c>
      <c r="AM8" s="599"/>
      <c r="AN8" s="599"/>
      <c r="AO8" s="600"/>
      <c r="AP8" s="590" t="s">
        <v>206</v>
      </c>
      <c r="AQ8" s="591"/>
      <c r="AR8" s="591"/>
      <c r="AS8" s="591"/>
      <c r="AT8" s="591"/>
      <c r="AU8" s="591"/>
      <c r="AV8" s="591"/>
      <c r="AW8" s="591"/>
      <c r="AX8" s="591"/>
      <c r="AY8" s="591"/>
      <c r="AZ8" s="591"/>
      <c r="BA8" s="591"/>
      <c r="BB8" s="591"/>
      <c r="BC8" s="592"/>
      <c r="BD8" s="593">
        <v>620150</v>
      </c>
      <c r="BE8" s="594"/>
      <c r="BF8" s="594"/>
      <c r="BG8" s="594"/>
      <c r="BH8" s="594"/>
      <c r="BI8" s="594"/>
      <c r="BJ8" s="594"/>
      <c r="BK8" s="595"/>
      <c r="BL8" s="596">
        <v>0.5</v>
      </c>
      <c r="BM8" s="596"/>
      <c r="BN8" s="596"/>
      <c r="BO8" s="596"/>
      <c r="BP8" s="597" t="s">
        <v>114</v>
      </c>
      <c r="BQ8" s="597"/>
      <c r="BR8" s="597"/>
      <c r="BS8" s="597"/>
      <c r="BT8" s="597"/>
      <c r="BU8" s="597"/>
      <c r="BV8" s="597"/>
      <c r="BW8" s="601"/>
      <c r="BY8" s="590" t="s">
        <v>207</v>
      </c>
      <c r="BZ8" s="591"/>
      <c r="CA8" s="591"/>
      <c r="CB8" s="591"/>
      <c r="CC8" s="591"/>
      <c r="CD8" s="591"/>
      <c r="CE8" s="591"/>
      <c r="CF8" s="591"/>
      <c r="CG8" s="591"/>
      <c r="CH8" s="591"/>
      <c r="CI8" s="591"/>
      <c r="CJ8" s="591"/>
      <c r="CK8" s="591"/>
      <c r="CL8" s="592"/>
      <c r="CM8" s="593">
        <v>53642725</v>
      </c>
      <c r="CN8" s="594"/>
      <c r="CO8" s="594"/>
      <c r="CP8" s="594"/>
      <c r="CQ8" s="594"/>
      <c r="CR8" s="594"/>
      <c r="CS8" s="594"/>
      <c r="CT8" s="595"/>
      <c r="CU8" s="596">
        <v>11.9</v>
      </c>
      <c r="CV8" s="596"/>
      <c r="CW8" s="596"/>
      <c r="CX8" s="596"/>
      <c r="CY8" s="602">
        <v>1732474</v>
      </c>
      <c r="CZ8" s="594"/>
      <c r="DA8" s="594"/>
      <c r="DB8" s="594"/>
      <c r="DC8" s="594"/>
      <c r="DD8" s="594"/>
      <c r="DE8" s="594"/>
      <c r="DF8" s="594"/>
      <c r="DG8" s="594"/>
      <c r="DH8" s="594"/>
      <c r="DI8" s="594"/>
      <c r="DJ8" s="594"/>
      <c r="DK8" s="595"/>
      <c r="DL8" s="602">
        <v>47421861</v>
      </c>
      <c r="DM8" s="594"/>
      <c r="DN8" s="594"/>
      <c r="DO8" s="594"/>
      <c r="DP8" s="594"/>
      <c r="DQ8" s="594"/>
      <c r="DR8" s="594"/>
      <c r="DS8" s="594"/>
      <c r="DT8" s="594"/>
      <c r="DU8" s="594"/>
      <c r="DV8" s="594"/>
      <c r="DW8" s="594"/>
      <c r="DX8" s="603"/>
    </row>
    <row r="9" spans="2:138" ht="11.25" customHeight="1" x14ac:dyDescent="0.2">
      <c r="B9" s="590" t="s">
        <v>208</v>
      </c>
      <c r="C9" s="591"/>
      <c r="D9" s="591"/>
      <c r="E9" s="591"/>
      <c r="F9" s="591"/>
      <c r="G9" s="591"/>
      <c r="H9" s="591"/>
      <c r="I9" s="591"/>
      <c r="J9" s="591"/>
      <c r="K9" s="591"/>
      <c r="L9" s="591"/>
      <c r="M9" s="591"/>
      <c r="N9" s="591"/>
      <c r="O9" s="591"/>
      <c r="P9" s="591"/>
      <c r="Q9" s="592"/>
      <c r="R9" s="593" t="s">
        <v>114</v>
      </c>
      <c r="S9" s="594"/>
      <c r="T9" s="594"/>
      <c r="U9" s="594"/>
      <c r="V9" s="594"/>
      <c r="W9" s="594"/>
      <c r="X9" s="594"/>
      <c r="Y9" s="595"/>
      <c r="Z9" s="596" t="s">
        <v>114</v>
      </c>
      <c r="AA9" s="596"/>
      <c r="AB9" s="596"/>
      <c r="AC9" s="596"/>
      <c r="AD9" s="597" t="s">
        <v>205</v>
      </c>
      <c r="AE9" s="597"/>
      <c r="AF9" s="597"/>
      <c r="AG9" s="597"/>
      <c r="AH9" s="597"/>
      <c r="AI9" s="597"/>
      <c r="AJ9" s="597"/>
      <c r="AK9" s="597"/>
      <c r="AL9" s="598" t="s">
        <v>114</v>
      </c>
      <c r="AM9" s="599"/>
      <c r="AN9" s="599"/>
      <c r="AO9" s="600"/>
      <c r="AP9" s="590" t="s">
        <v>209</v>
      </c>
      <c r="AQ9" s="591"/>
      <c r="AR9" s="591"/>
      <c r="AS9" s="591"/>
      <c r="AT9" s="591"/>
      <c r="AU9" s="591"/>
      <c r="AV9" s="591"/>
      <c r="AW9" s="591"/>
      <c r="AX9" s="591"/>
      <c r="AY9" s="591"/>
      <c r="AZ9" s="591"/>
      <c r="BA9" s="591"/>
      <c r="BB9" s="591"/>
      <c r="BC9" s="592"/>
      <c r="BD9" s="593">
        <v>26025512</v>
      </c>
      <c r="BE9" s="594"/>
      <c r="BF9" s="594"/>
      <c r="BG9" s="594"/>
      <c r="BH9" s="594"/>
      <c r="BI9" s="594"/>
      <c r="BJ9" s="594"/>
      <c r="BK9" s="595"/>
      <c r="BL9" s="596">
        <v>21.6</v>
      </c>
      <c r="BM9" s="596"/>
      <c r="BN9" s="596"/>
      <c r="BO9" s="596"/>
      <c r="BP9" s="597" t="s">
        <v>114</v>
      </c>
      <c r="BQ9" s="597"/>
      <c r="BR9" s="597"/>
      <c r="BS9" s="597"/>
      <c r="BT9" s="597"/>
      <c r="BU9" s="597"/>
      <c r="BV9" s="597"/>
      <c r="BW9" s="601"/>
      <c r="BY9" s="590" t="s">
        <v>210</v>
      </c>
      <c r="BZ9" s="591"/>
      <c r="CA9" s="591"/>
      <c r="CB9" s="591"/>
      <c r="CC9" s="591"/>
      <c r="CD9" s="591"/>
      <c r="CE9" s="591"/>
      <c r="CF9" s="591"/>
      <c r="CG9" s="591"/>
      <c r="CH9" s="591"/>
      <c r="CI9" s="591"/>
      <c r="CJ9" s="591"/>
      <c r="CK9" s="591"/>
      <c r="CL9" s="592"/>
      <c r="CM9" s="593">
        <v>12668168</v>
      </c>
      <c r="CN9" s="594"/>
      <c r="CO9" s="594"/>
      <c r="CP9" s="594"/>
      <c r="CQ9" s="594"/>
      <c r="CR9" s="594"/>
      <c r="CS9" s="594"/>
      <c r="CT9" s="595"/>
      <c r="CU9" s="596">
        <v>2.8</v>
      </c>
      <c r="CV9" s="596"/>
      <c r="CW9" s="596"/>
      <c r="CX9" s="596"/>
      <c r="CY9" s="602">
        <v>1787829</v>
      </c>
      <c r="CZ9" s="594"/>
      <c r="DA9" s="594"/>
      <c r="DB9" s="594"/>
      <c r="DC9" s="594"/>
      <c r="DD9" s="594"/>
      <c r="DE9" s="594"/>
      <c r="DF9" s="594"/>
      <c r="DG9" s="594"/>
      <c r="DH9" s="594"/>
      <c r="DI9" s="594"/>
      <c r="DJ9" s="594"/>
      <c r="DK9" s="595"/>
      <c r="DL9" s="602">
        <v>8815078</v>
      </c>
      <c r="DM9" s="594"/>
      <c r="DN9" s="594"/>
      <c r="DO9" s="594"/>
      <c r="DP9" s="594"/>
      <c r="DQ9" s="594"/>
      <c r="DR9" s="594"/>
      <c r="DS9" s="594"/>
      <c r="DT9" s="594"/>
      <c r="DU9" s="594"/>
      <c r="DV9" s="594"/>
      <c r="DW9" s="594"/>
      <c r="DX9" s="603"/>
    </row>
    <row r="10" spans="2:138" ht="11.25" customHeight="1" x14ac:dyDescent="0.2">
      <c r="B10" s="590" t="s">
        <v>211</v>
      </c>
      <c r="C10" s="591"/>
      <c r="D10" s="591"/>
      <c r="E10" s="591"/>
      <c r="F10" s="591"/>
      <c r="G10" s="591"/>
      <c r="H10" s="591"/>
      <c r="I10" s="591"/>
      <c r="J10" s="591"/>
      <c r="K10" s="591"/>
      <c r="L10" s="591"/>
      <c r="M10" s="591"/>
      <c r="N10" s="591"/>
      <c r="O10" s="591"/>
      <c r="P10" s="591"/>
      <c r="Q10" s="592"/>
      <c r="R10" s="593">
        <v>95238</v>
      </c>
      <c r="S10" s="594"/>
      <c r="T10" s="594"/>
      <c r="U10" s="594"/>
      <c r="V10" s="594"/>
      <c r="W10" s="594"/>
      <c r="X10" s="594"/>
      <c r="Y10" s="595"/>
      <c r="Z10" s="596">
        <v>0</v>
      </c>
      <c r="AA10" s="596"/>
      <c r="AB10" s="596"/>
      <c r="AC10" s="596"/>
      <c r="AD10" s="597">
        <v>95238</v>
      </c>
      <c r="AE10" s="597"/>
      <c r="AF10" s="597"/>
      <c r="AG10" s="597"/>
      <c r="AH10" s="597"/>
      <c r="AI10" s="597"/>
      <c r="AJ10" s="597"/>
      <c r="AK10" s="597"/>
      <c r="AL10" s="598">
        <v>0</v>
      </c>
      <c r="AM10" s="599"/>
      <c r="AN10" s="599"/>
      <c r="AO10" s="600"/>
      <c r="AP10" s="590" t="s">
        <v>212</v>
      </c>
      <c r="AQ10" s="591"/>
      <c r="AR10" s="591"/>
      <c r="AS10" s="591"/>
      <c r="AT10" s="591"/>
      <c r="AU10" s="591"/>
      <c r="AV10" s="591"/>
      <c r="AW10" s="591"/>
      <c r="AX10" s="591"/>
      <c r="AY10" s="591"/>
      <c r="AZ10" s="591"/>
      <c r="BA10" s="591"/>
      <c r="BB10" s="591"/>
      <c r="BC10" s="592"/>
      <c r="BD10" s="593">
        <v>1050206</v>
      </c>
      <c r="BE10" s="594"/>
      <c r="BF10" s="594"/>
      <c r="BG10" s="594"/>
      <c r="BH10" s="594"/>
      <c r="BI10" s="594"/>
      <c r="BJ10" s="594"/>
      <c r="BK10" s="595"/>
      <c r="BL10" s="596">
        <v>0.9</v>
      </c>
      <c r="BM10" s="596"/>
      <c r="BN10" s="596"/>
      <c r="BO10" s="596"/>
      <c r="BP10" s="597" t="s">
        <v>205</v>
      </c>
      <c r="BQ10" s="597"/>
      <c r="BR10" s="597"/>
      <c r="BS10" s="597"/>
      <c r="BT10" s="597"/>
      <c r="BU10" s="597"/>
      <c r="BV10" s="597"/>
      <c r="BW10" s="601"/>
      <c r="BY10" s="590" t="s">
        <v>213</v>
      </c>
      <c r="BZ10" s="591"/>
      <c r="CA10" s="591"/>
      <c r="CB10" s="591"/>
      <c r="CC10" s="591"/>
      <c r="CD10" s="591"/>
      <c r="CE10" s="591"/>
      <c r="CF10" s="591"/>
      <c r="CG10" s="591"/>
      <c r="CH10" s="591"/>
      <c r="CI10" s="591"/>
      <c r="CJ10" s="591"/>
      <c r="CK10" s="591"/>
      <c r="CL10" s="592"/>
      <c r="CM10" s="593">
        <v>1090502</v>
      </c>
      <c r="CN10" s="594"/>
      <c r="CO10" s="594"/>
      <c r="CP10" s="594"/>
      <c r="CQ10" s="594"/>
      <c r="CR10" s="594"/>
      <c r="CS10" s="594"/>
      <c r="CT10" s="595"/>
      <c r="CU10" s="596">
        <v>0.2</v>
      </c>
      <c r="CV10" s="596"/>
      <c r="CW10" s="596"/>
      <c r="CX10" s="596"/>
      <c r="CY10" s="602">
        <v>13100</v>
      </c>
      <c r="CZ10" s="594"/>
      <c r="DA10" s="594"/>
      <c r="DB10" s="594"/>
      <c r="DC10" s="594"/>
      <c r="DD10" s="594"/>
      <c r="DE10" s="594"/>
      <c r="DF10" s="594"/>
      <c r="DG10" s="594"/>
      <c r="DH10" s="594"/>
      <c r="DI10" s="594"/>
      <c r="DJ10" s="594"/>
      <c r="DK10" s="595"/>
      <c r="DL10" s="602">
        <v>712633</v>
      </c>
      <c r="DM10" s="594"/>
      <c r="DN10" s="594"/>
      <c r="DO10" s="594"/>
      <c r="DP10" s="594"/>
      <c r="DQ10" s="594"/>
      <c r="DR10" s="594"/>
      <c r="DS10" s="594"/>
      <c r="DT10" s="594"/>
      <c r="DU10" s="594"/>
      <c r="DV10" s="594"/>
      <c r="DW10" s="594"/>
      <c r="DX10" s="603"/>
    </row>
    <row r="11" spans="2:138" ht="11.25" customHeight="1" x14ac:dyDescent="0.2">
      <c r="B11" s="590" t="s">
        <v>214</v>
      </c>
      <c r="C11" s="591"/>
      <c r="D11" s="591"/>
      <c r="E11" s="591"/>
      <c r="F11" s="591"/>
      <c r="G11" s="591"/>
      <c r="H11" s="591"/>
      <c r="I11" s="591"/>
      <c r="J11" s="591"/>
      <c r="K11" s="591"/>
      <c r="L11" s="591"/>
      <c r="M11" s="591"/>
      <c r="N11" s="591"/>
      <c r="O11" s="591"/>
      <c r="P11" s="591"/>
      <c r="Q11" s="592"/>
      <c r="R11" s="593">
        <v>325</v>
      </c>
      <c r="S11" s="594"/>
      <c r="T11" s="594"/>
      <c r="U11" s="594"/>
      <c r="V11" s="594"/>
      <c r="W11" s="594"/>
      <c r="X11" s="594"/>
      <c r="Y11" s="595"/>
      <c r="Z11" s="596">
        <v>0</v>
      </c>
      <c r="AA11" s="596"/>
      <c r="AB11" s="596"/>
      <c r="AC11" s="596"/>
      <c r="AD11" s="597">
        <v>325</v>
      </c>
      <c r="AE11" s="597"/>
      <c r="AF11" s="597"/>
      <c r="AG11" s="597"/>
      <c r="AH11" s="597"/>
      <c r="AI11" s="597"/>
      <c r="AJ11" s="597"/>
      <c r="AK11" s="597"/>
      <c r="AL11" s="598">
        <v>0</v>
      </c>
      <c r="AM11" s="599"/>
      <c r="AN11" s="599"/>
      <c r="AO11" s="600"/>
      <c r="AP11" s="590" t="s">
        <v>215</v>
      </c>
      <c r="AQ11" s="591"/>
      <c r="AR11" s="591"/>
      <c r="AS11" s="591"/>
      <c r="AT11" s="591"/>
      <c r="AU11" s="591"/>
      <c r="AV11" s="591"/>
      <c r="AW11" s="591"/>
      <c r="AX11" s="591"/>
      <c r="AY11" s="591"/>
      <c r="AZ11" s="591"/>
      <c r="BA11" s="591"/>
      <c r="BB11" s="591"/>
      <c r="BC11" s="592"/>
      <c r="BD11" s="593">
        <v>2610656</v>
      </c>
      <c r="BE11" s="594"/>
      <c r="BF11" s="594"/>
      <c r="BG11" s="594"/>
      <c r="BH11" s="594"/>
      <c r="BI11" s="594"/>
      <c r="BJ11" s="594"/>
      <c r="BK11" s="595"/>
      <c r="BL11" s="596">
        <v>2.2000000000000002</v>
      </c>
      <c r="BM11" s="596"/>
      <c r="BN11" s="596"/>
      <c r="BO11" s="596"/>
      <c r="BP11" s="597">
        <v>476871</v>
      </c>
      <c r="BQ11" s="597"/>
      <c r="BR11" s="597"/>
      <c r="BS11" s="597"/>
      <c r="BT11" s="597"/>
      <c r="BU11" s="597"/>
      <c r="BV11" s="597"/>
      <c r="BW11" s="601"/>
      <c r="BY11" s="590" t="s">
        <v>216</v>
      </c>
      <c r="BZ11" s="591"/>
      <c r="CA11" s="591"/>
      <c r="CB11" s="591"/>
      <c r="CC11" s="591"/>
      <c r="CD11" s="591"/>
      <c r="CE11" s="591"/>
      <c r="CF11" s="591"/>
      <c r="CG11" s="591"/>
      <c r="CH11" s="591"/>
      <c r="CI11" s="591"/>
      <c r="CJ11" s="591"/>
      <c r="CK11" s="591"/>
      <c r="CL11" s="592"/>
      <c r="CM11" s="593">
        <v>33515414</v>
      </c>
      <c r="CN11" s="594"/>
      <c r="CO11" s="594"/>
      <c r="CP11" s="594"/>
      <c r="CQ11" s="594"/>
      <c r="CR11" s="594"/>
      <c r="CS11" s="594"/>
      <c r="CT11" s="595"/>
      <c r="CU11" s="596">
        <v>7.4</v>
      </c>
      <c r="CV11" s="596"/>
      <c r="CW11" s="596"/>
      <c r="CX11" s="596"/>
      <c r="CY11" s="602">
        <v>20026307</v>
      </c>
      <c r="CZ11" s="594"/>
      <c r="DA11" s="594"/>
      <c r="DB11" s="594"/>
      <c r="DC11" s="594"/>
      <c r="DD11" s="594"/>
      <c r="DE11" s="594"/>
      <c r="DF11" s="594"/>
      <c r="DG11" s="594"/>
      <c r="DH11" s="594"/>
      <c r="DI11" s="594"/>
      <c r="DJ11" s="594"/>
      <c r="DK11" s="595"/>
      <c r="DL11" s="602">
        <v>13043180</v>
      </c>
      <c r="DM11" s="594"/>
      <c r="DN11" s="594"/>
      <c r="DO11" s="594"/>
      <c r="DP11" s="594"/>
      <c r="DQ11" s="594"/>
      <c r="DR11" s="594"/>
      <c r="DS11" s="594"/>
      <c r="DT11" s="594"/>
      <c r="DU11" s="594"/>
      <c r="DV11" s="594"/>
      <c r="DW11" s="594"/>
      <c r="DX11" s="603"/>
    </row>
    <row r="12" spans="2:138" ht="11.25" customHeight="1" x14ac:dyDescent="0.2">
      <c r="B12" s="590" t="s">
        <v>217</v>
      </c>
      <c r="C12" s="591"/>
      <c r="D12" s="591"/>
      <c r="E12" s="591"/>
      <c r="F12" s="591"/>
      <c r="G12" s="591"/>
      <c r="H12" s="591"/>
      <c r="I12" s="591"/>
      <c r="J12" s="591"/>
      <c r="K12" s="591"/>
      <c r="L12" s="591"/>
      <c r="M12" s="591"/>
      <c r="N12" s="591"/>
      <c r="O12" s="591"/>
      <c r="P12" s="591"/>
      <c r="Q12" s="592"/>
      <c r="R12" s="593">
        <v>11810461</v>
      </c>
      <c r="S12" s="594"/>
      <c r="T12" s="594"/>
      <c r="U12" s="594"/>
      <c r="V12" s="594"/>
      <c r="W12" s="594"/>
      <c r="X12" s="594"/>
      <c r="Y12" s="595"/>
      <c r="Z12" s="596">
        <v>2.6</v>
      </c>
      <c r="AA12" s="596"/>
      <c r="AB12" s="596"/>
      <c r="AC12" s="596"/>
      <c r="AD12" s="597">
        <v>11810461</v>
      </c>
      <c r="AE12" s="597"/>
      <c r="AF12" s="597"/>
      <c r="AG12" s="597"/>
      <c r="AH12" s="597"/>
      <c r="AI12" s="597"/>
      <c r="AJ12" s="597"/>
      <c r="AK12" s="597"/>
      <c r="AL12" s="598">
        <v>5</v>
      </c>
      <c r="AM12" s="599"/>
      <c r="AN12" s="599"/>
      <c r="AO12" s="600"/>
      <c r="AP12" s="590" t="s">
        <v>218</v>
      </c>
      <c r="AQ12" s="591"/>
      <c r="AR12" s="591"/>
      <c r="AS12" s="591"/>
      <c r="AT12" s="591"/>
      <c r="AU12" s="591"/>
      <c r="AV12" s="591"/>
      <c r="AW12" s="591"/>
      <c r="AX12" s="591"/>
      <c r="AY12" s="591"/>
      <c r="AZ12" s="591"/>
      <c r="BA12" s="591"/>
      <c r="BB12" s="591"/>
      <c r="BC12" s="592"/>
      <c r="BD12" s="593">
        <v>451935</v>
      </c>
      <c r="BE12" s="594"/>
      <c r="BF12" s="594"/>
      <c r="BG12" s="594"/>
      <c r="BH12" s="594"/>
      <c r="BI12" s="594"/>
      <c r="BJ12" s="594"/>
      <c r="BK12" s="595"/>
      <c r="BL12" s="596">
        <v>0.4</v>
      </c>
      <c r="BM12" s="596"/>
      <c r="BN12" s="596"/>
      <c r="BO12" s="596"/>
      <c r="BP12" s="597" t="s">
        <v>205</v>
      </c>
      <c r="BQ12" s="597"/>
      <c r="BR12" s="597"/>
      <c r="BS12" s="597"/>
      <c r="BT12" s="597"/>
      <c r="BU12" s="597"/>
      <c r="BV12" s="597"/>
      <c r="BW12" s="601"/>
      <c r="BY12" s="590" t="s">
        <v>219</v>
      </c>
      <c r="BZ12" s="591"/>
      <c r="CA12" s="591"/>
      <c r="CB12" s="591"/>
      <c r="CC12" s="591"/>
      <c r="CD12" s="591"/>
      <c r="CE12" s="591"/>
      <c r="CF12" s="591"/>
      <c r="CG12" s="591"/>
      <c r="CH12" s="591"/>
      <c r="CI12" s="591"/>
      <c r="CJ12" s="591"/>
      <c r="CK12" s="591"/>
      <c r="CL12" s="592"/>
      <c r="CM12" s="593">
        <v>14275902</v>
      </c>
      <c r="CN12" s="594"/>
      <c r="CO12" s="594"/>
      <c r="CP12" s="594"/>
      <c r="CQ12" s="594"/>
      <c r="CR12" s="594"/>
      <c r="CS12" s="594"/>
      <c r="CT12" s="595"/>
      <c r="CU12" s="596">
        <v>3.2</v>
      </c>
      <c r="CV12" s="596"/>
      <c r="CW12" s="596"/>
      <c r="CX12" s="596"/>
      <c r="CY12" s="602">
        <v>3107079</v>
      </c>
      <c r="CZ12" s="594"/>
      <c r="DA12" s="594"/>
      <c r="DB12" s="594"/>
      <c r="DC12" s="594"/>
      <c r="DD12" s="594"/>
      <c r="DE12" s="594"/>
      <c r="DF12" s="594"/>
      <c r="DG12" s="594"/>
      <c r="DH12" s="594"/>
      <c r="DI12" s="594"/>
      <c r="DJ12" s="594"/>
      <c r="DK12" s="595"/>
      <c r="DL12" s="602">
        <v>7425414</v>
      </c>
      <c r="DM12" s="594"/>
      <c r="DN12" s="594"/>
      <c r="DO12" s="594"/>
      <c r="DP12" s="594"/>
      <c r="DQ12" s="594"/>
      <c r="DR12" s="594"/>
      <c r="DS12" s="594"/>
      <c r="DT12" s="594"/>
      <c r="DU12" s="594"/>
      <c r="DV12" s="594"/>
      <c r="DW12" s="594"/>
      <c r="DX12" s="603"/>
    </row>
    <row r="13" spans="2:138" ht="11.25" customHeight="1" x14ac:dyDescent="0.2">
      <c r="B13" s="590" t="s">
        <v>220</v>
      </c>
      <c r="C13" s="591"/>
      <c r="D13" s="591"/>
      <c r="E13" s="591"/>
      <c r="F13" s="591"/>
      <c r="G13" s="591"/>
      <c r="H13" s="591"/>
      <c r="I13" s="591"/>
      <c r="J13" s="591"/>
      <c r="K13" s="591"/>
      <c r="L13" s="591"/>
      <c r="M13" s="591"/>
      <c r="N13" s="591"/>
      <c r="O13" s="591"/>
      <c r="P13" s="591"/>
      <c r="Q13" s="592"/>
      <c r="R13" s="593" t="s">
        <v>205</v>
      </c>
      <c r="S13" s="594"/>
      <c r="T13" s="594"/>
      <c r="U13" s="594"/>
      <c r="V13" s="594"/>
      <c r="W13" s="594"/>
      <c r="X13" s="594"/>
      <c r="Y13" s="595"/>
      <c r="Z13" s="596" t="s">
        <v>123</v>
      </c>
      <c r="AA13" s="596"/>
      <c r="AB13" s="596"/>
      <c r="AC13" s="596"/>
      <c r="AD13" s="597" t="s">
        <v>114</v>
      </c>
      <c r="AE13" s="597"/>
      <c r="AF13" s="597"/>
      <c r="AG13" s="597"/>
      <c r="AH13" s="597"/>
      <c r="AI13" s="597"/>
      <c r="AJ13" s="597"/>
      <c r="AK13" s="597"/>
      <c r="AL13" s="598" t="s">
        <v>205</v>
      </c>
      <c r="AM13" s="599"/>
      <c r="AN13" s="599"/>
      <c r="AO13" s="600"/>
      <c r="AP13" s="590" t="s">
        <v>221</v>
      </c>
      <c r="AQ13" s="591"/>
      <c r="AR13" s="591"/>
      <c r="AS13" s="591"/>
      <c r="AT13" s="591"/>
      <c r="AU13" s="591"/>
      <c r="AV13" s="591"/>
      <c r="AW13" s="591"/>
      <c r="AX13" s="591"/>
      <c r="AY13" s="591"/>
      <c r="AZ13" s="591"/>
      <c r="BA13" s="591"/>
      <c r="BB13" s="591"/>
      <c r="BC13" s="592"/>
      <c r="BD13" s="593">
        <v>901718</v>
      </c>
      <c r="BE13" s="594"/>
      <c r="BF13" s="594"/>
      <c r="BG13" s="594"/>
      <c r="BH13" s="594"/>
      <c r="BI13" s="594"/>
      <c r="BJ13" s="594"/>
      <c r="BK13" s="595"/>
      <c r="BL13" s="596">
        <v>0.7</v>
      </c>
      <c r="BM13" s="596"/>
      <c r="BN13" s="596"/>
      <c r="BO13" s="596"/>
      <c r="BP13" s="597" t="s">
        <v>123</v>
      </c>
      <c r="BQ13" s="597"/>
      <c r="BR13" s="597"/>
      <c r="BS13" s="597"/>
      <c r="BT13" s="597"/>
      <c r="BU13" s="597"/>
      <c r="BV13" s="597"/>
      <c r="BW13" s="601"/>
      <c r="BY13" s="590" t="s">
        <v>222</v>
      </c>
      <c r="BZ13" s="591"/>
      <c r="CA13" s="591"/>
      <c r="CB13" s="591"/>
      <c r="CC13" s="591"/>
      <c r="CD13" s="591"/>
      <c r="CE13" s="591"/>
      <c r="CF13" s="591"/>
      <c r="CG13" s="591"/>
      <c r="CH13" s="591"/>
      <c r="CI13" s="591"/>
      <c r="CJ13" s="591"/>
      <c r="CK13" s="591"/>
      <c r="CL13" s="592"/>
      <c r="CM13" s="593">
        <v>70478752</v>
      </c>
      <c r="CN13" s="594"/>
      <c r="CO13" s="594"/>
      <c r="CP13" s="594"/>
      <c r="CQ13" s="594"/>
      <c r="CR13" s="594"/>
      <c r="CS13" s="594"/>
      <c r="CT13" s="595"/>
      <c r="CU13" s="596">
        <v>15.6</v>
      </c>
      <c r="CV13" s="596"/>
      <c r="CW13" s="596"/>
      <c r="CX13" s="596"/>
      <c r="CY13" s="602">
        <v>60052830</v>
      </c>
      <c r="CZ13" s="594"/>
      <c r="DA13" s="594"/>
      <c r="DB13" s="594"/>
      <c r="DC13" s="594"/>
      <c r="DD13" s="594"/>
      <c r="DE13" s="594"/>
      <c r="DF13" s="594"/>
      <c r="DG13" s="594"/>
      <c r="DH13" s="594"/>
      <c r="DI13" s="594"/>
      <c r="DJ13" s="594"/>
      <c r="DK13" s="595"/>
      <c r="DL13" s="602">
        <v>23541049</v>
      </c>
      <c r="DM13" s="594"/>
      <c r="DN13" s="594"/>
      <c r="DO13" s="594"/>
      <c r="DP13" s="594"/>
      <c r="DQ13" s="594"/>
      <c r="DR13" s="594"/>
      <c r="DS13" s="594"/>
      <c r="DT13" s="594"/>
      <c r="DU13" s="594"/>
      <c r="DV13" s="594"/>
      <c r="DW13" s="594"/>
      <c r="DX13" s="603"/>
    </row>
    <row r="14" spans="2:138" ht="11.25" customHeight="1" x14ac:dyDescent="0.2">
      <c r="B14" s="590" t="s">
        <v>223</v>
      </c>
      <c r="C14" s="591"/>
      <c r="D14" s="591"/>
      <c r="E14" s="591"/>
      <c r="F14" s="591"/>
      <c r="G14" s="591"/>
      <c r="H14" s="591"/>
      <c r="I14" s="591"/>
      <c r="J14" s="591"/>
      <c r="K14" s="591"/>
      <c r="L14" s="591"/>
      <c r="M14" s="591"/>
      <c r="N14" s="591"/>
      <c r="O14" s="591"/>
      <c r="P14" s="591"/>
      <c r="Q14" s="592"/>
      <c r="R14" s="593">
        <v>289451</v>
      </c>
      <c r="S14" s="594"/>
      <c r="T14" s="594"/>
      <c r="U14" s="594"/>
      <c r="V14" s="594"/>
      <c r="W14" s="594"/>
      <c r="X14" s="594"/>
      <c r="Y14" s="595"/>
      <c r="Z14" s="596">
        <v>0.1</v>
      </c>
      <c r="AA14" s="596"/>
      <c r="AB14" s="596"/>
      <c r="AC14" s="596"/>
      <c r="AD14" s="597">
        <v>289451</v>
      </c>
      <c r="AE14" s="597"/>
      <c r="AF14" s="597"/>
      <c r="AG14" s="597"/>
      <c r="AH14" s="597"/>
      <c r="AI14" s="597"/>
      <c r="AJ14" s="597"/>
      <c r="AK14" s="597"/>
      <c r="AL14" s="598">
        <v>0.1</v>
      </c>
      <c r="AM14" s="599"/>
      <c r="AN14" s="599"/>
      <c r="AO14" s="600"/>
      <c r="AP14" s="590" t="s">
        <v>224</v>
      </c>
      <c r="AQ14" s="591"/>
      <c r="AR14" s="591"/>
      <c r="AS14" s="591"/>
      <c r="AT14" s="591"/>
      <c r="AU14" s="591"/>
      <c r="AV14" s="591"/>
      <c r="AW14" s="591"/>
      <c r="AX14" s="591"/>
      <c r="AY14" s="591"/>
      <c r="AZ14" s="591"/>
      <c r="BA14" s="591"/>
      <c r="BB14" s="591"/>
      <c r="BC14" s="592"/>
      <c r="BD14" s="593">
        <v>942400</v>
      </c>
      <c r="BE14" s="594"/>
      <c r="BF14" s="594"/>
      <c r="BG14" s="594"/>
      <c r="BH14" s="594"/>
      <c r="BI14" s="594"/>
      <c r="BJ14" s="594"/>
      <c r="BK14" s="595"/>
      <c r="BL14" s="596">
        <v>0.8</v>
      </c>
      <c r="BM14" s="596"/>
      <c r="BN14" s="596"/>
      <c r="BO14" s="596"/>
      <c r="BP14" s="597" t="s">
        <v>114</v>
      </c>
      <c r="BQ14" s="597"/>
      <c r="BR14" s="597"/>
      <c r="BS14" s="597"/>
      <c r="BT14" s="597"/>
      <c r="BU14" s="597"/>
      <c r="BV14" s="597"/>
      <c r="BW14" s="601"/>
      <c r="BY14" s="590" t="s">
        <v>225</v>
      </c>
      <c r="BZ14" s="591"/>
      <c r="CA14" s="591"/>
      <c r="CB14" s="591"/>
      <c r="CC14" s="591"/>
      <c r="CD14" s="591"/>
      <c r="CE14" s="591"/>
      <c r="CF14" s="591"/>
      <c r="CG14" s="591"/>
      <c r="CH14" s="591"/>
      <c r="CI14" s="591"/>
      <c r="CJ14" s="591"/>
      <c r="CK14" s="591"/>
      <c r="CL14" s="592"/>
      <c r="CM14" s="593">
        <v>21651606</v>
      </c>
      <c r="CN14" s="594"/>
      <c r="CO14" s="594"/>
      <c r="CP14" s="594"/>
      <c r="CQ14" s="594"/>
      <c r="CR14" s="594"/>
      <c r="CS14" s="594"/>
      <c r="CT14" s="595"/>
      <c r="CU14" s="596">
        <v>4.8</v>
      </c>
      <c r="CV14" s="596"/>
      <c r="CW14" s="596"/>
      <c r="CX14" s="596"/>
      <c r="CY14" s="602">
        <v>1117210</v>
      </c>
      <c r="CZ14" s="594"/>
      <c r="DA14" s="594"/>
      <c r="DB14" s="594"/>
      <c r="DC14" s="594"/>
      <c r="DD14" s="594"/>
      <c r="DE14" s="594"/>
      <c r="DF14" s="594"/>
      <c r="DG14" s="594"/>
      <c r="DH14" s="594"/>
      <c r="DI14" s="594"/>
      <c r="DJ14" s="594"/>
      <c r="DK14" s="595"/>
      <c r="DL14" s="602">
        <v>19823382</v>
      </c>
      <c r="DM14" s="594"/>
      <c r="DN14" s="594"/>
      <c r="DO14" s="594"/>
      <c r="DP14" s="594"/>
      <c r="DQ14" s="594"/>
      <c r="DR14" s="594"/>
      <c r="DS14" s="594"/>
      <c r="DT14" s="594"/>
      <c r="DU14" s="594"/>
      <c r="DV14" s="594"/>
      <c r="DW14" s="594"/>
      <c r="DX14" s="603"/>
    </row>
    <row r="15" spans="2:138" ht="11.25" customHeight="1" x14ac:dyDescent="0.2">
      <c r="B15" s="590" t="s">
        <v>226</v>
      </c>
      <c r="C15" s="591"/>
      <c r="D15" s="591"/>
      <c r="E15" s="591"/>
      <c r="F15" s="591"/>
      <c r="G15" s="591"/>
      <c r="H15" s="591"/>
      <c r="I15" s="591"/>
      <c r="J15" s="591"/>
      <c r="K15" s="591"/>
      <c r="L15" s="591"/>
      <c r="M15" s="591"/>
      <c r="N15" s="591"/>
      <c r="O15" s="591"/>
      <c r="P15" s="591"/>
      <c r="Q15" s="592"/>
      <c r="R15" s="593">
        <v>130455067</v>
      </c>
      <c r="S15" s="594"/>
      <c r="T15" s="594"/>
      <c r="U15" s="594"/>
      <c r="V15" s="594"/>
      <c r="W15" s="594"/>
      <c r="X15" s="594"/>
      <c r="Y15" s="595"/>
      <c r="Z15" s="596">
        <v>28.3</v>
      </c>
      <c r="AA15" s="596"/>
      <c r="AB15" s="596"/>
      <c r="AC15" s="596"/>
      <c r="AD15" s="597">
        <v>126367088</v>
      </c>
      <c r="AE15" s="597"/>
      <c r="AF15" s="597"/>
      <c r="AG15" s="597"/>
      <c r="AH15" s="597"/>
      <c r="AI15" s="597"/>
      <c r="AJ15" s="597"/>
      <c r="AK15" s="597"/>
      <c r="AL15" s="598">
        <v>53.7</v>
      </c>
      <c r="AM15" s="599"/>
      <c r="AN15" s="599"/>
      <c r="AO15" s="600"/>
      <c r="AP15" s="590" t="s">
        <v>227</v>
      </c>
      <c r="AQ15" s="591"/>
      <c r="AR15" s="591"/>
      <c r="AS15" s="591"/>
      <c r="AT15" s="591"/>
      <c r="AU15" s="591"/>
      <c r="AV15" s="591"/>
      <c r="AW15" s="591"/>
      <c r="AX15" s="591"/>
      <c r="AY15" s="591"/>
      <c r="AZ15" s="591"/>
      <c r="BA15" s="591"/>
      <c r="BB15" s="591"/>
      <c r="BC15" s="592"/>
      <c r="BD15" s="593">
        <v>25423224</v>
      </c>
      <c r="BE15" s="594"/>
      <c r="BF15" s="594"/>
      <c r="BG15" s="594"/>
      <c r="BH15" s="594"/>
      <c r="BI15" s="594"/>
      <c r="BJ15" s="594"/>
      <c r="BK15" s="595"/>
      <c r="BL15" s="596">
        <v>21.1</v>
      </c>
      <c r="BM15" s="596"/>
      <c r="BN15" s="596"/>
      <c r="BO15" s="596"/>
      <c r="BP15" s="597" t="s">
        <v>123</v>
      </c>
      <c r="BQ15" s="597"/>
      <c r="BR15" s="597"/>
      <c r="BS15" s="597"/>
      <c r="BT15" s="597"/>
      <c r="BU15" s="597"/>
      <c r="BV15" s="597"/>
      <c r="BW15" s="601"/>
      <c r="BY15" s="590" t="s">
        <v>228</v>
      </c>
      <c r="BZ15" s="591"/>
      <c r="CA15" s="591"/>
      <c r="CB15" s="591"/>
      <c r="CC15" s="591"/>
      <c r="CD15" s="591"/>
      <c r="CE15" s="591"/>
      <c r="CF15" s="591"/>
      <c r="CG15" s="591"/>
      <c r="CH15" s="591"/>
      <c r="CI15" s="591"/>
      <c r="CJ15" s="591"/>
      <c r="CK15" s="591"/>
      <c r="CL15" s="592"/>
      <c r="CM15" s="593" t="s">
        <v>114</v>
      </c>
      <c r="CN15" s="594"/>
      <c r="CO15" s="594"/>
      <c r="CP15" s="594"/>
      <c r="CQ15" s="594"/>
      <c r="CR15" s="594"/>
      <c r="CS15" s="594"/>
      <c r="CT15" s="595"/>
      <c r="CU15" s="596" t="s">
        <v>114</v>
      </c>
      <c r="CV15" s="596"/>
      <c r="CW15" s="596"/>
      <c r="CX15" s="596"/>
      <c r="CY15" s="602" t="s">
        <v>123</v>
      </c>
      <c r="CZ15" s="594"/>
      <c r="DA15" s="594"/>
      <c r="DB15" s="594"/>
      <c r="DC15" s="594"/>
      <c r="DD15" s="594"/>
      <c r="DE15" s="594"/>
      <c r="DF15" s="594"/>
      <c r="DG15" s="594"/>
      <c r="DH15" s="594"/>
      <c r="DI15" s="594"/>
      <c r="DJ15" s="594"/>
      <c r="DK15" s="595"/>
      <c r="DL15" s="602" t="s">
        <v>114</v>
      </c>
      <c r="DM15" s="594"/>
      <c r="DN15" s="594"/>
      <c r="DO15" s="594"/>
      <c r="DP15" s="594"/>
      <c r="DQ15" s="594"/>
      <c r="DR15" s="594"/>
      <c r="DS15" s="594"/>
      <c r="DT15" s="594"/>
      <c r="DU15" s="594"/>
      <c r="DV15" s="594"/>
      <c r="DW15" s="594"/>
      <c r="DX15" s="603"/>
    </row>
    <row r="16" spans="2:138" ht="11.25" customHeight="1" x14ac:dyDescent="0.2">
      <c r="B16" s="590" t="s">
        <v>229</v>
      </c>
      <c r="C16" s="591"/>
      <c r="D16" s="591"/>
      <c r="E16" s="591"/>
      <c r="F16" s="591"/>
      <c r="G16" s="591"/>
      <c r="H16" s="591"/>
      <c r="I16" s="591"/>
      <c r="J16" s="591"/>
      <c r="K16" s="591"/>
      <c r="L16" s="591"/>
      <c r="M16" s="591"/>
      <c r="N16" s="591"/>
      <c r="O16" s="591"/>
      <c r="P16" s="591"/>
      <c r="Q16" s="592"/>
      <c r="R16" s="593">
        <v>126367088</v>
      </c>
      <c r="S16" s="594"/>
      <c r="T16" s="594"/>
      <c r="U16" s="594"/>
      <c r="V16" s="594"/>
      <c r="W16" s="594"/>
      <c r="X16" s="594"/>
      <c r="Y16" s="595"/>
      <c r="Z16" s="598">
        <v>27.4</v>
      </c>
      <c r="AA16" s="599"/>
      <c r="AB16" s="599"/>
      <c r="AC16" s="604"/>
      <c r="AD16" s="602">
        <v>126367088</v>
      </c>
      <c r="AE16" s="594"/>
      <c r="AF16" s="594"/>
      <c r="AG16" s="594"/>
      <c r="AH16" s="594"/>
      <c r="AI16" s="594"/>
      <c r="AJ16" s="594"/>
      <c r="AK16" s="595"/>
      <c r="AL16" s="598">
        <v>53.7</v>
      </c>
      <c r="AM16" s="599"/>
      <c r="AN16" s="599"/>
      <c r="AO16" s="600"/>
      <c r="AP16" s="590" t="s">
        <v>230</v>
      </c>
      <c r="AQ16" s="591"/>
      <c r="AR16" s="591"/>
      <c r="AS16" s="591"/>
      <c r="AT16" s="591"/>
      <c r="AU16" s="591"/>
      <c r="AV16" s="591"/>
      <c r="AW16" s="591"/>
      <c r="AX16" s="591"/>
      <c r="AY16" s="591"/>
      <c r="AZ16" s="591"/>
      <c r="BA16" s="591"/>
      <c r="BB16" s="591"/>
      <c r="BC16" s="592"/>
      <c r="BD16" s="593">
        <v>900073</v>
      </c>
      <c r="BE16" s="594"/>
      <c r="BF16" s="594"/>
      <c r="BG16" s="594"/>
      <c r="BH16" s="594"/>
      <c r="BI16" s="594"/>
      <c r="BJ16" s="594"/>
      <c r="BK16" s="595"/>
      <c r="BL16" s="596">
        <v>0.7</v>
      </c>
      <c r="BM16" s="596"/>
      <c r="BN16" s="596"/>
      <c r="BO16" s="596"/>
      <c r="BP16" s="597" t="s">
        <v>205</v>
      </c>
      <c r="BQ16" s="597"/>
      <c r="BR16" s="597"/>
      <c r="BS16" s="597"/>
      <c r="BT16" s="597"/>
      <c r="BU16" s="597"/>
      <c r="BV16" s="597"/>
      <c r="BW16" s="601"/>
      <c r="BY16" s="590" t="s">
        <v>231</v>
      </c>
      <c r="BZ16" s="591"/>
      <c r="CA16" s="591"/>
      <c r="CB16" s="591"/>
      <c r="CC16" s="591"/>
      <c r="CD16" s="591"/>
      <c r="CE16" s="591"/>
      <c r="CF16" s="591"/>
      <c r="CG16" s="591"/>
      <c r="CH16" s="591"/>
      <c r="CI16" s="591"/>
      <c r="CJ16" s="591"/>
      <c r="CK16" s="591"/>
      <c r="CL16" s="592"/>
      <c r="CM16" s="593">
        <v>96104389</v>
      </c>
      <c r="CN16" s="594"/>
      <c r="CO16" s="594"/>
      <c r="CP16" s="594"/>
      <c r="CQ16" s="594"/>
      <c r="CR16" s="594"/>
      <c r="CS16" s="594"/>
      <c r="CT16" s="595"/>
      <c r="CU16" s="596">
        <v>21.3</v>
      </c>
      <c r="CV16" s="596"/>
      <c r="CW16" s="596"/>
      <c r="CX16" s="596"/>
      <c r="CY16" s="602">
        <v>5279036</v>
      </c>
      <c r="CZ16" s="594"/>
      <c r="DA16" s="594"/>
      <c r="DB16" s="594"/>
      <c r="DC16" s="594"/>
      <c r="DD16" s="594"/>
      <c r="DE16" s="594"/>
      <c r="DF16" s="594"/>
      <c r="DG16" s="594"/>
      <c r="DH16" s="594"/>
      <c r="DI16" s="594"/>
      <c r="DJ16" s="594"/>
      <c r="DK16" s="595"/>
      <c r="DL16" s="602">
        <v>72533230</v>
      </c>
      <c r="DM16" s="594"/>
      <c r="DN16" s="594"/>
      <c r="DO16" s="594"/>
      <c r="DP16" s="594"/>
      <c r="DQ16" s="594"/>
      <c r="DR16" s="594"/>
      <c r="DS16" s="594"/>
      <c r="DT16" s="594"/>
      <c r="DU16" s="594"/>
      <c r="DV16" s="594"/>
      <c r="DW16" s="594"/>
      <c r="DX16" s="603"/>
    </row>
    <row r="17" spans="2:128" ht="11.25" customHeight="1" x14ac:dyDescent="0.2">
      <c r="B17" s="590" t="s">
        <v>232</v>
      </c>
      <c r="C17" s="591"/>
      <c r="D17" s="591"/>
      <c r="E17" s="591"/>
      <c r="F17" s="591"/>
      <c r="G17" s="591"/>
      <c r="H17" s="591"/>
      <c r="I17" s="591"/>
      <c r="J17" s="591"/>
      <c r="K17" s="591"/>
      <c r="L17" s="591"/>
      <c r="M17" s="591"/>
      <c r="N17" s="591"/>
      <c r="O17" s="591"/>
      <c r="P17" s="591"/>
      <c r="Q17" s="592"/>
      <c r="R17" s="593">
        <v>4077636</v>
      </c>
      <c r="S17" s="594"/>
      <c r="T17" s="594"/>
      <c r="U17" s="594"/>
      <c r="V17" s="594"/>
      <c r="W17" s="594"/>
      <c r="X17" s="594"/>
      <c r="Y17" s="595"/>
      <c r="Z17" s="598">
        <v>0.9</v>
      </c>
      <c r="AA17" s="599"/>
      <c r="AB17" s="599"/>
      <c r="AC17" s="604"/>
      <c r="AD17" s="602" t="s">
        <v>114</v>
      </c>
      <c r="AE17" s="594"/>
      <c r="AF17" s="594"/>
      <c r="AG17" s="594"/>
      <c r="AH17" s="594"/>
      <c r="AI17" s="594"/>
      <c r="AJ17" s="594"/>
      <c r="AK17" s="595"/>
      <c r="AL17" s="598" t="s">
        <v>114</v>
      </c>
      <c r="AM17" s="599"/>
      <c r="AN17" s="599"/>
      <c r="AO17" s="600"/>
      <c r="AP17" s="590" t="s">
        <v>233</v>
      </c>
      <c r="AQ17" s="591"/>
      <c r="AR17" s="591"/>
      <c r="AS17" s="591"/>
      <c r="AT17" s="591"/>
      <c r="AU17" s="591"/>
      <c r="AV17" s="591"/>
      <c r="AW17" s="591"/>
      <c r="AX17" s="591"/>
      <c r="AY17" s="591"/>
      <c r="AZ17" s="591"/>
      <c r="BA17" s="591"/>
      <c r="BB17" s="591"/>
      <c r="BC17" s="592"/>
      <c r="BD17" s="593">
        <v>24523151</v>
      </c>
      <c r="BE17" s="594"/>
      <c r="BF17" s="594"/>
      <c r="BG17" s="594"/>
      <c r="BH17" s="594"/>
      <c r="BI17" s="594"/>
      <c r="BJ17" s="594"/>
      <c r="BK17" s="595"/>
      <c r="BL17" s="596">
        <v>20.3</v>
      </c>
      <c r="BM17" s="596"/>
      <c r="BN17" s="596"/>
      <c r="BO17" s="596"/>
      <c r="BP17" s="597" t="s">
        <v>123</v>
      </c>
      <c r="BQ17" s="597"/>
      <c r="BR17" s="597"/>
      <c r="BS17" s="597"/>
      <c r="BT17" s="597"/>
      <c r="BU17" s="597"/>
      <c r="BV17" s="597"/>
      <c r="BW17" s="601"/>
      <c r="BY17" s="590" t="s">
        <v>234</v>
      </c>
      <c r="BZ17" s="591"/>
      <c r="CA17" s="591"/>
      <c r="CB17" s="591"/>
      <c r="CC17" s="591"/>
      <c r="CD17" s="591"/>
      <c r="CE17" s="591"/>
      <c r="CF17" s="591"/>
      <c r="CG17" s="591"/>
      <c r="CH17" s="591"/>
      <c r="CI17" s="591"/>
      <c r="CJ17" s="591"/>
      <c r="CK17" s="591"/>
      <c r="CL17" s="592"/>
      <c r="CM17" s="593">
        <v>1576069</v>
      </c>
      <c r="CN17" s="594"/>
      <c r="CO17" s="594"/>
      <c r="CP17" s="594"/>
      <c r="CQ17" s="594"/>
      <c r="CR17" s="594"/>
      <c r="CS17" s="594"/>
      <c r="CT17" s="595"/>
      <c r="CU17" s="596">
        <v>0.3</v>
      </c>
      <c r="CV17" s="596"/>
      <c r="CW17" s="596"/>
      <c r="CX17" s="596"/>
      <c r="CY17" s="602" t="s">
        <v>114</v>
      </c>
      <c r="CZ17" s="594"/>
      <c r="DA17" s="594"/>
      <c r="DB17" s="594"/>
      <c r="DC17" s="594"/>
      <c r="DD17" s="594"/>
      <c r="DE17" s="594"/>
      <c r="DF17" s="594"/>
      <c r="DG17" s="594"/>
      <c r="DH17" s="594"/>
      <c r="DI17" s="594"/>
      <c r="DJ17" s="594"/>
      <c r="DK17" s="595"/>
      <c r="DL17" s="602">
        <v>96985</v>
      </c>
      <c r="DM17" s="594"/>
      <c r="DN17" s="594"/>
      <c r="DO17" s="594"/>
      <c r="DP17" s="594"/>
      <c r="DQ17" s="594"/>
      <c r="DR17" s="594"/>
      <c r="DS17" s="594"/>
      <c r="DT17" s="594"/>
      <c r="DU17" s="594"/>
      <c r="DV17" s="594"/>
      <c r="DW17" s="594"/>
      <c r="DX17" s="603"/>
    </row>
    <row r="18" spans="2:128" ht="11.25" customHeight="1" x14ac:dyDescent="0.2">
      <c r="B18" s="590" t="s">
        <v>235</v>
      </c>
      <c r="C18" s="591"/>
      <c r="D18" s="591"/>
      <c r="E18" s="591"/>
      <c r="F18" s="591"/>
      <c r="G18" s="591"/>
      <c r="H18" s="591"/>
      <c r="I18" s="591"/>
      <c r="J18" s="591"/>
      <c r="K18" s="591"/>
      <c r="L18" s="591"/>
      <c r="M18" s="591"/>
      <c r="N18" s="591"/>
      <c r="O18" s="591"/>
      <c r="P18" s="591"/>
      <c r="Q18" s="592"/>
      <c r="R18" s="593">
        <v>10343</v>
      </c>
      <c r="S18" s="594"/>
      <c r="T18" s="594"/>
      <c r="U18" s="594"/>
      <c r="V18" s="594"/>
      <c r="W18" s="594"/>
      <c r="X18" s="594"/>
      <c r="Y18" s="595"/>
      <c r="Z18" s="598">
        <v>0</v>
      </c>
      <c r="AA18" s="599"/>
      <c r="AB18" s="599"/>
      <c r="AC18" s="604"/>
      <c r="AD18" s="602" t="s">
        <v>114</v>
      </c>
      <c r="AE18" s="594"/>
      <c r="AF18" s="594"/>
      <c r="AG18" s="594"/>
      <c r="AH18" s="594"/>
      <c r="AI18" s="594"/>
      <c r="AJ18" s="594"/>
      <c r="AK18" s="595"/>
      <c r="AL18" s="598" t="s">
        <v>205</v>
      </c>
      <c r="AM18" s="599"/>
      <c r="AN18" s="599"/>
      <c r="AO18" s="600"/>
      <c r="AP18" s="590" t="s">
        <v>236</v>
      </c>
      <c r="AQ18" s="591"/>
      <c r="AR18" s="591"/>
      <c r="AS18" s="591"/>
      <c r="AT18" s="591"/>
      <c r="AU18" s="591"/>
      <c r="AV18" s="591"/>
      <c r="AW18" s="591"/>
      <c r="AX18" s="591"/>
      <c r="AY18" s="591"/>
      <c r="AZ18" s="591"/>
      <c r="BA18" s="591"/>
      <c r="BB18" s="591"/>
      <c r="BC18" s="592"/>
      <c r="BD18" s="593">
        <v>28412676</v>
      </c>
      <c r="BE18" s="594"/>
      <c r="BF18" s="594"/>
      <c r="BG18" s="594"/>
      <c r="BH18" s="594"/>
      <c r="BI18" s="594"/>
      <c r="BJ18" s="594"/>
      <c r="BK18" s="595"/>
      <c r="BL18" s="596">
        <v>23.6</v>
      </c>
      <c r="BM18" s="596"/>
      <c r="BN18" s="596"/>
      <c r="BO18" s="596"/>
      <c r="BP18" s="597" t="s">
        <v>123</v>
      </c>
      <c r="BQ18" s="597"/>
      <c r="BR18" s="597"/>
      <c r="BS18" s="597"/>
      <c r="BT18" s="597"/>
      <c r="BU18" s="597"/>
      <c r="BV18" s="597"/>
      <c r="BW18" s="601"/>
      <c r="BY18" s="590" t="s">
        <v>237</v>
      </c>
      <c r="BZ18" s="591"/>
      <c r="CA18" s="591"/>
      <c r="CB18" s="591"/>
      <c r="CC18" s="591"/>
      <c r="CD18" s="591"/>
      <c r="CE18" s="591"/>
      <c r="CF18" s="591"/>
      <c r="CG18" s="591"/>
      <c r="CH18" s="591"/>
      <c r="CI18" s="591"/>
      <c r="CJ18" s="591"/>
      <c r="CK18" s="591"/>
      <c r="CL18" s="592"/>
      <c r="CM18" s="593">
        <v>84438515</v>
      </c>
      <c r="CN18" s="594"/>
      <c r="CO18" s="594"/>
      <c r="CP18" s="594"/>
      <c r="CQ18" s="594"/>
      <c r="CR18" s="594"/>
      <c r="CS18" s="594"/>
      <c r="CT18" s="595"/>
      <c r="CU18" s="596">
        <v>18.7</v>
      </c>
      <c r="CV18" s="596"/>
      <c r="CW18" s="596"/>
      <c r="CX18" s="596"/>
      <c r="CY18" s="602" t="s">
        <v>114</v>
      </c>
      <c r="CZ18" s="594"/>
      <c r="DA18" s="594"/>
      <c r="DB18" s="594"/>
      <c r="DC18" s="594"/>
      <c r="DD18" s="594"/>
      <c r="DE18" s="594"/>
      <c r="DF18" s="594"/>
      <c r="DG18" s="594"/>
      <c r="DH18" s="594"/>
      <c r="DI18" s="594"/>
      <c r="DJ18" s="594"/>
      <c r="DK18" s="595"/>
      <c r="DL18" s="602">
        <v>76403384</v>
      </c>
      <c r="DM18" s="594"/>
      <c r="DN18" s="594"/>
      <c r="DO18" s="594"/>
      <c r="DP18" s="594"/>
      <c r="DQ18" s="594"/>
      <c r="DR18" s="594"/>
      <c r="DS18" s="594"/>
      <c r="DT18" s="594"/>
      <c r="DU18" s="594"/>
      <c r="DV18" s="594"/>
      <c r="DW18" s="594"/>
      <c r="DX18" s="603"/>
    </row>
    <row r="19" spans="2:128" ht="11.25" customHeight="1" x14ac:dyDescent="0.2">
      <c r="B19" s="590" t="s">
        <v>238</v>
      </c>
      <c r="C19" s="591"/>
      <c r="D19" s="591"/>
      <c r="E19" s="591"/>
      <c r="F19" s="591"/>
      <c r="G19" s="591"/>
      <c r="H19" s="591"/>
      <c r="I19" s="591"/>
      <c r="J19" s="591"/>
      <c r="K19" s="591"/>
      <c r="L19" s="591"/>
      <c r="M19" s="591"/>
      <c r="N19" s="591"/>
      <c r="O19" s="591"/>
      <c r="P19" s="591"/>
      <c r="Q19" s="592"/>
      <c r="R19" s="593">
        <v>264900991</v>
      </c>
      <c r="S19" s="594"/>
      <c r="T19" s="594"/>
      <c r="U19" s="594"/>
      <c r="V19" s="594"/>
      <c r="W19" s="594"/>
      <c r="X19" s="594"/>
      <c r="Y19" s="595"/>
      <c r="Z19" s="598">
        <v>57.4</v>
      </c>
      <c r="AA19" s="599"/>
      <c r="AB19" s="599"/>
      <c r="AC19" s="604"/>
      <c r="AD19" s="602">
        <v>233949669</v>
      </c>
      <c r="AE19" s="594"/>
      <c r="AF19" s="594"/>
      <c r="AG19" s="594"/>
      <c r="AH19" s="594"/>
      <c r="AI19" s="594"/>
      <c r="AJ19" s="594"/>
      <c r="AK19" s="595"/>
      <c r="AL19" s="598">
        <v>99.4</v>
      </c>
      <c r="AM19" s="599"/>
      <c r="AN19" s="599"/>
      <c r="AO19" s="600"/>
      <c r="AP19" s="590" t="s">
        <v>239</v>
      </c>
      <c r="AQ19" s="591"/>
      <c r="AR19" s="591"/>
      <c r="AS19" s="591"/>
      <c r="AT19" s="591"/>
      <c r="AU19" s="591"/>
      <c r="AV19" s="591"/>
      <c r="AW19" s="591"/>
      <c r="AX19" s="591"/>
      <c r="AY19" s="591"/>
      <c r="AZ19" s="591"/>
      <c r="BA19" s="591"/>
      <c r="BB19" s="591"/>
      <c r="BC19" s="592"/>
      <c r="BD19" s="593">
        <v>1756513</v>
      </c>
      <c r="BE19" s="594"/>
      <c r="BF19" s="594"/>
      <c r="BG19" s="594"/>
      <c r="BH19" s="594"/>
      <c r="BI19" s="594"/>
      <c r="BJ19" s="594"/>
      <c r="BK19" s="595"/>
      <c r="BL19" s="596">
        <v>1.5</v>
      </c>
      <c r="BM19" s="596"/>
      <c r="BN19" s="596"/>
      <c r="BO19" s="596"/>
      <c r="BP19" s="597" t="s">
        <v>114</v>
      </c>
      <c r="BQ19" s="597"/>
      <c r="BR19" s="597"/>
      <c r="BS19" s="597"/>
      <c r="BT19" s="597"/>
      <c r="BU19" s="597"/>
      <c r="BV19" s="597"/>
      <c r="BW19" s="601"/>
      <c r="BY19" s="590" t="s">
        <v>240</v>
      </c>
      <c r="BZ19" s="591"/>
      <c r="CA19" s="591"/>
      <c r="CB19" s="591"/>
      <c r="CC19" s="591"/>
      <c r="CD19" s="591"/>
      <c r="CE19" s="591"/>
      <c r="CF19" s="591"/>
      <c r="CG19" s="591"/>
      <c r="CH19" s="591"/>
      <c r="CI19" s="591"/>
      <c r="CJ19" s="591"/>
      <c r="CK19" s="591"/>
      <c r="CL19" s="592"/>
      <c r="CM19" s="593" t="s">
        <v>205</v>
      </c>
      <c r="CN19" s="594"/>
      <c r="CO19" s="594"/>
      <c r="CP19" s="594"/>
      <c r="CQ19" s="594"/>
      <c r="CR19" s="594"/>
      <c r="CS19" s="594"/>
      <c r="CT19" s="595"/>
      <c r="CU19" s="596" t="s">
        <v>114</v>
      </c>
      <c r="CV19" s="596"/>
      <c r="CW19" s="596"/>
      <c r="CX19" s="596"/>
      <c r="CY19" s="602" t="s">
        <v>114</v>
      </c>
      <c r="CZ19" s="594"/>
      <c r="DA19" s="594"/>
      <c r="DB19" s="594"/>
      <c r="DC19" s="594"/>
      <c r="DD19" s="594"/>
      <c r="DE19" s="594"/>
      <c r="DF19" s="594"/>
      <c r="DG19" s="594"/>
      <c r="DH19" s="594"/>
      <c r="DI19" s="594"/>
      <c r="DJ19" s="594"/>
      <c r="DK19" s="595"/>
      <c r="DL19" s="602" t="s">
        <v>114</v>
      </c>
      <c r="DM19" s="594"/>
      <c r="DN19" s="594"/>
      <c r="DO19" s="594"/>
      <c r="DP19" s="594"/>
      <c r="DQ19" s="594"/>
      <c r="DR19" s="594"/>
      <c r="DS19" s="594"/>
      <c r="DT19" s="594"/>
      <c r="DU19" s="594"/>
      <c r="DV19" s="594"/>
      <c r="DW19" s="594"/>
      <c r="DX19" s="603"/>
    </row>
    <row r="20" spans="2:128" ht="11.25" customHeight="1" x14ac:dyDescent="0.2">
      <c r="B20" s="590" t="s">
        <v>241</v>
      </c>
      <c r="C20" s="591"/>
      <c r="D20" s="591"/>
      <c r="E20" s="591"/>
      <c r="F20" s="591"/>
      <c r="G20" s="591"/>
      <c r="H20" s="591"/>
      <c r="I20" s="591"/>
      <c r="J20" s="591"/>
      <c r="K20" s="591"/>
      <c r="L20" s="591"/>
      <c r="M20" s="591"/>
      <c r="N20" s="591"/>
      <c r="O20" s="591"/>
      <c r="P20" s="591"/>
      <c r="Q20" s="592"/>
      <c r="R20" s="593">
        <v>206393</v>
      </c>
      <c r="S20" s="594"/>
      <c r="T20" s="594"/>
      <c r="U20" s="594"/>
      <c r="V20" s="594"/>
      <c r="W20" s="594"/>
      <c r="X20" s="594"/>
      <c r="Y20" s="595"/>
      <c r="Z20" s="598">
        <v>0</v>
      </c>
      <c r="AA20" s="599"/>
      <c r="AB20" s="599"/>
      <c r="AC20" s="604"/>
      <c r="AD20" s="602">
        <v>206393</v>
      </c>
      <c r="AE20" s="594"/>
      <c r="AF20" s="594"/>
      <c r="AG20" s="594"/>
      <c r="AH20" s="594"/>
      <c r="AI20" s="594"/>
      <c r="AJ20" s="594"/>
      <c r="AK20" s="595"/>
      <c r="AL20" s="598">
        <v>0.1</v>
      </c>
      <c r="AM20" s="599"/>
      <c r="AN20" s="599"/>
      <c r="AO20" s="600"/>
      <c r="AP20" s="605" t="s">
        <v>242</v>
      </c>
      <c r="AQ20" s="606"/>
      <c r="AR20" s="606"/>
      <c r="AS20" s="606"/>
      <c r="AT20" s="606"/>
      <c r="AU20" s="606"/>
      <c r="AV20" s="606"/>
      <c r="AW20" s="606"/>
      <c r="AX20" s="606"/>
      <c r="AY20" s="606"/>
      <c r="AZ20" s="606"/>
      <c r="BA20" s="606"/>
      <c r="BB20" s="606"/>
      <c r="BC20" s="607"/>
      <c r="BD20" s="593">
        <v>848107</v>
      </c>
      <c r="BE20" s="594"/>
      <c r="BF20" s="594"/>
      <c r="BG20" s="594"/>
      <c r="BH20" s="594"/>
      <c r="BI20" s="594"/>
      <c r="BJ20" s="594"/>
      <c r="BK20" s="595"/>
      <c r="BL20" s="596">
        <v>0.7</v>
      </c>
      <c r="BM20" s="596"/>
      <c r="BN20" s="596"/>
      <c r="BO20" s="596"/>
      <c r="BP20" s="597" t="s">
        <v>205</v>
      </c>
      <c r="BQ20" s="597"/>
      <c r="BR20" s="597"/>
      <c r="BS20" s="597"/>
      <c r="BT20" s="597"/>
      <c r="BU20" s="597"/>
      <c r="BV20" s="597"/>
      <c r="BW20" s="601"/>
      <c r="BY20" s="605" t="s">
        <v>243</v>
      </c>
      <c r="BZ20" s="606"/>
      <c r="CA20" s="606"/>
      <c r="CB20" s="606"/>
      <c r="CC20" s="606"/>
      <c r="CD20" s="606"/>
      <c r="CE20" s="606"/>
      <c r="CF20" s="606"/>
      <c r="CG20" s="606"/>
      <c r="CH20" s="606"/>
      <c r="CI20" s="606"/>
      <c r="CJ20" s="606"/>
      <c r="CK20" s="606"/>
      <c r="CL20" s="607"/>
      <c r="CM20" s="593" t="s">
        <v>114</v>
      </c>
      <c r="CN20" s="594"/>
      <c r="CO20" s="594"/>
      <c r="CP20" s="594"/>
      <c r="CQ20" s="594"/>
      <c r="CR20" s="594"/>
      <c r="CS20" s="594"/>
      <c r="CT20" s="595"/>
      <c r="CU20" s="596" t="s">
        <v>205</v>
      </c>
      <c r="CV20" s="596"/>
      <c r="CW20" s="596"/>
      <c r="CX20" s="596"/>
      <c r="CY20" s="602" t="s">
        <v>114</v>
      </c>
      <c r="CZ20" s="594"/>
      <c r="DA20" s="594"/>
      <c r="DB20" s="594"/>
      <c r="DC20" s="594"/>
      <c r="DD20" s="594"/>
      <c r="DE20" s="594"/>
      <c r="DF20" s="594"/>
      <c r="DG20" s="594"/>
      <c r="DH20" s="594"/>
      <c r="DI20" s="594"/>
      <c r="DJ20" s="594"/>
      <c r="DK20" s="595"/>
      <c r="DL20" s="602" t="s">
        <v>114</v>
      </c>
      <c r="DM20" s="594"/>
      <c r="DN20" s="594"/>
      <c r="DO20" s="594"/>
      <c r="DP20" s="594"/>
      <c r="DQ20" s="594"/>
      <c r="DR20" s="594"/>
      <c r="DS20" s="594"/>
      <c r="DT20" s="594"/>
      <c r="DU20" s="594"/>
      <c r="DV20" s="594"/>
      <c r="DW20" s="594"/>
      <c r="DX20" s="603"/>
    </row>
    <row r="21" spans="2:128" ht="11.25" customHeight="1" x14ac:dyDescent="0.2">
      <c r="B21" s="590" t="s">
        <v>244</v>
      </c>
      <c r="C21" s="591"/>
      <c r="D21" s="591"/>
      <c r="E21" s="591"/>
      <c r="F21" s="591"/>
      <c r="G21" s="591"/>
      <c r="H21" s="591"/>
      <c r="I21" s="591"/>
      <c r="J21" s="591"/>
      <c r="K21" s="591"/>
      <c r="L21" s="591"/>
      <c r="M21" s="591"/>
      <c r="N21" s="591"/>
      <c r="O21" s="591"/>
      <c r="P21" s="591"/>
      <c r="Q21" s="592"/>
      <c r="R21" s="593">
        <v>5864028</v>
      </c>
      <c r="S21" s="594"/>
      <c r="T21" s="594"/>
      <c r="U21" s="594"/>
      <c r="V21" s="594"/>
      <c r="W21" s="594"/>
      <c r="X21" s="594"/>
      <c r="Y21" s="595"/>
      <c r="Z21" s="598">
        <v>1.3</v>
      </c>
      <c r="AA21" s="599"/>
      <c r="AB21" s="599"/>
      <c r="AC21" s="604"/>
      <c r="AD21" s="602" t="s">
        <v>123</v>
      </c>
      <c r="AE21" s="594"/>
      <c r="AF21" s="594"/>
      <c r="AG21" s="594"/>
      <c r="AH21" s="594"/>
      <c r="AI21" s="594"/>
      <c r="AJ21" s="594"/>
      <c r="AK21" s="595"/>
      <c r="AL21" s="598" t="s">
        <v>114</v>
      </c>
      <c r="AM21" s="599"/>
      <c r="AN21" s="599"/>
      <c r="AO21" s="600"/>
      <c r="AP21" s="605" t="s">
        <v>245</v>
      </c>
      <c r="AQ21" s="606"/>
      <c r="AR21" s="606"/>
      <c r="AS21" s="606"/>
      <c r="AT21" s="606"/>
      <c r="AU21" s="606"/>
      <c r="AV21" s="606"/>
      <c r="AW21" s="606"/>
      <c r="AX21" s="606"/>
      <c r="AY21" s="606"/>
      <c r="AZ21" s="606"/>
      <c r="BA21" s="606"/>
      <c r="BB21" s="606"/>
      <c r="BC21" s="607"/>
      <c r="BD21" s="593">
        <v>228114</v>
      </c>
      <c r="BE21" s="594"/>
      <c r="BF21" s="594"/>
      <c r="BG21" s="594"/>
      <c r="BH21" s="594"/>
      <c r="BI21" s="594"/>
      <c r="BJ21" s="594"/>
      <c r="BK21" s="595"/>
      <c r="BL21" s="596">
        <v>0.2</v>
      </c>
      <c r="BM21" s="596"/>
      <c r="BN21" s="596"/>
      <c r="BO21" s="596"/>
      <c r="BP21" s="597" t="s">
        <v>205</v>
      </c>
      <c r="BQ21" s="597"/>
      <c r="BR21" s="597"/>
      <c r="BS21" s="597"/>
      <c r="BT21" s="597"/>
      <c r="BU21" s="597"/>
      <c r="BV21" s="597"/>
      <c r="BW21" s="601"/>
      <c r="BY21" s="605" t="s">
        <v>246</v>
      </c>
      <c r="BZ21" s="606"/>
      <c r="CA21" s="606"/>
      <c r="CB21" s="606"/>
      <c r="CC21" s="606"/>
      <c r="CD21" s="606"/>
      <c r="CE21" s="606"/>
      <c r="CF21" s="606"/>
      <c r="CG21" s="606"/>
      <c r="CH21" s="606"/>
      <c r="CI21" s="606"/>
      <c r="CJ21" s="606"/>
      <c r="CK21" s="606"/>
      <c r="CL21" s="607"/>
      <c r="CM21" s="593">
        <v>263717</v>
      </c>
      <c r="CN21" s="594"/>
      <c r="CO21" s="594"/>
      <c r="CP21" s="594"/>
      <c r="CQ21" s="594"/>
      <c r="CR21" s="594"/>
      <c r="CS21" s="594"/>
      <c r="CT21" s="595"/>
      <c r="CU21" s="596">
        <v>0.1</v>
      </c>
      <c r="CV21" s="596"/>
      <c r="CW21" s="596"/>
      <c r="CX21" s="596"/>
      <c r="CY21" s="602" t="s">
        <v>114</v>
      </c>
      <c r="CZ21" s="594"/>
      <c r="DA21" s="594"/>
      <c r="DB21" s="594"/>
      <c r="DC21" s="594"/>
      <c r="DD21" s="594"/>
      <c r="DE21" s="594"/>
      <c r="DF21" s="594"/>
      <c r="DG21" s="594"/>
      <c r="DH21" s="594"/>
      <c r="DI21" s="594"/>
      <c r="DJ21" s="594"/>
      <c r="DK21" s="595"/>
      <c r="DL21" s="602">
        <v>263717</v>
      </c>
      <c r="DM21" s="594"/>
      <c r="DN21" s="594"/>
      <c r="DO21" s="594"/>
      <c r="DP21" s="594"/>
      <c r="DQ21" s="594"/>
      <c r="DR21" s="594"/>
      <c r="DS21" s="594"/>
      <c r="DT21" s="594"/>
      <c r="DU21" s="594"/>
      <c r="DV21" s="594"/>
      <c r="DW21" s="594"/>
      <c r="DX21" s="603"/>
    </row>
    <row r="22" spans="2:128" ht="11.25" customHeight="1" x14ac:dyDescent="0.2">
      <c r="B22" s="590" t="s">
        <v>247</v>
      </c>
      <c r="C22" s="591"/>
      <c r="D22" s="591"/>
      <c r="E22" s="591"/>
      <c r="F22" s="591"/>
      <c r="G22" s="591"/>
      <c r="H22" s="591"/>
      <c r="I22" s="591"/>
      <c r="J22" s="591"/>
      <c r="K22" s="591"/>
      <c r="L22" s="591"/>
      <c r="M22" s="591"/>
      <c r="N22" s="591"/>
      <c r="O22" s="591"/>
      <c r="P22" s="591"/>
      <c r="Q22" s="592"/>
      <c r="R22" s="593">
        <v>4158647</v>
      </c>
      <c r="S22" s="594"/>
      <c r="T22" s="594"/>
      <c r="U22" s="594"/>
      <c r="V22" s="594"/>
      <c r="W22" s="594"/>
      <c r="X22" s="594"/>
      <c r="Y22" s="595"/>
      <c r="Z22" s="598">
        <v>0.9</v>
      </c>
      <c r="AA22" s="599"/>
      <c r="AB22" s="599"/>
      <c r="AC22" s="604"/>
      <c r="AD22" s="602">
        <v>929481</v>
      </c>
      <c r="AE22" s="594"/>
      <c r="AF22" s="594"/>
      <c r="AG22" s="594"/>
      <c r="AH22" s="594"/>
      <c r="AI22" s="594"/>
      <c r="AJ22" s="594"/>
      <c r="AK22" s="595"/>
      <c r="AL22" s="598">
        <v>0.4</v>
      </c>
      <c r="AM22" s="599"/>
      <c r="AN22" s="599"/>
      <c r="AO22" s="600"/>
      <c r="AP22" s="605" t="s">
        <v>248</v>
      </c>
      <c r="AQ22" s="606"/>
      <c r="AR22" s="606"/>
      <c r="AS22" s="606"/>
      <c r="AT22" s="606"/>
      <c r="AU22" s="606"/>
      <c r="AV22" s="606"/>
      <c r="AW22" s="606"/>
      <c r="AX22" s="606"/>
      <c r="AY22" s="606"/>
      <c r="AZ22" s="606"/>
      <c r="BA22" s="606"/>
      <c r="BB22" s="606"/>
      <c r="BC22" s="607"/>
      <c r="BD22" s="593">
        <v>1377317</v>
      </c>
      <c r="BE22" s="594"/>
      <c r="BF22" s="594"/>
      <c r="BG22" s="594"/>
      <c r="BH22" s="594"/>
      <c r="BI22" s="594"/>
      <c r="BJ22" s="594"/>
      <c r="BK22" s="595"/>
      <c r="BL22" s="596">
        <v>1.1000000000000001</v>
      </c>
      <c r="BM22" s="596"/>
      <c r="BN22" s="596"/>
      <c r="BO22" s="596"/>
      <c r="BP22" s="597" t="s">
        <v>114</v>
      </c>
      <c r="BQ22" s="597"/>
      <c r="BR22" s="597"/>
      <c r="BS22" s="597"/>
      <c r="BT22" s="597"/>
      <c r="BU22" s="597"/>
      <c r="BV22" s="597"/>
      <c r="BW22" s="601"/>
      <c r="BY22" s="605" t="s">
        <v>249</v>
      </c>
      <c r="BZ22" s="606"/>
      <c r="CA22" s="606"/>
      <c r="CB22" s="606"/>
      <c r="CC22" s="606"/>
      <c r="CD22" s="606"/>
      <c r="CE22" s="606"/>
      <c r="CF22" s="606"/>
      <c r="CG22" s="606"/>
      <c r="CH22" s="606"/>
      <c r="CI22" s="606"/>
      <c r="CJ22" s="606"/>
      <c r="CK22" s="606"/>
      <c r="CL22" s="607"/>
      <c r="CM22" s="593">
        <v>536065</v>
      </c>
      <c r="CN22" s="594"/>
      <c r="CO22" s="594"/>
      <c r="CP22" s="594"/>
      <c r="CQ22" s="594"/>
      <c r="CR22" s="594"/>
      <c r="CS22" s="594"/>
      <c r="CT22" s="595"/>
      <c r="CU22" s="596">
        <v>0.1</v>
      </c>
      <c r="CV22" s="596"/>
      <c r="CW22" s="596"/>
      <c r="CX22" s="596"/>
      <c r="CY22" s="602" t="s">
        <v>114</v>
      </c>
      <c r="CZ22" s="594"/>
      <c r="DA22" s="594"/>
      <c r="DB22" s="594"/>
      <c r="DC22" s="594"/>
      <c r="DD22" s="594"/>
      <c r="DE22" s="594"/>
      <c r="DF22" s="594"/>
      <c r="DG22" s="594"/>
      <c r="DH22" s="594"/>
      <c r="DI22" s="594"/>
      <c r="DJ22" s="594"/>
      <c r="DK22" s="595"/>
      <c r="DL22" s="602">
        <v>536065</v>
      </c>
      <c r="DM22" s="594"/>
      <c r="DN22" s="594"/>
      <c r="DO22" s="594"/>
      <c r="DP22" s="594"/>
      <c r="DQ22" s="594"/>
      <c r="DR22" s="594"/>
      <c r="DS22" s="594"/>
      <c r="DT22" s="594"/>
      <c r="DU22" s="594"/>
      <c r="DV22" s="594"/>
      <c r="DW22" s="594"/>
      <c r="DX22" s="603"/>
    </row>
    <row r="23" spans="2:128" ht="11.25" customHeight="1" x14ac:dyDescent="0.2">
      <c r="B23" s="590" t="s">
        <v>250</v>
      </c>
      <c r="C23" s="591"/>
      <c r="D23" s="591"/>
      <c r="E23" s="591"/>
      <c r="F23" s="591"/>
      <c r="G23" s="591"/>
      <c r="H23" s="591"/>
      <c r="I23" s="591"/>
      <c r="J23" s="591"/>
      <c r="K23" s="591"/>
      <c r="L23" s="591"/>
      <c r="M23" s="591"/>
      <c r="N23" s="591"/>
      <c r="O23" s="591"/>
      <c r="P23" s="591"/>
      <c r="Q23" s="592"/>
      <c r="R23" s="593">
        <v>1391617</v>
      </c>
      <c r="S23" s="594"/>
      <c r="T23" s="594"/>
      <c r="U23" s="594"/>
      <c r="V23" s="594"/>
      <c r="W23" s="594"/>
      <c r="X23" s="594"/>
      <c r="Y23" s="595"/>
      <c r="Z23" s="598">
        <v>0.3</v>
      </c>
      <c r="AA23" s="599"/>
      <c r="AB23" s="599"/>
      <c r="AC23" s="604"/>
      <c r="AD23" s="602">
        <v>14628</v>
      </c>
      <c r="AE23" s="594"/>
      <c r="AF23" s="594"/>
      <c r="AG23" s="594"/>
      <c r="AH23" s="594"/>
      <c r="AI23" s="594"/>
      <c r="AJ23" s="594"/>
      <c r="AK23" s="595"/>
      <c r="AL23" s="598">
        <v>0</v>
      </c>
      <c r="AM23" s="599"/>
      <c r="AN23" s="599"/>
      <c r="AO23" s="600"/>
      <c r="AP23" s="605" t="s">
        <v>251</v>
      </c>
      <c r="AQ23" s="606"/>
      <c r="AR23" s="606"/>
      <c r="AS23" s="606"/>
      <c r="AT23" s="606"/>
      <c r="AU23" s="606"/>
      <c r="AV23" s="606"/>
      <c r="AW23" s="606"/>
      <c r="AX23" s="606"/>
      <c r="AY23" s="606"/>
      <c r="AZ23" s="606"/>
      <c r="BA23" s="606"/>
      <c r="BB23" s="606"/>
      <c r="BC23" s="607"/>
      <c r="BD23" s="593">
        <v>7966894</v>
      </c>
      <c r="BE23" s="594"/>
      <c r="BF23" s="594"/>
      <c r="BG23" s="594"/>
      <c r="BH23" s="594"/>
      <c r="BI23" s="594"/>
      <c r="BJ23" s="594"/>
      <c r="BK23" s="595"/>
      <c r="BL23" s="596">
        <v>6.6</v>
      </c>
      <c r="BM23" s="596"/>
      <c r="BN23" s="596"/>
      <c r="BO23" s="596"/>
      <c r="BP23" s="597" t="s">
        <v>114</v>
      </c>
      <c r="BQ23" s="597"/>
      <c r="BR23" s="597"/>
      <c r="BS23" s="597"/>
      <c r="BT23" s="597"/>
      <c r="BU23" s="597"/>
      <c r="BV23" s="597"/>
      <c r="BW23" s="601"/>
      <c r="BY23" s="605" t="s">
        <v>252</v>
      </c>
      <c r="BZ23" s="606"/>
      <c r="CA23" s="606"/>
      <c r="CB23" s="606"/>
      <c r="CC23" s="606"/>
      <c r="CD23" s="606"/>
      <c r="CE23" s="606"/>
      <c r="CF23" s="606"/>
      <c r="CG23" s="606"/>
      <c r="CH23" s="606"/>
      <c r="CI23" s="606"/>
      <c r="CJ23" s="606"/>
      <c r="CK23" s="606"/>
      <c r="CL23" s="607"/>
      <c r="CM23" s="593">
        <v>559173</v>
      </c>
      <c r="CN23" s="594"/>
      <c r="CO23" s="594"/>
      <c r="CP23" s="594"/>
      <c r="CQ23" s="594"/>
      <c r="CR23" s="594"/>
      <c r="CS23" s="594"/>
      <c r="CT23" s="595"/>
      <c r="CU23" s="596">
        <v>0.1</v>
      </c>
      <c r="CV23" s="596"/>
      <c r="CW23" s="596"/>
      <c r="CX23" s="596"/>
      <c r="CY23" s="602" t="s">
        <v>114</v>
      </c>
      <c r="CZ23" s="594"/>
      <c r="DA23" s="594"/>
      <c r="DB23" s="594"/>
      <c r="DC23" s="594"/>
      <c r="DD23" s="594"/>
      <c r="DE23" s="594"/>
      <c r="DF23" s="594"/>
      <c r="DG23" s="594"/>
      <c r="DH23" s="594"/>
      <c r="DI23" s="594"/>
      <c r="DJ23" s="594"/>
      <c r="DK23" s="595"/>
      <c r="DL23" s="602">
        <v>559173</v>
      </c>
      <c r="DM23" s="594"/>
      <c r="DN23" s="594"/>
      <c r="DO23" s="594"/>
      <c r="DP23" s="594"/>
      <c r="DQ23" s="594"/>
      <c r="DR23" s="594"/>
      <c r="DS23" s="594"/>
      <c r="DT23" s="594"/>
      <c r="DU23" s="594"/>
      <c r="DV23" s="594"/>
      <c r="DW23" s="594"/>
      <c r="DX23" s="603"/>
    </row>
    <row r="24" spans="2:128" ht="11.25" customHeight="1" x14ac:dyDescent="0.2">
      <c r="B24" s="590" t="s">
        <v>253</v>
      </c>
      <c r="C24" s="591"/>
      <c r="D24" s="591"/>
      <c r="E24" s="591"/>
      <c r="F24" s="591"/>
      <c r="G24" s="591"/>
      <c r="H24" s="591"/>
      <c r="I24" s="591"/>
      <c r="J24" s="591"/>
      <c r="K24" s="591"/>
      <c r="L24" s="591"/>
      <c r="M24" s="591"/>
      <c r="N24" s="591"/>
      <c r="O24" s="591"/>
      <c r="P24" s="591"/>
      <c r="Q24" s="592"/>
      <c r="R24" s="593">
        <v>74253668</v>
      </c>
      <c r="S24" s="594"/>
      <c r="T24" s="594"/>
      <c r="U24" s="594"/>
      <c r="V24" s="594"/>
      <c r="W24" s="594"/>
      <c r="X24" s="594"/>
      <c r="Y24" s="595"/>
      <c r="Z24" s="598">
        <v>16.100000000000001</v>
      </c>
      <c r="AA24" s="599"/>
      <c r="AB24" s="599"/>
      <c r="AC24" s="604"/>
      <c r="AD24" s="602" t="s">
        <v>114</v>
      </c>
      <c r="AE24" s="594"/>
      <c r="AF24" s="594"/>
      <c r="AG24" s="594"/>
      <c r="AH24" s="594"/>
      <c r="AI24" s="594"/>
      <c r="AJ24" s="594"/>
      <c r="AK24" s="595"/>
      <c r="AL24" s="598" t="s">
        <v>205</v>
      </c>
      <c r="AM24" s="599"/>
      <c r="AN24" s="599"/>
      <c r="AO24" s="600"/>
      <c r="AP24" s="605" t="s">
        <v>254</v>
      </c>
      <c r="AQ24" s="606"/>
      <c r="AR24" s="606"/>
      <c r="AS24" s="606"/>
      <c r="AT24" s="606"/>
      <c r="AU24" s="606"/>
      <c r="AV24" s="606"/>
      <c r="AW24" s="606"/>
      <c r="AX24" s="606"/>
      <c r="AY24" s="606"/>
      <c r="AZ24" s="606"/>
      <c r="BA24" s="606"/>
      <c r="BB24" s="606"/>
      <c r="BC24" s="607"/>
      <c r="BD24" s="593">
        <v>12025806</v>
      </c>
      <c r="BE24" s="594"/>
      <c r="BF24" s="594"/>
      <c r="BG24" s="594"/>
      <c r="BH24" s="594"/>
      <c r="BI24" s="594"/>
      <c r="BJ24" s="594"/>
      <c r="BK24" s="595"/>
      <c r="BL24" s="596">
        <v>10</v>
      </c>
      <c r="BM24" s="596"/>
      <c r="BN24" s="596"/>
      <c r="BO24" s="596"/>
      <c r="BP24" s="597" t="s">
        <v>123</v>
      </c>
      <c r="BQ24" s="597"/>
      <c r="BR24" s="597"/>
      <c r="BS24" s="597"/>
      <c r="BT24" s="597"/>
      <c r="BU24" s="597"/>
      <c r="BV24" s="597"/>
      <c r="BW24" s="601"/>
      <c r="BY24" s="605" t="s">
        <v>255</v>
      </c>
      <c r="BZ24" s="606"/>
      <c r="CA24" s="606"/>
      <c r="CB24" s="606"/>
      <c r="CC24" s="606"/>
      <c r="CD24" s="606"/>
      <c r="CE24" s="606"/>
      <c r="CF24" s="606"/>
      <c r="CG24" s="606"/>
      <c r="CH24" s="606"/>
      <c r="CI24" s="606"/>
      <c r="CJ24" s="606"/>
      <c r="CK24" s="606"/>
      <c r="CL24" s="607"/>
      <c r="CM24" s="593" t="s">
        <v>114</v>
      </c>
      <c r="CN24" s="594"/>
      <c r="CO24" s="594"/>
      <c r="CP24" s="594"/>
      <c r="CQ24" s="594"/>
      <c r="CR24" s="594"/>
      <c r="CS24" s="594"/>
      <c r="CT24" s="595"/>
      <c r="CU24" s="596" t="s">
        <v>114</v>
      </c>
      <c r="CV24" s="596"/>
      <c r="CW24" s="596"/>
      <c r="CX24" s="596"/>
      <c r="CY24" s="602" t="s">
        <v>114</v>
      </c>
      <c r="CZ24" s="594"/>
      <c r="DA24" s="594"/>
      <c r="DB24" s="594"/>
      <c r="DC24" s="594"/>
      <c r="DD24" s="594"/>
      <c r="DE24" s="594"/>
      <c r="DF24" s="594"/>
      <c r="DG24" s="594"/>
      <c r="DH24" s="594"/>
      <c r="DI24" s="594"/>
      <c r="DJ24" s="594"/>
      <c r="DK24" s="595"/>
      <c r="DL24" s="602" t="s">
        <v>114</v>
      </c>
      <c r="DM24" s="594"/>
      <c r="DN24" s="594"/>
      <c r="DO24" s="594"/>
      <c r="DP24" s="594"/>
      <c r="DQ24" s="594"/>
      <c r="DR24" s="594"/>
      <c r="DS24" s="594"/>
      <c r="DT24" s="594"/>
      <c r="DU24" s="594"/>
      <c r="DV24" s="594"/>
      <c r="DW24" s="594"/>
      <c r="DX24" s="603"/>
    </row>
    <row r="25" spans="2:128" ht="11.25" customHeight="1" x14ac:dyDescent="0.2">
      <c r="B25" s="590" t="s">
        <v>256</v>
      </c>
      <c r="C25" s="591"/>
      <c r="D25" s="591"/>
      <c r="E25" s="591"/>
      <c r="F25" s="591"/>
      <c r="G25" s="591"/>
      <c r="H25" s="591"/>
      <c r="I25" s="591"/>
      <c r="J25" s="591"/>
      <c r="K25" s="591"/>
      <c r="L25" s="591"/>
      <c r="M25" s="591"/>
      <c r="N25" s="591"/>
      <c r="O25" s="591"/>
      <c r="P25" s="591"/>
      <c r="Q25" s="592"/>
      <c r="R25" s="593" t="s">
        <v>114</v>
      </c>
      <c r="S25" s="594"/>
      <c r="T25" s="594"/>
      <c r="U25" s="594"/>
      <c r="V25" s="594"/>
      <c r="W25" s="594"/>
      <c r="X25" s="594"/>
      <c r="Y25" s="595"/>
      <c r="Z25" s="598" t="s">
        <v>205</v>
      </c>
      <c r="AA25" s="599"/>
      <c r="AB25" s="599"/>
      <c r="AC25" s="604"/>
      <c r="AD25" s="602" t="s">
        <v>123</v>
      </c>
      <c r="AE25" s="594"/>
      <c r="AF25" s="594"/>
      <c r="AG25" s="594"/>
      <c r="AH25" s="594"/>
      <c r="AI25" s="594"/>
      <c r="AJ25" s="594"/>
      <c r="AK25" s="595"/>
      <c r="AL25" s="598" t="s">
        <v>114</v>
      </c>
      <c r="AM25" s="599"/>
      <c r="AN25" s="599"/>
      <c r="AO25" s="600"/>
      <c r="AP25" s="605" t="s">
        <v>257</v>
      </c>
      <c r="AQ25" s="606"/>
      <c r="AR25" s="606"/>
      <c r="AS25" s="606"/>
      <c r="AT25" s="606"/>
      <c r="AU25" s="606"/>
      <c r="AV25" s="606"/>
      <c r="AW25" s="606"/>
      <c r="AX25" s="606"/>
      <c r="AY25" s="606"/>
      <c r="AZ25" s="606"/>
      <c r="BA25" s="606"/>
      <c r="BB25" s="606"/>
      <c r="BC25" s="607"/>
      <c r="BD25" s="593">
        <v>2086</v>
      </c>
      <c r="BE25" s="594"/>
      <c r="BF25" s="594"/>
      <c r="BG25" s="594"/>
      <c r="BH25" s="594"/>
      <c r="BI25" s="594"/>
      <c r="BJ25" s="594"/>
      <c r="BK25" s="595"/>
      <c r="BL25" s="596">
        <v>0</v>
      </c>
      <c r="BM25" s="596"/>
      <c r="BN25" s="596"/>
      <c r="BO25" s="596"/>
      <c r="BP25" s="597" t="s">
        <v>114</v>
      </c>
      <c r="BQ25" s="597"/>
      <c r="BR25" s="597"/>
      <c r="BS25" s="597"/>
      <c r="BT25" s="597"/>
      <c r="BU25" s="597"/>
      <c r="BV25" s="597"/>
      <c r="BW25" s="601"/>
      <c r="BY25" s="605" t="s">
        <v>258</v>
      </c>
      <c r="BZ25" s="606"/>
      <c r="CA25" s="606"/>
      <c r="CB25" s="606"/>
      <c r="CC25" s="606"/>
      <c r="CD25" s="606"/>
      <c r="CE25" s="606"/>
      <c r="CF25" s="606"/>
      <c r="CG25" s="606"/>
      <c r="CH25" s="606"/>
      <c r="CI25" s="606"/>
      <c r="CJ25" s="606"/>
      <c r="CK25" s="606"/>
      <c r="CL25" s="607"/>
      <c r="CM25" s="593" t="s">
        <v>205</v>
      </c>
      <c r="CN25" s="594"/>
      <c r="CO25" s="594"/>
      <c r="CP25" s="594"/>
      <c r="CQ25" s="594"/>
      <c r="CR25" s="594"/>
      <c r="CS25" s="594"/>
      <c r="CT25" s="595"/>
      <c r="CU25" s="596" t="s">
        <v>123</v>
      </c>
      <c r="CV25" s="596"/>
      <c r="CW25" s="596"/>
      <c r="CX25" s="596"/>
      <c r="CY25" s="602" t="s">
        <v>114</v>
      </c>
      <c r="CZ25" s="594"/>
      <c r="DA25" s="594"/>
      <c r="DB25" s="594"/>
      <c r="DC25" s="594"/>
      <c r="DD25" s="594"/>
      <c r="DE25" s="594"/>
      <c r="DF25" s="594"/>
      <c r="DG25" s="594"/>
      <c r="DH25" s="594"/>
      <c r="DI25" s="594"/>
      <c r="DJ25" s="594"/>
      <c r="DK25" s="595"/>
      <c r="DL25" s="602" t="s">
        <v>114</v>
      </c>
      <c r="DM25" s="594"/>
      <c r="DN25" s="594"/>
      <c r="DO25" s="594"/>
      <c r="DP25" s="594"/>
      <c r="DQ25" s="594"/>
      <c r="DR25" s="594"/>
      <c r="DS25" s="594"/>
      <c r="DT25" s="594"/>
      <c r="DU25" s="594"/>
      <c r="DV25" s="594"/>
      <c r="DW25" s="594"/>
      <c r="DX25" s="603"/>
    </row>
    <row r="26" spans="2:128" ht="11.25" customHeight="1" x14ac:dyDescent="0.2">
      <c r="B26" s="590" t="s">
        <v>259</v>
      </c>
      <c r="C26" s="591"/>
      <c r="D26" s="591"/>
      <c r="E26" s="591"/>
      <c r="F26" s="591"/>
      <c r="G26" s="591"/>
      <c r="H26" s="591"/>
      <c r="I26" s="591"/>
      <c r="J26" s="591"/>
      <c r="K26" s="591"/>
      <c r="L26" s="591"/>
      <c r="M26" s="591"/>
      <c r="N26" s="591"/>
      <c r="O26" s="591"/>
      <c r="P26" s="591"/>
      <c r="Q26" s="592"/>
      <c r="R26" s="593">
        <v>823433</v>
      </c>
      <c r="S26" s="594"/>
      <c r="T26" s="594"/>
      <c r="U26" s="594"/>
      <c r="V26" s="594"/>
      <c r="W26" s="594"/>
      <c r="X26" s="594"/>
      <c r="Y26" s="595"/>
      <c r="Z26" s="598">
        <v>0.2</v>
      </c>
      <c r="AA26" s="599"/>
      <c r="AB26" s="599"/>
      <c r="AC26" s="604"/>
      <c r="AD26" s="602">
        <v>239037</v>
      </c>
      <c r="AE26" s="594"/>
      <c r="AF26" s="594"/>
      <c r="AG26" s="594"/>
      <c r="AH26" s="594"/>
      <c r="AI26" s="594"/>
      <c r="AJ26" s="594"/>
      <c r="AK26" s="595"/>
      <c r="AL26" s="598">
        <v>0.1</v>
      </c>
      <c r="AM26" s="599"/>
      <c r="AN26" s="599"/>
      <c r="AO26" s="600"/>
      <c r="AP26" s="605" t="s">
        <v>260</v>
      </c>
      <c r="AQ26" s="606"/>
      <c r="AR26" s="606"/>
      <c r="AS26" s="606"/>
      <c r="AT26" s="606"/>
      <c r="AU26" s="606"/>
      <c r="AV26" s="606"/>
      <c r="AW26" s="606"/>
      <c r="AX26" s="606"/>
      <c r="AY26" s="606"/>
      <c r="AZ26" s="606"/>
      <c r="BA26" s="606"/>
      <c r="BB26" s="606"/>
      <c r="BC26" s="607"/>
      <c r="BD26" s="593" t="s">
        <v>205</v>
      </c>
      <c r="BE26" s="594"/>
      <c r="BF26" s="594"/>
      <c r="BG26" s="594"/>
      <c r="BH26" s="594"/>
      <c r="BI26" s="594"/>
      <c r="BJ26" s="594"/>
      <c r="BK26" s="595"/>
      <c r="BL26" s="596" t="s">
        <v>114</v>
      </c>
      <c r="BM26" s="596"/>
      <c r="BN26" s="596"/>
      <c r="BO26" s="596"/>
      <c r="BP26" s="597" t="s">
        <v>114</v>
      </c>
      <c r="BQ26" s="597"/>
      <c r="BR26" s="597"/>
      <c r="BS26" s="597"/>
      <c r="BT26" s="597"/>
      <c r="BU26" s="597"/>
      <c r="BV26" s="597"/>
      <c r="BW26" s="601"/>
      <c r="BY26" s="605" t="s">
        <v>261</v>
      </c>
      <c r="BZ26" s="606"/>
      <c r="CA26" s="606"/>
      <c r="CB26" s="606"/>
      <c r="CC26" s="606"/>
      <c r="CD26" s="606"/>
      <c r="CE26" s="606"/>
      <c r="CF26" s="606"/>
      <c r="CG26" s="606"/>
      <c r="CH26" s="606"/>
      <c r="CI26" s="606"/>
      <c r="CJ26" s="606"/>
      <c r="CK26" s="606"/>
      <c r="CL26" s="607"/>
      <c r="CM26" s="593">
        <v>14115535</v>
      </c>
      <c r="CN26" s="594"/>
      <c r="CO26" s="594"/>
      <c r="CP26" s="594"/>
      <c r="CQ26" s="594"/>
      <c r="CR26" s="594"/>
      <c r="CS26" s="594"/>
      <c r="CT26" s="595"/>
      <c r="CU26" s="596">
        <v>3.1</v>
      </c>
      <c r="CV26" s="596"/>
      <c r="CW26" s="596"/>
      <c r="CX26" s="596"/>
      <c r="CY26" s="602" t="s">
        <v>205</v>
      </c>
      <c r="CZ26" s="594"/>
      <c r="DA26" s="594"/>
      <c r="DB26" s="594"/>
      <c r="DC26" s="594"/>
      <c r="DD26" s="594"/>
      <c r="DE26" s="594"/>
      <c r="DF26" s="594"/>
      <c r="DG26" s="594"/>
      <c r="DH26" s="594"/>
      <c r="DI26" s="594"/>
      <c r="DJ26" s="594"/>
      <c r="DK26" s="595"/>
      <c r="DL26" s="602">
        <v>14115535</v>
      </c>
      <c r="DM26" s="594"/>
      <c r="DN26" s="594"/>
      <c r="DO26" s="594"/>
      <c r="DP26" s="594"/>
      <c r="DQ26" s="594"/>
      <c r="DR26" s="594"/>
      <c r="DS26" s="594"/>
      <c r="DT26" s="594"/>
      <c r="DU26" s="594"/>
      <c r="DV26" s="594"/>
      <c r="DW26" s="594"/>
      <c r="DX26" s="603"/>
    </row>
    <row r="27" spans="2:128" ht="11.25" customHeight="1" x14ac:dyDescent="0.2">
      <c r="B27" s="590" t="s">
        <v>262</v>
      </c>
      <c r="C27" s="591"/>
      <c r="D27" s="591"/>
      <c r="E27" s="591"/>
      <c r="F27" s="591"/>
      <c r="G27" s="591"/>
      <c r="H27" s="591"/>
      <c r="I27" s="591"/>
      <c r="J27" s="591"/>
      <c r="K27" s="591"/>
      <c r="L27" s="591"/>
      <c r="M27" s="591"/>
      <c r="N27" s="591"/>
      <c r="O27" s="591"/>
      <c r="P27" s="591"/>
      <c r="Q27" s="592"/>
      <c r="R27" s="593">
        <v>227283</v>
      </c>
      <c r="S27" s="594"/>
      <c r="T27" s="594"/>
      <c r="U27" s="594"/>
      <c r="V27" s="594"/>
      <c r="W27" s="594"/>
      <c r="X27" s="594"/>
      <c r="Y27" s="595"/>
      <c r="Z27" s="598">
        <v>0</v>
      </c>
      <c r="AA27" s="599"/>
      <c r="AB27" s="599"/>
      <c r="AC27" s="604"/>
      <c r="AD27" s="602" t="s">
        <v>123</v>
      </c>
      <c r="AE27" s="594"/>
      <c r="AF27" s="594"/>
      <c r="AG27" s="594"/>
      <c r="AH27" s="594"/>
      <c r="AI27" s="594"/>
      <c r="AJ27" s="594"/>
      <c r="AK27" s="595"/>
      <c r="AL27" s="598" t="s">
        <v>123</v>
      </c>
      <c r="AM27" s="599"/>
      <c r="AN27" s="599"/>
      <c r="AO27" s="600"/>
      <c r="AP27" s="605" t="s">
        <v>263</v>
      </c>
      <c r="AQ27" s="606"/>
      <c r="AR27" s="606"/>
      <c r="AS27" s="606"/>
      <c r="AT27" s="606"/>
      <c r="AU27" s="606"/>
      <c r="AV27" s="606"/>
      <c r="AW27" s="606"/>
      <c r="AX27" s="606"/>
      <c r="AY27" s="606"/>
      <c r="AZ27" s="606"/>
      <c r="BA27" s="606"/>
      <c r="BB27" s="606"/>
      <c r="BC27" s="607"/>
      <c r="BD27" s="593">
        <v>9882206</v>
      </c>
      <c r="BE27" s="594"/>
      <c r="BF27" s="594"/>
      <c r="BG27" s="594"/>
      <c r="BH27" s="594"/>
      <c r="BI27" s="594"/>
      <c r="BJ27" s="594"/>
      <c r="BK27" s="595"/>
      <c r="BL27" s="596">
        <v>8.1999999999999993</v>
      </c>
      <c r="BM27" s="596"/>
      <c r="BN27" s="596"/>
      <c r="BO27" s="596"/>
      <c r="BP27" s="597" t="s">
        <v>205</v>
      </c>
      <c r="BQ27" s="597"/>
      <c r="BR27" s="597"/>
      <c r="BS27" s="597"/>
      <c r="BT27" s="597"/>
      <c r="BU27" s="597"/>
      <c r="BV27" s="597"/>
      <c r="BW27" s="601"/>
      <c r="BY27" s="605" t="s">
        <v>264</v>
      </c>
      <c r="BZ27" s="606"/>
      <c r="CA27" s="606"/>
      <c r="CB27" s="606"/>
      <c r="CC27" s="606"/>
      <c r="CD27" s="606"/>
      <c r="CE27" s="606"/>
      <c r="CF27" s="606"/>
      <c r="CG27" s="606"/>
      <c r="CH27" s="606"/>
      <c r="CI27" s="606"/>
      <c r="CJ27" s="606"/>
      <c r="CK27" s="606"/>
      <c r="CL27" s="607"/>
      <c r="CM27" s="593">
        <v>160520</v>
      </c>
      <c r="CN27" s="594"/>
      <c r="CO27" s="594"/>
      <c r="CP27" s="594"/>
      <c r="CQ27" s="594"/>
      <c r="CR27" s="594"/>
      <c r="CS27" s="594"/>
      <c r="CT27" s="595"/>
      <c r="CU27" s="596">
        <v>0</v>
      </c>
      <c r="CV27" s="596"/>
      <c r="CW27" s="596"/>
      <c r="CX27" s="596"/>
      <c r="CY27" s="602" t="s">
        <v>114</v>
      </c>
      <c r="CZ27" s="594"/>
      <c r="DA27" s="594"/>
      <c r="DB27" s="594"/>
      <c r="DC27" s="594"/>
      <c r="DD27" s="594"/>
      <c r="DE27" s="594"/>
      <c r="DF27" s="594"/>
      <c r="DG27" s="594"/>
      <c r="DH27" s="594"/>
      <c r="DI27" s="594"/>
      <c r="DJ27" s="594"/>
      <c r="DK27" s="595"/>
      <c r="DL27" s="602">
        <v>160520</v>
      </c>
      <c r="DM27" s="594"/>
      <c r="DN27" s="594"/>
      <c r="DO27" s="594"/>
      <c r="DP27" s="594"/>
      <c r="DQ27" s="594"/>
      <c r="DR27" s="594"/>
      <c r="DS27" s="594"/>
      <c r="DT27" s="594"/>
      <c r="DU27" s="594"/>
      <c r="DV27" s="594"/>
      <c r="DW27" s="594"/>
      <c r="DX27" s="603"/>
    </row>
    <row r="28" spans="2:128" ht="11.25" customHeight="1" x14ac:dyDescent="0.2">
      <c r="B28" s="590" t="s">
        <v>265</v>
      </c>
      <c r="C28" s="591"/>
      <c r="D28" s="591"/>
      <c r="E28" s="591"/>
      <c r="F28" s="591"/>
      <c r="G28" s="591"/>
      <c r="H28" s="591"/>
      <c r="I28" s="591"/>
      <c r="J28" s="591"/>
      <c r="K28" s="591"/>
      <c r="L28" s="591"/>
      <c r="M28" s="591"/>
      <c r="N28" s="591"/>
      <c r="O28" s="591"/>
      <c r="P28" s="591"/>
      <c r="Q28" s="592"/>
      <c r="R28" s="593">
        <v>21966585</v>
      </c>
      <c r="S28" s="594"/>
      <c r="T28" s="594"/>
      <c r="U28" s="594"/>
      <c r="V28" s="594"/>
      <c r="W28" s="594"/>
      <c r="X28" s="594"/>
      <c r="Y28" s="595"/>
      <c r="Z28" s="598">
        <v>4.8</v>
      </c>
      <c r="AA28" s="599"/>
      <c r="AB28" s="599"/>
      <c r="AC28" s="604"/>
      <c r="AD28" s="602" t="s">
        <v>114</v>
      </c>
      <c r="AE28" s="594"/>
      <c r="AF28" s="594"/>
      <c r="AG28" s="594"/>
      <c r="AH28" s="594"/>
      <c r="AI28" s="594"/>
      <c r="AJ28" s="594"/>
      <c r="AK28" s="595"/>
      <c r="AL28" s="598" t="s">
        <v>205</v>
      </c>
      <c r="AM28" s="599"/>
      <c r="AN28" s="599"/>
      <c r="AO28" s="600"/>
      <c r="AP28" s="605" t="s">
        <v>266</v>
      </c>
      <c r="AQ28" s="606"/>
      <c r="AR28" s="606"/>
      <c r="AS28" s="606"/>
      <c r="AT28" s="606"/>
      <c r="AU28" s="606"/>
      <c r="AV28" s="606"/>
      <c r="AW28" s="606"/>
      <c r="AX28" s="606"/>
      <c r="AY28" s="606"/>
      <c r="AZ28" s="606"/>
      <c r="BA28" s="606"/>
      <c r="BB28" s="606"/>
      <c r="BC28" s="607"/>
      <c r="BD28" s="593">
        <v>12138</v>
      </c>
      <c r="BE28" s="594"/>
      <c r="BF28" s="594"/>
      <c r="BG28" s="594"/>
      <c r="BH28" s="594"/>
      <c r="BI28" s="594"/>
      <c r="BJ28" s="594"/>
      <c r="BK28" s="595"/>
      <c r="BL28" s="596">
        <v>0</v>
      </c>
      <c r="BM28" s="596"/>
      <c r="BN28" s="596"/>
      <c r="BO28" s="596"/>
      <c r="BP28" s="597" t="s">
        <v>114</v>
      </c>
      <c r="BQ28" s="597"/>
      <c r="BR28" s="597"/>
      <c r="BS28" s="597"/>
      <c r="BT28" s="597"/>
      <c r="BU28" s="597"/>
      <c r="BV28" s="597"/>
      <c r="BW28" s="601"/>
      <c r="BY28" s="605" t="s">
        <v>267</v>
      </c>
      <c r="BZ28" s="606"/>
      <c r="CA28" s="606"/>
      <c r="CB28" s="606"/>
      <c r="CC28" s="606"/>
      <c r="CD28" s="606"/>
      <c r="CE28" s="606"/>
      <c r="CF28" s="606"/>
      <c r="CG28" s="606"/>
      <c r="CH28" s="606"/>
      <c r="CI28" s="606"/>
      <c r="CJ28" s="606"/>
      <c r="CK28" s="606"/>
      <c r="CL28" s="607"/>
      <c r="CM28" s="593" t="s">
        <v>114</v>
      </c>
      <c r="CN28" s="594"/>
      <c r="CO28" s="594"/>
      <c r="CP28" s="594"/>
      <c r="CQ28" s="594"/>
      <c r="CR28" s="594"/>
      <c r="CS28" s="594"/>
      <c r="CT28" s="595"/>
      <c r="CU28" s="596" t="s">
        <v>123</v>
      </c>
      <c r="CV28" s="596"/>
      <c r="CW28" s="596"/>
      <c r="CX28" s="596"/>
      <c r="CY28" s="602" t="s">
        <v>205</v>
      </c>
      <c r="CZ28" s="594"/>
      <c r="DA28" s="594"/>
      <c r="DB28" s="594"/>
      <c r="DC28" s="594"/>
      <c r="DD28" s="594"/>
      <c r="DE28" s="594"/>
      <c r="DF28" s="594"/>
      <c r="DG28" s="594"/>
      <c r="DH28" s="594"/>
      <c r="DI28" s="594"/>
      <c r="DJ28" s="594"/>
      <c r="DK28" s="595"/>
      <c r="DL28" s="602" t="s">
        <v>123</v>
      </c>
      <c r="DM28" s="594"/>
      <c r="DN28" s="594"/>
      <c r="DO28" s="594"/>
      <c r="DP28" s="594"/>
      <c r="DQ28" s="594"/>
      <c r="DR28" s="594"/>
      <c r="DS28" s="594"/>
      <c r="DT28" s="594"/>
      <c r="DU28" s="594"/>
      <c r="DV28" s="594"/>
      <c r="DW28" s="594"/>
      <c r="DX28" s="603"/>
    </row>
    <row r="29" spans="2:128" ht="11.25" customHeight="1" x14ac:dyDescent="0.2">
      <c r="B29" s="590" t="s">
        <v>268</v>
      </c>
      <c r="C29" s="591"/>
      <c r="D29" s="591"/>
      <c r="E29" s="591"/>
      <c r="F29" s="591"/>
      <c r="G29" s="591"/>
      <c r="H29" s="591"/>
      <c r="I29" s="591"/>
      <c r="J29" s="591"/>
      <c r="K29" s="591"/>
      <c r="L29" s="591"/>
      <c r="M29" s="591"/>
      <c r="N29" s="591"/>
      <c r="O29" s="591"/>
      <c r="P29" s="591"/>
      <c r="Q29" s="592"/>
      <c r="R29" s="593">
        <v>7826889</v>
      </c>
      <c r="S29" s="594"/>
      <c r="T29" s="594"/>
      <c r="U29" s="594"/>
      <c r="V29" s="594"/>
      <c r="W29" s="594"/>
      <c r="X29" s="594"/>
      <c r="Y29" s="595"/>
      <c r="Z29" s="598">
        <v>1.7</v>
      </c>
      <c r="AA29" s="599"/>
      <c r="AB29" s="599"/>
      <c r="AC29" s="604"/>
      <c r="AD29" s="602" t="s">
        <v>114</v>
      </c>
      <c r="AE29" s="594"/>
      <c r="AF29" s="594"/>
      <c r="AG29" s="594"/>
      <c r="AH29" s="594"/>
      <c r="AI29" s="594"/>
      <c r="AJ29" s="594"/>
      <c r="AK29" s="595"/>
      <c r="AL29" s="598" t="s">
        <v>205</v>
      </c>
      <c r="AM29" s="599"/>
      <c r="AN29" s="599"/>
      <c r="AO29" s="600"/>
      <c r="AP29" s="605" t="s">
        <v>269</v>
      </c>
      <c r="AQ29" s="606"/>
      <c r="AR29" s="606"/>
      <c r="AS29" s="606"/>
      <c r="AT29" s="606"/>
      <c r="AU29" s="606"/>
      <c r="AV29" s="606"/>
      <c r="AW29" s="606"/>
      <c r="AX29" s="606"/>
      <c r="AY29" s="606"/>
      <c r="AZ29" s="606"/>
      <c r="BA29" s="606"/>
      <c r="BB29" s="606"/>
      <c r="BC29" s="607"/>
      <c r="BD29" s="593">
        <v>12138</v>
      </c>
      <c r="BE29" s="594"/>
      <c r="BF29" s="594"/>
      <c r="BG29" s="594"/>
      <c r="BH29" s="594"/>
      <c r="BI29" s="594"/>
      <c r="BJ29" s="594"/>
      <c r="BK29" s="595"/>
      <c r="BL29" s="596">
        <v>0</v>
      </c>
      <c r="BM29" s="596"/>
      <c r="BN29" s="596"/>
      <c r="BO29" s="596"/>
      <c r="BP29" s="597" t="s">
        <v>205</v>
      </c>
      <c r="BQ29" s="597"/>
      <c r="BR29" s="597"/>
      <c r="BS29" s="597"/>
      <c r="BT29" s="597"/>
      <c r="BU29" s="597"/>
      <c r="BV29" s="597"/>
      <c r="BW29" s="601"/>
      <c r="BY29" s="605" t="s">
        <v>270</v>
      </c>
      <c r="BZ29" s="606"/>
      <c r="CA29" s="606"/>
      <c r="CB29" s="606"/>
      <c r="CC29" s="606"/>
      <c r="CD29" s="606"/>
      <c r="CE29" s="606"/>
      <c r="CF29" s="606"/>
      <c r="CG29" s="606"/>
      <c r="CH29" s="606"/>
      <c r="CI29" s="606"/>
      <c r="CJ29" s="606"/>
      <c r="CK29" s="606"/>
      <c r="CL29" s="607"/>
      <c r="CM29" s="593">
        <v>869257</v>
      </c>
      <c r="CN29" s="594"/>
      <c r="CO29" s="594"/>
      <c r="CP29" s="594"/>
      <c r="CQ29" s="594"/>
      <c r="CR29" s="594"/>
      <c r="CS29" s="594"/>
      <c r="CT29" s="595"/>
      <c r="CU29" s="596">
        <v>0.2</v>
      </c>
      <c r="CV29" s="596"/>
      <c r="CW29" s="596"/>
      <c r="CX29" s="596"/>
      <c r="CY29" s="602" t="s">
        <v>205</v>
      </c>
      <c r="CZ29" s="594"/>
      <c r="DA29" s="594"/>
      <c r="DB29" s="594"/>
      <c r="DC29" s="594"/>
      <c r="DD29" s="594"/>
      <c r="DE29" s="594"/>
      <c r="DF29" s="594"/>
      <c r="DG29" s="594"/>
      <c r="DH29" s="594"/>
      <c r="DI29" s="594"/>
      <c r="DJ29" s="594"/>
      <c r="DK29" s="595"/>
      <c r="DL29" s="602">
        <v>869257</v>
      </c>
      <c r="DM29" s="594"/>
      <c r="DN29" s="594"/>
      <c r="DO29" s="594"/>
      <c r="DP29" s="594"/>
      <c r="DQ29" s="594"/>
      <c r="DR29" s="594"/>
      <c r="DS29" s="594"/>
      <c r="DT29" s="594"/>
      <c r="DU29" s="594"/>
      <c r="DV29" s="594"/>
      <c r="DW29" s="594"/>
      <c r="DX29" s="603"/>
    </row>
    <row r="30" spans="2:128" ht="11.25" customHeight="1" x14ac:dyDescent="0.2">
      <c r="B30" s="590" t="s">
        <v>271</v>
      </c>
      <c r="C30" s="591"/>
      <c r="D30" s="591"/>
      <c r="E30" s="591"/>
      <c r="F30" s="591"/>
      <c r="G30" s="591"/>
      <c r="H30" s="591"/>
      <c r="I30" s="591"/>
      <c r="J30" s="591"/>
      <c r="K30" s="591"/>
      <c r="L30" s="591"/>
      <c r="M30" s="591"/>
      <c r="N30" s="591"/>
      <c r="O30" s="591"/>
      <c r="P30" s="591"/>
      <c r="Q30" s="592"/>
      <c r="R30" s="593">
        <v>18933887</v>
      </c>
      <c r="S30" s="594"/>
      <c r="T30" s="594"/>
      <c r="U30" s="594"/>
      <c r="V30" s="594"/>
      <c r="W30" s="594"/>
      <c r="X30" s="594"/>
      <c r="Y30" s="595"/>
      <c r="Z30" s="598">
        <v>4.0999999999999996</v>
      </c>
      <c r="AA30" s="599"/>
      <c r="AB30" s="599"/>
      <c r="AC30" s="604"/>
      <c r="AD30" s="602">
        <v>11210</v>
      </c>
      <c r="AE30" s="594"/>
      <c r="AF30" s="594"/>
      <c r="AG30" s="594"/>
      <c r="AH30" s="594"/>
      <c r="AI30" s="594"/>
      <c r="AJ30" s="594"/>
      <c r="AK30" s="595"/>
      <c r="AL30" s="598">
        <v>0</v>
      </c>
      <c r="AM30" s="599"/>
      <c r="AN30" s="599"/>
      <c r="AO30" s="600"/>
      <c r="AP30" s="605" t="s">
        <v>272</v>
      </c>
      <c r="AQ30" s="606"/>
      <c r="AR30" s="606"/>
      <c r="AS30" s="606"/>
      <c r="AT30" s="606"/>
      <c r="AU30" s="606"/>
      <c r="AV30" s="606"/>
      <c r="AW30" s="606"/>
      <c r="AX30" s="606"/>
      <c r="AY30" s="606"/>
      <c r="AZ30" s="606"/>
      <c r="BA30" s="606"/>
      <c r="BB30" s="606"/>
      <c r="BC30" s="607"/>
      <c r="BD30" s="593">
        <v>12138</v>
      </c>
      <c r="BE30" s="594"/>
      <c r="BF30" s="594"/>
      <c r="BG30" s="594"/>
      <c r="BH30" s="594"/>
      <c r="BI30" s="594"/>
      <c r="BJ30" s="594"/>
      <c r="BK30" s="595"/>
      <c r="BL30" s="596">
        <v>0</v>
      </c>
      <c r="BM30" s="596"/>
      <c r="BN30" s="596"/>
      <c r="BO30" s="596"/>
      <c r="BP30" s="597" t="s">
        <v>114</v>
      </c>
      <c r="BQ30" s="597"/>
      <c r="BR30" s="597"/>
      <c r="BS30" s="597"/>
      <c r="BT30" s="597"/>
      <c r="BU30" s="597"/>
      <c r="BV30" s="597"/>
      <c r="BW30" s="601"/>
      <c r="BY30" s="605" t="s">
        <v>273</v>
      </c>
      <c r="BZ30" s="611"/>
      <c r="CA30" s="611"/>
      <c r="CB30" s="611"/>
      <c r="CC30" s="611"/>
      <c r="CD30" s="611"/>
      <c r="CE30" s="611"/>
      <c r="CF30" s="611"/>
      <c r="CG30" s="611"/>
      <c r="CH30" s="611"/>
      <c r="CI30" s="611"/>
      <c r="CJ30" s="611"/>
      <c r="CK30" s="611"/>
      <c r="CL30" s="607"/>
      <c r="CM30" s="593" t="s">
        <v>123</v>
      </c>
      <c r="CN30" s="594"/>
      <c r="CO30" s="594"/>
      <c r="CP30" s="594"/>
      <c r="CQ30" s="594"/>
      <c r="CR30" s="594"/>
      <c r="CS30" s="594"/>
      <c r="CT30" s="595"/>
      <c r="CU30" s="596" t="s">
        <v>205</v>
      </c>
      <c r="CV30" s="596"/>
      <c r="CW30" s="596"/>
      <c r="CX30" s="596"/>
      <c r="CY30" s="602" t="s">
        <v>123</v>
      </c>
      <c r="CZ30" s="594"/>
      <c r="DA30" s="594"/>
      <c r="DB30" s="594"/>
      <c r="DC30" s="594"/>
      <c r="DD30" s="594"/>
      <c r="DE30" s="594"/>
      <c r="DF30" s="594"/>
      <c r="DG30" s="594"/>
      <c r="DH30" s="594"/>
      <c r="DI30" s="594"/>
      <c r="DJ30" s="594"/>
      <c r="DK30" s="595"/>
      <c r="DL30" s="602" t="s">
        <v>114</v>
      </c>
      <c r="DM30" s="594"/>
      <c r="DN30" s="594"/>
      <c r="DO30" s="594"/>
      <c r="DP30" s="594"/>
      <c r="DQ30" s="594"/>
      <c r="DR30" s="594"/>
      <c r="DS30" s="594"/>
      <c r="DT30" s="594"/>
      <c r="DU30" s="594"/>
      <c r="DV30" s="594"/>
      <c r="DW30" s="594"/>
      <c r="DX30" s="603"/>
    </row>
    <row r="31" spans="2:128" ht="11.25" customHeight="1" x14ac:dyDescent="0.2">
      <c r="B31" s="590" t="s">
        <v>274</v>
      </c>
      <c r="C31" s="591"/>
      <c r="D31" s="591"/>
      <c r="E31" s="591"/>
      <c r="F31" s="591"/>
      <c r="G31" s="591"/>
      <c r="H31" s="591"/>
      <c r="I31" s="591"/>
      <c r="J31" s="591"/>
      <c r="K31" s="591"/>
      <c r="L31" s="591"/>
      <c r="M31" s="591"/>
      <c r="N31" s="591"/>
      <c r="O31" s="591"/>
      <c r="P31" s="591"/>
      <c r="Q31" s="592"/>
      <c r="R31" s="593">
        <v>60843185</v>
      </c>
      <c r="S31" s="594"/>
      <c r="T31" s="594"/>
      <c r="U31" s="594"/>
      <c r="V31" s="594"/>
      <c r="W31" s="594"/>
      <c r="X31" s="594"/>
      <c r="Y31" s="595"/>
      <c r="Z31" s="598">
        <v>13.2</v>
      </c>
      <c r="AA31" s="599"/>
      <c r="AB31" s="599"/>
      <c r="AC31" s="604"/>
      <c r="AD31" s="602" t="s">
        <v>114</v>
      </c>
      <c r="AE31" s="594"/>
      <c r="AF31" s="594"/>
      <c r="AG31" s="594"/>
      <c r="AH31" s="594"/>
      <c r="AI31" s="594"/>
      <c r="AJ31" s="594"/>
      <c r="AK31" s="595"/>
      <c r="AL31" s="598" t="s">
        <v>114</v>
      </c>
      <c r="AM31" s="599"/>
      <c r="AN31" s="599"/>
      <c r="AO31" s="600"/>
      <c r="AP31" s="605" t="s">
        <v>275</v>
      </c>
      <c r="AQ31" s="606"/>
      <c r="AR31" s="606"/>
      <c r="AS31" s="606"/>
      <c r="AT31" s="606"/>
      <c r="AU31" s="606"/>
      <c r="AV31" s="606"/>
      <c r="AW31" s="606"/>
      <c r="AX31" s="606"/>
      <c r="AY31" s="606"/>
      <c r="AZ31" s="606"/>
      <c r="BA31" s="606"/>
      <c r="BB31" s="606"/>
      <c r="BC31" s="607"/>
      <c r="BD31" s="593" t="s">
        <v>123</v>
      </c>
      <c r="BE31" s="594"/>
      <c r="BF31" s="594"/>
      <c r="BG31" s="594"/>
      <c r="BH31" s="594"/>
      <c r="BI31" s="594"/>
      <c r="BJ31" s="594"/>
      <c r="BK31" s="595"/>
      <c r="BL31" s="596" t="s">
        <v>205</v>
      </c>
      <c r="BM31" s="596"/>
      <c r="BN31" s="596"/>
      <c r="BO31" s="596"/>
      <c r="BP31" s="597" t="s">
        <v>205</v>
      </c>
      <c r="BQ31" s="597"/>
      <c r="BR31" s="597"/>
      <c r="BS31" s="597"/>
      <c r="BT31" s="597"/>
      <c r="BU31" s="597"/>
      <c r="BV31" s="597"/>
      <c r="BW31" s="601"/>
      <c r="BY31" s="590" t="s">
        <v>276</v>
      </c>
      <c r="BZ31" s="591"/>
      <c r="CA31" s="591"/>
      <c r="CB31" s="591"/>
      <c r="CC31" s="591"/>
      <c r="CD31" s="591"/>
      <c r="CE31" s="591"/>
      <c r="CF31" s="591"/>
      <c r="CG31" s="591"/>
      <c r="CH31" s="591"/>
      <c r="CI31" s="591"/>
      <c r="CJ31" s="591"/>
      <c r="CK31" s="591"/>
      <c r="CL31" s="592"/>
      <c r="CM31" s="593" t="s">
        <v>114</v>
      </c>
      <c r="CN31" s="594"/>
      <c r="CO31" s="594"/>
      <c r="CP31" s="594"/>
      <c r="CQ31" s="594"/>
      <c r="CR31" s="594"/>
      <c r="CS31" s="594"/>
      <c r="CT31" s="595"/>
      <c r="CU31" s="596" t="s">
        <v>114</v>
      </c>
      <c r="CV31" s="596"/>
      <c r="CW31" s="596"/>
      <c r="CX31" s="596"/>
      <c r="CY31" s="602" t="s">
        <v>205</v>
      </c>
      <c r="CZ31" s="594"/>
      <c r="DA31" s="594"/>
      <c r="DB31" s="594"/>
      <c r="DC31" s="594"/>
      <c r="DD31" s="594"/>
      <c r="DE31" s="594"/>
      <c r="DF31" s="594"/>
      <c r="DG31" s="594"/>
      <c r="DH31" s="594"/>
      <c r="DI31" s="594"/>
      <c r="DJ31" s="594"/>
      <c r="DK31" s="595"/>
      <c r="DL31" s="602" t="s">
        <v>123</v>
      </c>
      <c r="DM31" s="594"/>
      <c r="DN31" s="594"/>
      <c r="DO31" s="594"/>
      <c r="DP31" s="594"/>
      <c r="DQ31" s="594"/>
      <c r="DR31" s="594"/>
      <c r="DS31" s="594"/>
      <c r="DT31" s="594"/>
      <c r="DU31" s="594"/>
      <c r="DV31" s="594"/>
      <c r="DW31" s="594"/>
      <c r="DX31" s="603"/>
    </row>
    <row r="32" spans="2:128" ht="11.25" customHeight="1" x14ac:dyDescent="0.2">
      <c r="B32" s="590" t="s">
        <v>277</v>
      </c>
      <c r="C32" s="591"/>
      <c r="D32" s="591"/>
      <c r="E32" s="591"/>
      <c r="F32" s="591"/>
      <c r="G32" s="591"/>
      <c r="H32" s="591"/>
      <c r="I32" s="591"/>
      <c r="J32" s="591"/>
      <c r="K32" s="591"/>
      <c r="L32" s="591"/>
      <c r="M32" s="591"/>
      <c r="N32" s="591"/>
      <c r="O32" s="591"/>
      <c r="P32" s="591"/>
      <c r="Q32" s="592"/>
      <c r="R32" s="593" t="s">
        <v>114</v>
      </c>
      <c r="S32" s="594"/>
      <c r="T32" s="594"/>
      <c r="U32" s="594"/>
      <c r="V32" s="594"/>
      <c r="W32" s="594"/>
      <c r="X32" s="594"/>
      <c r="Y32" s="595"/>
      <c r="Z32" s="598" t="s">
        <v>114</v>
      </c>
      <c r="AA32" s="599"/>
      <c r="AB32" s="599"/>
      <c r="AC32" s="604"/>
      <c r="AD32" s="602" t="s">
        <v>205</v>
      </c>
      <c r="AE32" s="594"/>
      <c r="AF32" s="594"/>
      <c r="AG32" s="594"/>
      <c r="AH32" s="594"/>
      <c r="AI32" s="594"/>
      <c r="AJ32" s="594"/>
      <c r="AK32" s="595"/>
      <c r="AL32" s="598" t="s">
        <v>114</v>
      </c>
      <c r="AM32" s="599"/>
      <c r="AN32" s="599"/>
      <c r="AO32" s="600"/>
      <c r="AP32" s="605" t="s">
        <v>278</v>
      </c>
      <c r="AQ32" s="606"/>
      <c r="AR32" s="606"/>
      <c r="AS32" s="606"/>
      <c r="AT32" s="606"/>
      <c r="AU32" s="606"/>
      <c r="AV32" s="606"/>
      <c r="AW32" s="606"/>
      <c r="AX32" s="606"/>
      <c r="AY32" s="606"/>
      <c r="AZ32" s="606"/>
      <c r="BA32" s="606"/>
      <c r="BB32" s="606"/>
      <c r="BC32" s="607"/>
      <c r="BD32" s="593" t="s">
        <v>114</v>
      </c>
      <c r="BE32" s="594"/>
      <c r="BF32" s="594"/>
      <c r="BG32" s="594"/>
      <c r="BH32" s="594"/>
      <c r="BI32" s="594"/>
      <c r="BJ32" s="594"/>
      <c r="BK32" s="595"/>
      <c r="BL32" s="596" t="s">
        <v>114</v>
      </c>
      <c r="BM32" s="596"/>
      <c r="BN32" s="596"/>
      <c r="BO32" s="596"/>
      <c r="BP32" s="597" t="s">
        <v>123</v>
      </c>
      <c r="BQ32" s="597"/>
      <c r="BR32" s="597"/>
      <c r="BS32" s="597"/>
      <c r="BT32" s="597"/>
      <c r="BU32" s="597"/>
      <c r="BV32" s="597"/>
      <c r="BW32" s="601"/>
      <c r="BY32" s="608" t="s">
        <v>279</v>
      </c>
      <c r="BZ32" s="609"/>
      <c r="CA32" s="609"/>
      <c r="CB32" s="609"/>
      <c r="CC32" s="609"/>
      <c r="CD32" s="609"/>
      <c r="CE32" s="609"/>
      <c r="CF32" s="609"/>
      <c r="CG32" s="609"/>
      <c r="CH32" s="609"/>
      <c r="CI32" s="609"/>
      <c r="CJ32" s="609"/>
      <c r="CK32" s="609"/>
      <c r="CL32" s="610"/>
      <c r="CM32" s="593">
        <v>451217611</v>
      </c>
      <c r="CN32" s="594"/>
      <c r="CO32" s="594"/>
      <c r="CP32" s="594"/>
      <c r="CQ32" s="594"/>
      <c r="CR32" s="594"/>
      <c r="CS32" s="594"/>
      <c r="CT32" s="595"/>
      <c r="CU32" s="596">
        <v>100</v>
      </c>
      <c r="CV32" s="596"/>
      <c r="CW32" s="596"/>
      <c r="CX32" s="596"/>
      <c r="CY32" s="602">
        <v>112976938</v>
      </c>
      <c r="CZ32" s="594"/>
      <c r="DA32" s="594"/>
      <c r="DB32" s="594"/>
      <c r="DC32" s="594"/>
      <c r="DD32" s="594"/>
      <c r="DE32" s="594"/>
      <c r="DF32" s="594"/>
      <c r="DG32" s="594"/>
      <c r="DH32" s="594"/>
      <c r="DI32" s="594"/>
      <c r="DJ32" s="594"/>
      <c r="DK32" s="595"/>
      <c r="DL32" s="602">
        <v>315170126</v>
      </c>
      <c r="DM32" s="594"/>
      <c r="DN32" s="594"/>
      <c r="DO32" s="594"/>
      <c r="DP32" s="594"/>
      <c r="DQ32" s="594"/>
      <c r="DR32" s="594"/>
      <c r="DS32" s="594"/>
      <c r="DT32" s="594"/>
      <c r="DU32" s="594"/>
      <c r="DV32" s="594"/>
      <c r="DW32" s="594"/>
      <c r="DX32" s="603"/>
    </row>
    <row r="33" spans="2:128" ht="11.25" customHeight="1" x14ac:dyDescent="0.2">
      <c r="B33" s="590" t="s">
        <v>280</v>
      </c>
      <c r="C33" s="591"/>
      <c r="D33" s="591"/>
      <c r="E33" s="591"/>
      <c r="F33" s="591"/>
      <c r="G33" s="591"/>
      <c r="H33" s="591"/>
      <c r="I33" s="591"/>
      <c r="J33" s="591"/>
      <c r="K33" s="591"/>
      <c r="L33" s="591"/>
      <c r="M33" s="591"/>
      <c r="N33" s="591"/>
      <c r="O33" s="591"/>
      <c r="P33" s="591"/>
      <c r="Q33" s="592"/>
      <c r="R33" s="593">
        <v>20997000</v>
      </c>
      <c r="S33" s="594"/>
      <c r="T33" s="594"/>
      <c r="U33" s="594"/>
      <c r="V33" s="594"/>
      <c r="W33" s="594"/>
      <c r="X33" s="594"/>
      <c r="Y33" s="595"/>
      <c r="Z33" s="598">
        <v>4.5999999999999996</v>
      </c>
      <c r="AA33" s="599"/>
      <c r="AB33" s="599"/>
      <c r="AC33" s="604"/>
      <c r="AD33" s="602" t="s">
        <v>123</v>
      </c>
      <c r="AE33" s="594"/>
      <c r="AF33" s="594"/>
      <c r="AG33" s="594"/>
      <c r="AH33" s="594"/>
      <c r="AI33" s="594"/>
      <c r="AJ33" s="594"/>
      <c r="AK33" s="595"/>
      <c r="AL33" s="598" t="s">
        <v>114</v>
      </c>
      <c r="AM33" s="599"/>
      <c r="AN33" s="599"/>
      <c r="AO33" s="600"/>
      <c r="AP33" s="590" t="s">
        <v>151</v>
      </c>
      <c r="AQ33" s="591"/>
      <c r="AR33" s="591"/>
      <c r="AS33" s="591"/>
      <c r="AT33" s="591"/>
      <c r="AU33" s="591"/>
      <c r="AV33" s="591"/>
      <c r="AW33" s="591"/>
      <c r="AX33" s="591"/>
      <c r="AY33" s="591"/>
      <c r="AZ33" s="591"/>
      <c r="BA33" s="591"/>
      <c r="BB33" s="591"/>
      <c r="BC33" s="592"/>
      <c r="BD33" s="593">
        <v>120537658</v>
      </c>
      <c r="BE33" s="594"/>
      <c r="BF33" s="594"/>
      <c r="BG33" s="594"/>
      <c r="BH33" s="594"/>
      <c r="BI33" s="594"/>
      <c r="BJ33" s="594"/>
      <c r="BK33" s="595"/>
      <c r="BL33" s="596">
        <v>100</v>
      </c>
      <c r="BM33" s="596"/>
      <c r="BN33" s="596"/>
      <c r="BO33" s="596"/>
      <c r="BP33" s="597">
        <v>476871</v>
      </c>
      <c r="BQ33" s="597"/>
      <c r="BR33" s="597"/>
      <c r="BS33" s="597"/>
      <c r="BT33" s="597"/>
      <c r="BU33" s="597"/>
      <c r="BV33" s="597"/>
      <c r="BW33" s="601"/>
      <c r="BY33" s="575" t="s">
        <v>281</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282</v>
      </c>
      <c r="C34" s="609"/>
      <c r="D34" s="609"/>
      <c r="E34" s="609"/>
      <c r="F34" s="609"/>
      <c r="G34" s="609"/>
      <c r="H34" s="609"/>
      <c r="I34" s="609"/>
      <c r="J34" s="609"/>
      <c r="K34" s="609"/>
      <c r="L34" s="609"/>
      <c r="M34" s="609"/>
      <c r="N34" s="609"/>
      <c r="O34" s="609"/>
      <c r="P34" s="609"/>
      <c r="Q34" s="610"/>
      <c r="R34" s="593">
        <v>461396606</v>
      </c>
      <c r="S34" s="594"/>
      <c r="T34" s="594"/>
      <c r="U34" s="594"/>
      <c r="V34" s="594"/>
      <c r="W34" s="594"/>
      <c r="X34" s="594"/>
      <c r="Y34" s="595"/>
      <c r="Z34" s="596">
        <v>100</v>
      </c>
      <c r="AA34" s="596"/>
      <c r="AB34" s="596"/>
      <c r="AC34" s="596"/>
      <c r="AD34" s="597">
        <v>235350418</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189</v>
      </c>
      <c r="BZ34" s="576"/>
      <c r="CA34" s="576"/>
      <c r="CB34" s="576"/>
      <c r="CC34" s="576"/>
      <c r="CD34" s="576"/>
      <c r="CE34" s="576"/>
      <c r="CF34" s="576"/>
      <c r="CG34" s="576"/>
      <c r="CH34" s="576"/>
      <c r="CI34" s="576"/>
      <c r="CJ34" s="576"/>
      <c r="CK34" s="576"/>
      <c r="CL34" s="577"/>
      <c r="CM34" s="575" t="s">
        <v>283</v>
      </c>
      <c r="CN34" s="576"/>
      <c r="CO34" s="576"/>
      <c r="CP34" s="576"/>
      <c r="CQ34" s="576"/>
      <c r="CR34" s="576"/>
      <c r="CS34" s="576"/>
      <c r="CT34" s="577"/>
      <c r="CU34" s="575" t="s">
        <v>284</v>
      </c>
      <c r="CV34" s="576"/>
      <c r="CW34" s="576"/>
      <c r="CX34" s="577"/>
      <c r="CY34" s="575" t="s">
        <v>285</v>
      </c>
      <c r="CZ34" s="576"/>
      <c r="DA34" s="576"/>
      <c r="DB34" s="576"/>
      <c r="DC34" s="576"/>
      <c r="DD34" s="576"/>
      <c r="DE34" s="576"/>
      <c r="DF34" s="577"/>
      <c r="DG34" s="617" t="s">
        <v>286</v>
      </c>
      <c r="DH34" s="618"/>
      <c r="DI34" s="618"/>
      <c r="DJ34" s="618"/>
      <c r="DK34" s="618"/>
      <c r="DL34" s="618"/>
      <c r="DM34" s="618"/>
      <c r="DN34" s="618"/>
      <c r="DO34" s="618"/>
      <c r="DP34" s="618"/>
      <c r="DQ34" s="619"/>
      <c r="DR34" s="575" t="s">
        <v>287</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288</v>
      </c>
      <c r="BZ35" s="580"/>
      <c r="CA35" s="580"/>
      <c r="CB35" s="580"/>
      <c r="CC35" s="580"/>
      <c r="CD35" s="580"/>
      <c r="CE35" s="580"/>
      <c r="CF35" s="580"/>
      <c r="CG35" s="580"/>
      <c r="CH35" s="580"/>
      <c r="CI35" s="580"/>
      <c r="CJ35" s="580"/>
      <c r="CK35" s="580"/>
      <c r="CL35" s="581"/>
      <c r="CM35" s="582">
        <v>209865817</v>
      </c>
      <c r="CN35" s="583"/>
      <c r="CO35" s="583"/>
      <c r="CP35" s="583"/>
      <c r="CQ35" s="583"/>
      <c r="CR35" s="583"/>
      <c r="CS35" s="583"/>
      <c r="CT35" s="584"/>
      <c r="CU35" s="587">
        <v>46.5</v>
      </c>
      <c r="CV35" s="588"/>
      <c r="CW35" s="588"/>
      <c r="CX35" s="620"/>
      <c r="CY35" s="621">
        <v>183313745</v>
      </c>
      <c r="CZ35" s="583"/>
      <c r="DA35" s="583"/>
      <c r="DB35" s="583"/>
      <c r="DC35" s="583"/>
      <c r="DD35" s="583"/>
      <c r="DE35" s="583"/>
      <c r="DF35" s="584"/>
      <c r="DG35" s="621">
        <v>180681549</v>
      </c>
      <c r="DH35" s="583"/>
      <c r="DI35" s="583"/>
      <c r="DJ35" s="583"/>
      <c r="DK35" s="583"/>
      <c r="DL35" s="583"/>
      <c r="DM35" s="583"/>
      <c r="DN35" s="583"/>
      <c r="DO35" s="583"/>
      <c r="DP35" s="583"/>
      <c r="DQ35" s="584"/>
      <c r="DR35" s="587">
        <v>70.5</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289</v>
      </c>
      <c r="BZ36" s="591"/>
      <c r="CA36" s="591"/>
      <c r="CB36" s="591"/>
      <c r="CC36" s="591"/>
      <c r="CD36" s="591"/>
      <c r="CE36" s="591"/>
      <c r="CF36" s="591"/>
      <c r="CG36" s="591"/>
      <c r="CH36" s="591"/>
      <c r="CI36" s="591"/>
      <c r="CJ36" s="591"/>
      <c r="CK36" s="591"/>
      <c r="CL36" s="592"/>
      <c r="CM36" s="593">
        <v>115369322</v>
      </c>
      <c r="CN36" s="612"/>
      <c r="CO36" s="612"/>
      <c r="CP36" s="612"/>
      <c r="CQ36" s="612"/>
      <c r="CR36" s="612"/>
      <c r="CS36" s="612"/>
      <c r="CT36" s="613"/>
      <c r="CU36" s="598">
        <v>25.6</v>
      </c>
      <c r="CV36" s="614"/>
      <c r="CW36" s="614"/>
      <c r="CX36" s="615"/>
      <c r="CY36" s="602">
        <v>99596836</v>
      </c>
      <c r="CZ36" s="612"/>
      <c r="DA36" s="612"/>
      <c r="DB36" s="612"/>
      <c r="DC36" s="612"/>
      <c r="DD36" s="612"/>
      <c r="DE36" s="612"/>
      <c r="DF36" s="613"/>
      <c r="DG36" s="602">
        <v>96969262</v>
      </c>
      <c r="DH36" s="612"/>
      <c r="DI36" s="612"/>
      <c r="DJ36" s="612"/>
      <c r="DK36" s="612"/>
      <c r="DL36" s="612"/>
      <c r="DM36" s="612"/>
      <c r="DN36" s="612"/>
      <c r="DO36" s="612"/>
      <c r="DP36" s="612"/>
      <c r="DQ36" s="613"/>
      <c r="DR36" s="598">
        <v>37.799999999999997</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290</v>
      </c>
      <c r="AQ37" s="576"/>
      <c r="AR37" s="576"/>
      <c r="AS37" s="576"/>
      <c r="AT37" s="576"/>
      <c r="AU37" s="576"/>
      <c r="AV37" s="576"/>
      <c r="AW37" s="576"/>
      <c r="AX37" s="576"/>
      <c r="AY37" s="576"/>
      <c r="AZ37" s="576"/>
      <c r="BA37" s="576"/>
      <c r="BB37" s="576"/>
      <c r="BC37" s="577"/>
      <c r="BD37" s="575" t="s">
        <v>291</v>
      </c>
      <c r="BE37" s="576"/>
      <c r="BF37" s="576"/>
      <c r="BG37" s="576"/>
      <c r="BH37" s="576"/>
      <c r="BI37" s="576"/>
      <c r="BJ37" s="576"/>
      <c r="BK37" s="576"/>
      <c r="BL37" s="576"/>
      <c r="BM37" s="577"/>
      <c r="BN37" s="575" t="s">
        <v>292</v>
      </c>
      <c r="BO37" s="576"/>
      <c r="BP37" s="576"/>
      <c r="BQ37" s="576"/>
      <c r="BR37" s="576"/>
      <c r="BS37" s="576"/>
      <c r="BT37" s="576"/>
      <c r="BU37" s="576"/>
      <c r="BV37" s="576"/>
      <c r="BW37" s="577"/>
      <c r="BY37" s="590" t="s">
        <v>293</v>
      </c>
      <c r="BZ37" s="591"/>
      <c r="CA37" s="591"/>
      <c r="CB37" s="591"/>
      <c r="CC37" s="591"/>
      <c r="CD37" s="591"/>
      <c r="CE37" s="591"/>
      <c r="CF37" s="591"/>
      <c r="CG37" s="591"/>
      <c r="CH37" s="591"/>
      <c r="CI37" s="591"/>
      <c r="CJ37" s="591"/>
      <c r="CK37" s="591"/>
      <c r="CL37" s="592"/>
      <c r="CM37" s="593">
        <v>83894574</v>
      </c>
      <c r="CN37" s="594"/>
      <c r="CO37" s="594"/>
      <c r="CP37" s="594"/>
      <c r="CQ37" s="594"/>
      <c r="CR37" s="594"/>
      <c r="CS37" s="594"/>
      <c r="CT37" s="595"/>
      <c r="CU37" s="598">
        <v>18.600000000000001</v>
      </c>
      <c r="CV37" s="614"/>
      <c r="CW37" s="614"/>
      <c r="CX37" s="615"/>
      <c r="CY37" s="602">
        <v>69043030</v>
      </c>
      <c r="CZ37" s="612"/>
      <c r="DA37" s="612"/>
      <c r="DB37" s="612"/>
      <c r="DC37" s="612"/>
      <c r="DD37" s="612"/>
      <c r="DE37" s="612"/>
      <c r="DF37" s="613"/>
      <c r="DG37" s="602">
        <v>68826786</v>
      </c>
      <c r="DH37" s="612"/>
      <c r="DI37" s="612"/>
      <c r="DJ37" s="612"/>
      <c r="DK37" s="612"/>
      <c r="DL37" s="612"/>
      <c r="DM37" s="612"/>
      <c r="DN37" s="612"/>
      <c r="DO37" s="612"/>
      <c r="DP37" s="612"/>
      <c r="DQ37" s="613"/>
      <c r="DR37" s="598">
        <v>26.8</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294</v>
      </c>
      <c r="AQ38" s="623"/>
      <c r="AR38" s="623"/>
      <c r="AS38" s="623"/>
      <c r="AT38" s="628" t="s">
        <v>295</v>
      </c>
      <c r="AU38" s="206"/>
      <c r="AV38" s="206"/>
      <c r="AW38" s="206"/>
      <c r="AX38" s="579" t="s">
        <v>151</v>
      </c>
      <c r="AY38" s="580"/>
      <c r="AZ38" s="580"/>
      <c r="BA38" s="580"/>
      <c r="BB38" s="580"/>
      <c r="BC38" s="581"/>
      <c r="BD38" s="631">
        <v>99.6</v>
      </c>
      <c r="BE38" s="632"/>
      <c r="BF38" s="632"/>
      <c r="BG38" s="632"/>
      <c r="BH38" s="632"/>
      <c r="BI38" s="632">
        <v>98.6</v>
      </c>
      <c r="BJ38" s="632"/>
      <c r="BK38" s="632"/>
      <c r="BL38" s="632"/>
      <c r="BM38" s="633"/>
      <c r="BN38" s="631">
        <v>99.5</v>
      </c>
      <c r="BO38" s="632"/>
      <c r="BP38" s="632"/>
      <c r="BQ38" s="632"/>
      <c r="BR38" s="632"/>
      <c r="BS38" s="632">
        <v>98.4</v>
      </c>
      <c r="BT38" s="632"/>
      <c r="BU38" s="632"/>
      <c r="BV38" s="632"/>
      <c r="BW38" s="633"/>
      <c r="BY38" s="590" t="s">
        <v>296</v>
      </c>
      <c r="BZ38" s="591"/>
      <c r="CA38" s="591"/>
      <c r="CB38" s="591"/>
      <c r="CC38" s="591"/>
      <c r="CD38" s="591"/>
      <c r="CE38" s="591"/>
      <c r="CF38" s="591"/>
      <c r="CG38" s="591"/>
      <c r="CH38" s="591"/>
      <c r="CI38" s="591"/>
      <c r="CJ38" s="591"/>
      <c r="CK38" s="591"/>
      <c r="CL38" s="592"/>
      <c r="CM38" s="593">
        <v>10263696</v>
      </c>
      <c r="CN38" s="612"/>
      <c r="CO38" s="612"/>
      <c r="CP38" s="612"/>
      <c r="CQ38" s="612"/>
      <c r="CR38" s="612"/>
      <c r="CS38" s="612"/>
      <c r="CT38" s="613"/>
      <c r="CU38" s="598">
        <v>2.2999999999999998</v>
      </c>
      <c r="CV38" s="614"/>
      <c r="CW38" s="614"/>
      <c r="CX38" s="615"/>
      <c r="CY38" s="602">
        <v>7519241</v>
      </c>
      <c r="CZ38" s="612"/>
      <c r="DA38" s="612"/>
      <c r="DB38" s="612"/>
      <c r="DC38" s="612"/>
      <c r="DD38" s="612"/>
      <c r="DE38" s="612"/>
      <c r="DF38" s="613"/>
      <c r="DG38" s="602">
        <v>7514619</v>
      </c>
      <c r="DH38" s="612"/>
      <c r="DI38" s="612"/>
      <c r="DJ38" s="612"/>
      <c r="DK38" s="612"/>
      <c r="DL38" s="612"/>
      <c r="DM38" s="612"/>
      <c r="DN38" s="612"/>
      <c r="DO38" s="612"/>
      <c r="DP38" s="612"/>
      <c r="DQ38" s="613"/>
      <c r="DR38" s="598">
        <v>2.9</v>
      </c>
      <c r="DS38" s="614"/>
      <c r="DT38" s="614"/>
      <c r="DU38" s="614"/>
      <c r="DV38" s="614"/>
      <c r="DW38" s="614"/>
      <c r="DX38" s="616"/>
    </row>
    <row r="39" spans="2:128" ht="11.25" customHeight="1" x14ac:dyDescent="0.2">
      <c r="AP39" s="624"/>
      <c r="AQ39" s="625"/>
      <c r="AR39" s="625"/>
      <c r="AS39" s="625"/>
      <c r="AT39" s="629"/>
      <c r="AU39" s="195" t="s">
        <v>297</v>
      </c>
      <c r="AV39" s="195"/>
      <c r="AW39" s="195"/>
      <c r="AX39" s="590" t="s">
        <v>298</v>
      </c>
      <c r="AY39" s="591"/>
      <c r="AZ39" s="591"/>
      <c r="BA39" s="591"/>
      <c r="BB39" s="591"/>
      <c r="BC39" s="592"/>
      <c r="BD39" s="637">
        <v>99</v>
      </c>
      <c r="BE39" s="638"/>
      <c r="BF39" s="638"/>
      <c r="BG39" s="638"/>
      <c r="BH39" s="638"/>
      <c r="BI39" s="638">
        <v>95.9</v>
      </c>
      <c r="BJ39" s="638"/>
      <c r="BK39" s="638"/>
      <c r="BL39" s="638"/>
      <c r="BM39" s="639"/>
      <c r="BN39" s="637">
        <v>98.9</v>
      </c>
      <c r="BO39" s="638"/>
      <c r="BP39" s="638"/>
      <c r="BQ39" s="638"/>
      <c r="BR39" s="638"/>
      <c r="BS39" s="638">
        <v>95.4</v>
      </c>
      <c r="BT39" s="638"/>
      <c r="BU39" s="638"/>
      <c r="BV39" s="638"/>
      <c r="BW39" s="639"/>
      <c r="BY39" s="590" t="s">
        <v>299</v>
      </c>
      <c r="BZ39" s="591"/>
      <c r="CA39" s="591"/>
      <c r="CB39" s="591"/>
      <c r="CC39" s="591"/>
      <c r="CD39" s="591"/>
      <c r="CE39" s="591"/>
      <c r="CF39" s="591"/>
      <c r="CG39" s="591"/>
      <c r="CH39" s="591"/>
      <c r="CI39" s="591"/>
      <c r="CJ39" s="591"/>
      <c r="CK39" s="591"/>
      <c r="CL39" s="592"/>
      <c r="CM39" s="593">
        <v>84232799</v>
      </c>
      <c r="CN39" s="594"/>
      <c r="CO39" s="594"/>
      <c r="CP39" s="594"/>
      <c r="CQ39" s="594"/>
      <c r="CR39" s="594"/>
      <c r="CS39" s="594"/>
      <c r="CT39" s="595"/>
      <c r="CU39" s="598">
        <v>18.7</v>
      </c>
      <c r="CV39" s="614"/>
      <c r="CW39" s="614"/>
      <c r="CX39" s="615"/>
      <c r="CY39" s="602">
        <v>76197668</v>
      </c>
      <c r="CZ39" s="612"/>
      <c r="DA39" s="612"/>
      <c r="DB39" s="612"/>
      <c r="DC39" s="612"/>
      <c r="DD39" s="612"/>
      <c r="DE39" s="612"/>
      <c r="DF39" s="613"/>
      <c r="DG39" s="602">
        <v>76197668</v>
      </c>
      <c r="DH39" s="612"/>
      <c r="DI39" s="612"/>
      <c r="DJ39" s="612"/>
      <c r="DK39" s="612"/>
      <c r="DL39" s="612"/>
      <c r="DM39" s="612"/>
      <c r="DN39" s="612"/>
      <c r="DO39" s="612"/>
      <c r="DP39" s="612"/>
      <c r="DQ39" s="613"/>
      <c r="DR39" s="598">
        <v>29.7</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300</v>
      </c>
      <c r="AY40" s="609"/>
      <c r="AZ40" s="609"/>
      <c r="BA40" s="609"/>
      <c r="BB40" s="609"/>
      <c r="BC40" s="610"/>
      <c r="BD40" s="634">
        <v>99.9</v>
      </c>
      <c r="BE40" s="635"/>
      <c r="BF40" s="635"/>
      <c r="BG40" s="635"/>
      <c r="BH40" s="635"/>
      <c r="BI40" s="635">
        <v>99.8</v>
      </c>
      <c r="BJ40" s="635"/>
      <c r="BK40" s="635"/>
      <c r="BL40" s="635"/>
      <c r="BM40" s="636"/>
      <c r="BN40" s="634">
        <v>99.9</v>
      </c>
      <c r="BO40" s="635"/>
      <c r="BP40" s="635"/>
      <c r="BQ40" s="635"/>
      <c r="BR40" s="635"/>
      <c r="BS40" s="635">
        <v>99.8</v>
      </c>
      <c r="BT40" s="635"/>
      <c r="BU40" s="635"/>
      <c r="BV40" s="635"/>
      <c r="BW40" s="636"/>
      <c r="BY40" s="640" t="s">
        <v>301</v>
      </c>
      <c r="BZ40" s="641"/>
      <c r="CA40" s="590" t="s">
        <v>62</v>
      </c>
      <c r="CB40" s="591"/>
      <c r="CC40" s="591"/>
      <c r="CD40" s="591"/>
      <c r="CE40" s="591"/>
      <c r="CF40" s="591"/>
      <c r="CG40" s="591"/>
      <c r="CH40" s="591"/>
      <c r="CI40" s="591"/>
      <c r="CJ40" s="591"/>
      <c r="CK40" s="591"/>
      <c r="CL40" s="592"/>
      <c r="CM40" s="593">
        <v>84232799</v>
      </c>
      <c r="CN40" s="612"/>
      <c r="CO40" s="612"/>
      <c r="CP40" s="612"/>
      <c r="CQ40" s="612"/>
      <c r="CR40" s="612"/>
      <c r="CS40" s="612"/>
      <c r="CT40" s="613"/>
      <c r="CU40" s="598">
        <v>18.7</v>
      </c>
      <c r="CV40" s="614"/>
      <c r="CW40" s="614"/>
      <c r="CX40" s="615"/>
      <c r="CY40" s="602">
        <v>76197668</v>
      </c>
      <c r="CZ40" s="612"/>
      <c r="DA40" s="612"/>
      <c r="DB40" s="612"/>
      <c r="DC40" s="612"/>
      <c r="DD40" s="612"/>
      <c r="DE40" s="612"/>
      <c r="DF40" s="613"/>
      <c r="DG40" s="602">
        <v>76197668</v>
      </c>
      <c r="DH40" s="612"/>
      <c r="DI40" s="612"/>
      <c r="DJ40" s="612"/>
      <c r="DK40" s="612"/>
      <c r="DL40" s="612"/>
      <c r="DM40" s="612"/>
      <c r="DN40" s="612"/>
      <c r="DO40" s="612"/>
      <c r="DP40" s="612"/>
      <c r="DQ40" s="613"/>
      <c r="DR40" s="598">
        <v>29.7</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302</v>
      </c>
      <c r="CB41" s="591"/>
      <c r="CC41" s="591"/>
      <c r="CD41" s="591"/>
      <c r="CE41" s="591"/>
      <c r="CF41" s="591"/>
      <c r="CG41" s="591"/>
      <c r="CH41" s="591"/>
      <c r="CI41" s="591"/>
      <c r="CJ41" s="591"/>
      <c r="CK41" s="591"/>
      <c r="CL41" s="592"/>
      <c r="CM41" s="593">
        <v>76040399</v>
      </c>
      <c r="CN41" s="594"/>
      <c r="CO41" s="594"/>
      <c r="CP41" s="594"/>
      <c r="CQ41" s="594"/>
      <c r="CR41" s="594"/>
      <c r="CS41" s="594"/>
      <c r="CT41" s="595"/>
      <c r="CU41" s="598">
        <v>16.899999999999999</v>
      </c>
      <c r="CV41" s="614"/>
      <c r="CW41" s="614"/>
      <c r="CX41" s="615"/>
      <c r="CY41" s="602">
        <v>68273482</v>
      </c>
      <c r="CZ41" s="612"/>
      <c r="DA41" s="612"/>
      <c r="DB41" s="612"/>
      <c r="DC41" s="612"/>
      <c r="DD41" s="612"/>
      <c r="DE41" s="612"/>
      <c r="DF41" s="613"/>
      <c r="DG41" s="602">
        <v>68273482</v>
      </c>
      <c r="DH41" s="612"/>
      <c r="DI41" s="612"/>
      <c r="DJ41" s="612"/>
      <c r="DK41" s="612"/>
      <c r="DL41" s="612"/>
      <c r="DM41" s="612"/>
      <c r="DN41" s="612"/>
      <c r="DO41" s="612"/>
      <c r="DP41" s="612"/>
      <c r="DQ41" s="613"/>
      <c r="DR41" s="598">
        <v>26.6</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303</v>
      </c>
      <c r="CB42" s="591"/>
      <c r="CC42" s="591"/>
      <c r="CD42" s="591"/>
      <c r="CE42" s="591"/>
      <c r="CF42" s="591"/>
      <c r="CG42" s="591"/>
      <c r="CH42" s="591"/>
      <c r="CI42" s="591"/>
      <c r="CJ42" s="591"/>
      <c r="CK42" s="591"/>
      <c r="CL42" s="592"/>
      <c r="CM42" s="593">
        <v>8192400</v>
      </c>
      <c r="CN42" s="612"/>
      <c r="CO42" s="612"/>
      <c r="CP42" s="612"/>
      <c r="CQ42" s="612"/>
      <c r="CR42" s="612"/>
      <c r="CS42" s="612"/>
      <c r="CT42" s="613"/>
      <c r="CU42" s="598">
        <v>1.8</v>
      </c>
      <c r="CV42" s="614"/>
      <c r="CW42" s="614"/>
      <c r="CX42" s="615"/>
      <c r="CY42" s="602">
        <v>7924186</v>
      </c>
      <c r="CZ42" s="612"/>
      <c r="DA42" s="612"/>
      <c r="DB42" s="612"/>
      <c r="DC42" s="612"/>
      <c r="DD42" s="612"/>
      <c r="DE42" s="612"/>
      <c r="DF42" s="613"/>
      <c r="DG42" s="602">
        <v>7924186</v>
      </c>
      <c r="DH42" s="612"/>
      <c r="DI42" s="612"/>
      <c r="DJ42" s="612"/>
      <c r="DK42" s="612"/>
      <c r="DL42" s="612"/>
      <c r="DM42" s="612"/>
      <c r="DN42" s="612"/>
      <c r="DO42" s="612"/>
      <c r="DP42" s="612"/>
      <c r="DQ42" s="613"/>
      <c r="DR42" s="598">
        <v>3.1</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304</v>
      </c>
      <c r="CB43" s="591"/>
      <c r="CC43" s="591"/>
      <c r="CD43" s="591"/>
      <c r="CE43" s="591"/>
      <c r="CF43" s="591"/>
      <c r="CG43" s="591"/>
      <c r="CH43" s="591"/>
      <c r="CI43" s="591"/>
      <c r="CJ43" s="591"/>
      <c r="CK43" s="591"/>
      <c r="CL43" s="592"/>
      <c r="CM43" s="593" t="s">
        <v>114</v>
      </c>
      <c r="CN43" s="594"/>
      <c r="CO43" s="594"/>
      <c r="CP43" s="594"/>
      <c r="CQ43" s="594"/>
      <c r="CR43" s="594"/>
      <c r="CS43" s="594"/>
      <c r="CT43" s="595"/>
      <c r="CU43" s="598" t="s">
        <v>123</v>
      </c>
      <c r="CV43" s="614"/>
      <c r="CW43" s="614"/>
      <c r="CX43" s="615"/>
      <c r="CY43" s="602" t="s">
        <v>205</v>
      </c>
      <c r="CZ43" s="612"/>
      <c r="DA43" s="612"/>
      <c r="DB43" s="612"/>
      <c r="DC43" s="612"/>
      <c r="DD43" s="612"/>
      <c r="DE43" s="612"/>
      <c r="DF43" s="613"/>
      <c r="DG43" s="602" t="s">
        <v>205</v>
      </c>
      <c r="DH43" s="612"/>
      <c r="DI43" s="612"/>
      <c r="DJ43" s="612"/>
      <c r="DK43" s="612"/>
      <c r="DL43" s="612"/>
      <c r="DM43" s="612"/>
      <c r="DN43" s="612"/>
      <c r="DO43" s="612"/>
      <c r="DP43" s="612"/>
      <c r="DQ43" s="613"/>
      <c r="DR43" s="598" t="s">
        <v>114</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305</v>
      </c>
      <c r="BZ44" s="591"/>
      <c r="CA44" s="591"/>
      <c r="CB44" s="591"/>
      <c r="CC44" s="591"/>
      <c r="CD44" s="591"/>
      <c r="CE44" s="591"/>
      <c r="CF44" s="591"/>
      <c r="CG44" s="591"/>
      <c r="CH44" s="591"/>
      <c r="CI44" s="591"/>
      <c r="CJ44" s="591"/>
      <c r="CK44" s="591"/>
      <c r="CL44" s="592"/>
      <c r="CM44" s="593">
        <v>126798787</v>
      </c>
      <c r="CN44" s="612"/>
      <c r="CO44" s="612"/>
      <c r="CP44" s="612"/>
      <c r="CQ44" s="612"/>
      <c r="CR44" s="612"/>
      <c r="CS44" s="612"/>
      <c r="CT44" s="613"/>
      <c r="CU44" s="598">
        <v>28.1</v>
      </c>
      <c r="CV44" s="614"/>
      <c r="CW44" s="614"/>
      <c r="CX44" s="615"/>
      <c r="CY44" s="602">
        <v>99615616</v>
      </c>
      <c r="CZ44" s="612"/>
      <c r="DA44" s="612"/>
      <c r="DB44" s="612"/>
      <c r="DC44" s="612"/>
      <c r="DD44" s="612"/>
      <c r="DE44" s="612"/>
      <c r="DF44" s="613"/>
      <c r="DG44" s="602">
        <v>65784336</v>
      </c>
      <c r="DH44" s="612"/>
      <c r="DI44" s="612"/>
      <c r="DJ44" s="612"/>
      <c r="DK44" s="612"/>
      <c r="DL44" s="612"/>
      <c r="DM44" s="612"/>
      <c r="DN44" s="612"/>
      <c r="DO44" s="612"/>
      <c r="DP44" s="612"/>
      <c r="DQ44" s="613"/>
      <c r="DR44" s="598">
        <v>25.7</v>
      </c>
      <c r="DS44" s="614"/>
      <c r="DT44" s="614"/>
      <c r="DU44" s="614"/>
      <c r="DV44" s="614"/>
      <c r="DW44" s="614"/>
      <c r="DX44" s="616"/>
    </row>
    <row r="45" spans="2:128" ht="11.25" customHeight="1" x14ac:dyDescent="0.2">
      <c r="B45" s="195" t="s">
        <v>306</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307</v>
      </c>
      <c r="BZ45" s="591"/>
      <c r="CA45" s="591"/>
      <c r="CB45" s="591"/>
      <c r="CC45" s="591"/>
      <c r="CD45" s="591"/>
      <c r="CE45" s="591"/>
      <c r="CF45" s="591"/>
      <c r="CG45" s="591"/>
      <c r="CH45" s="591"/>
      <c r="CI45" s="591"/>
      <c r="CJ45" s="591"/>
      <c r="CK45" s="591"/>
      <c r="CL45" s="592"/>
      <c r="CM45" s="593">
        <v>20560327</v>
      </c>
      <c r="CN45" s="594"/>
      <c r="CO45" s="594"/>
      <c r="CP45" s="594"/>
      <c r="CQ45" s="594"/>
      <c r="CR45" s="594"/>
      <c r="CS45" s="594"/>
      <c r="CT45" s="595"/>
      <c r="CU45" s="598">
        <v>4.5999999999999996</v>
      </c>
      <c r="CV45" s="614"/>
      <c r="CW45" s="614"/>
      <c r="CX45" s="615"/>
      <c r="CY45" s="602">
        <v>15118598</v>
      </c>
      <c r="CZ45" s="612"/>
      <c r="DA45" s="612"/>
      <c r="DB45" s="612"/>
      <c r="DC45" s="612"/>
      <c r="DD45" s="612"/>
      <c r="DE45" s="612"/>
      <c r="DF45" s="613"/>
      <c r="DG45" s="602">
        <v>13514778</v>
      </c>
      <c r="DH45" s="612"/>
      <c r="DI45" s="612"/>
      <c r="DJ45" s="612"/>
      <c r="DK45" s="612"/>
      <c r="DL45" s="612"/>
      <c r="DM45" s="612"/>
      <c r="DN45" s="612"/>
      <c r="DO45" s="612"/>
      <c r="DP45" s="612"/>
      <c r="DQ45" s="613"/>
      <c r="DR45" s="598">
        <v>5.3</v>
      </c>
      <c r="DS45" s="614"/>
      <c r="DT45" s="614"/>
      <c r="DU45" s="614"/>
      <c r="DV45" s="614"/>
      <c r="DW45" s="614"/>
      <c r="DX45" s="616"/>
    </row>
    <row r="46" spans="2:128" ht="11.25" customHeight="1" x14ac:dyDescent="0.2">
      <c r="B46" s="209" t="s">
        <v>308</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309</v>
      </c>
      <c r="BZ46" s="591"/>
      <c r="CA46" s="591"/>
      <c r="CB46" s="591"/>
      <c r="CC46" s="591"/>
      <c r="CD46" s="591"/>
      <c r="CE46" s="591"/>
      <c r="CF46" s="591"/>
      <c r="CG46" s="591"/>
      <c r="CH46" s="591"/>
      <c r="CI46" s="591"/>
      <c r="CJ46" s="591"/>
      <c r="CK46" s="591"/>
      <c r="CL46" s="592"/>
      <c r="CM46" s="593">
        <v>3460649</v>
      </c>
      <c r="CN46" s="612"/>
      <c r="CO46" s="612"/>
      <c r="CP46" s="612"/>
      <c r="CQ46" s="612"/>
      <c r="CR46" s="612"/>
      <c r="CS46" s="612"/>
      <c r="CT46" s="613"/>
      <c r="CU46" s="598">
        <v>0.8</v>
      </c>
      <c r="CV46" s="614"/>
      <c r="CW46" s="614"/>
      <c r="CX46" s="615"/>
      <c r="CY46" s="602">
        <v>3229827</v>
      </c>
      <c r="CZ46" s="612"/>
      <c r="DA46" s="612"/>
      <c r="DB46" s="612"/>
      <c r="DC46" s="612"/>
      <c r="DD46" s="612"/>
      <c r="DE46" s="612"/>
      <c r="DF46" s="613"/>
      <c r="DG46" s="602">
        <v>3220676</v>
      </c>
      <c r="DH46" s="612"/>
      <c r="DI46" s="612"/>
      <c r="DJ46" s="612"/>
      <c r="DK46" s="612"/>
      <c r="DL46" s="612"/>
      <c r="DM46" s="612"/>
      <c r="DN46" s="612"/>
      <c r="DO46" s="612"/>
      <c r="DP46" s="612"/>
      <c r="DQ46" s="613"/>
      <c r="DR46" s="598">
        <v>1.3</v>
      </c>
      <c r="DS46" s="614"/>
      <c r="DT46" s="614"/>
      <c r="DU46" s="614"/>
      <c r="DV46" s="614"/>
      <c r="DW46" s="614"/>
      <c r="DX46" s="616"/>
    </row>
    <row r="47" spans="2:128" ht="11.25" customHeight="1" x14ac:dyDescent="0.2">
      <c r="B47" s="210" t="s">
        <v>310</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311</v>
      </c>
      <c r="BZ47" s="591"/>
      <c r="CA47" s="591"/>
      <c r="CB47" s="591"/>
      <c r="CC47" s="591"/>
      <c r="CD47" s="591"/>
      <c r="CE47" s="591"/>
      <c r="CF47" s="591"/>
      <c r="CG47" s="591"/>
      <c r="CH47" s="591"/>
      <c r="CI47" s="591"/>
      <c r="CJ47" s="591"/>
      <c r="CK47" s="591"/>
      <c r="CL47" s="592"/>
      <c r="CM47" s="593">
        <v>85643766</v>
      </c>
      <c r="CN47" s="594"/>
      <c r="CO47" s="594"/>
      <c r="CP47" s="594"/>
      <c r="CQ47" s="594"/>
      <c r="CR47" s="594"/>
      <c r="CS47" s="594"/>
      <c r="CT47" s="595"/>
      <c r="CU47" s="598">
        <v>19</v>
      </c>
      <c r="CV47" s="614"/>
      <c r="CW47" s="614"/>
      <c r="CX47" s="615"/>
      <c r="CY47" s="602">
        <v>75894122</v>
      </c>
      <c r="CZ47" s="612"/>
      <c r="DA47" s="612"/>
      <c r="DB47" s="612"/>
      <c r="DC47" s="612"/>
      <c r="DD47" s="612"/>
      <c r="DE47" s="612"/>
      <c r="DF47" s="613"/>
      <c r="DG47" s="602">
        <v>49025492</v>
      </c>
      <c r="DH47" s="612"/>
      <c r="DI47" s="612"/>
      <c r="DJ47" s="612"/>
      <c r="DK47" s="612"/>
      <c r="DL47" s="612"/>
      <c r="DM47" s="612"/>
      <c r="DN47" s="612"/>
      <c r="DO47" s="612"/>
      <c r="DP47" s="612"/>
      <c r="DQ47" s="613"/>
      <c r="DR47" s="598">
        <v>19.100000000000001</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312</v>
      </c>
      <c r="BZ48" s="591"/>
      <c r="CA48" s="591"/>
      <c r="CB48" s="591"/>
      <c r="CC48" s="591"/>
      <c r="CD48" s="591"/>
      <c r="CE48" s="591"/>
      <c r="CF48" s="591"/>
      <c r="CG48" s="591"/>
      <c r="CH48" s="591"/>
      <c r="CI48" s="591"/>
      <c r="CJ48" s="591"/>
      <c r="CK48" s="591"/>
      <c r="CL48" s="592"/>
      <c r="CM48" s="593">
        <v>1988748</v>
      </c>
      <c r="CN48" s="612"/>
      <c r="CO48" s="612"/>
      <c r="CP48" s="612"/>
      <c r="CQ48" s="612"/>
      <c r="CR48" s="612"/>
      <c r="CS48" s="612"/>
      <c r="CT48" s="613"/>
      <c r="CU48" s="598">
        <v>0.4</v>
      </c>
      <c r="CV48" s="614"/>
      <c r="CW48" s="614"/>
      <c r="CX48" s="615"/>
      <c r="CY48" s="602">
        <v>1936979</v>
      </c>
      <c r="CZ48" s="612"/>
      <c r="DA48" s="612"/>
      <c r="DB48" s="612"/>
      <c r="DC48" s="612"/>
      <c r="DD48" s="612"/>
      <c r="DE48" s="612"/>
      <c r="DF48" s="613"/>
      <c r="DG48" s="602" t="s">
        <v>205</v>
      </c>
      <c r="DH48" s="612"/>
      <c r="DI48" s="612"/>
      <c r="DJ48" s="612"/>
      <c r="DK48" s="612"/>
      <c r="DL48" s="612"/>
      <c r="DM48" s="612"/>
      <c r="DN48" s="612"/>
      <c r="DO48" s="612"/>
      <c r="DP48" s="612"/>
      <c r="DQ48" s="613"/>
      <c r="DR48" s="598" t="s">
        <v>123</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313</v>
      </c>
      <c r="BZ49" s="591"/>
      <c r="CA49" s="591"/>
      <c r="CB49" s="591"/>
      <c r="CC49" s="591"/>
      <c r="CD49" s="591"/>
      <c r="CE49" s="591"/>
      <c r="CF49" s="591"/>
      <c r="CG49" s="591"/>
      <c r="CH49" s="591"/>
      <c r="CI49" s="591"/>
      <c r="CJ49" s="591"/>
      <c r="CK49" s="591"/>
      <c r="CL49" s="592"/>
      <c r="CM49" s="593">
        <v>7369228</v>
      </c>
      <c r="CN49" s="594"/>
      <c r="CO49" s="594"/>
      <c r="CP49" s="594"/>
      <c r="CQ49" s="594"/>
      <c r="CR49" s="594"/>
      <c r="CS49" s="594"/>
      <c r="CT49" s="595"/>
      <c r="CU49" s="598">
        <v>1.6</v>
      </c>
      <c r="CV49" s="614"/>
      <c r="CW49" s="614"/>
      <c r="CX49" s="615"/>
      <c r="CY49" s="602">
        <v>1756581</v>
      </c>
      <c r="CZ49" s="612"/>
      <c r="DA49" s="612"/>
      <c r="DB49" s="612"/>
      <c r="DC49" s="612"/>
      <c r="DD49" s="612"/>
      <c r="DE49" s="612"/>
      <c r="DF49" s="613"/>
      <c r="DG49" s="602" t="s">
        <v>114</v>
      </c>
      <c r="DH49" s="612"/>
      <c r="DI49" s="612"/>
      <c r="DJ49" s="612"/>
      <c r="DK49" s="612"/>
      <c r="DL49" s="612"/>
      <c r="DM49" s="612"/>
      <c r="DN49" s="612"/>
      <c r="DO49" s="612"/>
      <c r="DP49" s="612"/>
      <c r="DQ49" s="613"/>
      <c r="DR49" s="598" t="s">
        <v>114</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314</v>
      </c>
      <c r="BZ50" s="591"/>
      <c r="CA50" s="591"/>
      <c r="CB50" s="591"/>
      <c r="CC50" s="591"/>
      <c r="CD50" s="591"/>
      <c r="CE50" s="591"/>
      <c r="CF50" s="591"/>
      <c r="CG50" s="591"/>
      <c r="CH50" s="591"/>
      <c r="CI50" s="591"/>
      <c r="CJ50" s="591"/>
      <c r="CK50" s="591"/>
      <c r="CL50" s="592"/>
      <c r="CM50" s="593">
        <v>2013640</v>
      </c>
      <c r="CN50" s="612"/>
      <c r="CO50" s="612"/>
      <c r="CP50" s="612"/>
      <c r="CQ50" s="612"/>
      <c r="CR50" s="612"/>
      <c r="CS50" s="612"/>
      <c r="CT50" s="613"/>
      <c r="CU50" s="598">
        <v>0.4</v>
      </c>
      <c r="CV50" s="614"/>
      <c r="CW50" s="614"/>
      <c r="CX50" s="615"/>
      <c r="CY50" s="602">
        <v>1610898</v>
      </c>
      <c r="CZ50" s="612"/>
      <c r="DA50" s="612"/>
      <c r="DB50" s="612"/>
      <c r="DC50" s="612"/>
      <c r="DD50" s="612"/>
      <c r="DE50" s="612"/>
      <c r="DF50" s="613"/>
      <c r="DG50" s="602" t="s">
        <v>114</v>
      </c>
      <c r="DH50" s="612"/>
      <c r="DI50" s="612"/>
      <c r="DJ50" s="612"/>
      <c r="DK50" s="612"/>
      <c r="DL50" s="612"/>
      <c r="DM50" s="612"/>
      <c r="DN50" s="612"/>
      <c r="DO50" s="612"/>
      <c r="DP50" s="612"/>
      <c r="DQ50" s="613"/>
      <c r="DR50" s="598" t="s">
        <v>205</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315</v>
      </c>
      <c r="BZ51" s="591"/>
      <c r="CA51" s="591"/>
      <c r="CB51" s="591"/>
      <c r="CC51" s="591"/>
      <c r="CD51" s="591"/>
      <c r="CE51" s="591"/>
      <c r="CF51" s="591"/>
      <c r="CG51" s="591"/>
      <c r="CH51" s="591"/>
      <c r="CI51" s="591"/>
      <c r="CJ51" s="591"/>
      <c r="CK51" s="591"/>
      <c r="CL51" s="592"/>
      <c r="CM51" s="593">
        <v>5762429</v>
      </c>
      <c r="CN51" s="594"/>
      <c r="CO51" s="594"/>
      <c r="CP51" s="594"/>
      <c r="CQ51" s="594"/>
      <c r="CR51" s="594"/>
      <c r="CS51" s="594"/>
      <c r="CT51" s="595"/>
      <c r="CU51" s="598">
        <v>1.3</v>
      </c>
      <c r="CV51" s="614"/>
      <c r="CW51" s="614"/>
      <c r="CX51" s="615"/>
      <c r="CY51" s="602">
        <v>68611</v>
      </c>
      <c r="CZ51" s="612"/>
      <c r="DA51" s="612"/>
      <c r="DB51" s="612"/>
      <c r="DC51" s="612"/>
      <c r="DD51" s="612"/>
      <c r="DE51" s="612"/>
      <c r="DF51" s="613"/>
      <c r="DG51" s="602">
        <v>23390</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316</v>
      </c>
      <c r="BZ52" s="591"/>
      <c r="CA52" s="591"/>
      <c r="CB52" s="591"/>
      <c r="CC52" s="591"/>
      <c r="CD52" s="591"/>
      <c r="CE52" s="591"/>
      <c r="CF52" s="591"/>
      <c r="CG52" s="591"/>
      <c r="CH52" s="591"/>
      <c r="CI52" s="591"/>
      <c r="CJ52" s="591"/>
      <c r="CK52" s="591"/>
      <c r="CL52" s="592"/>
      <c r="CM52" s="593" t="s">
        <v>205</v>
      </c>
      <c r="CN52" s="612"/>
      <c r="CO52" s="612"/>
      <c r="CP52" s="612"/>
      <c r="CQ52" s="612"/>
      <c r="CR52" s="612"/>
      <c r="CS52" s="612"/>
      <c r="CT52" s="613"/>
      <c r="CU52" s="598" t="s">
        <v>114</v>
      </c>
      <c r="CV52" s="614"/>
      <c r="CW52" s="614"/>
      <c r="CX52" s="615"/>
      <c r="CY52" s="602" t="s">
        <v>114</v>
      </c>
      <c r="CZ52" s="612"/>
      <c r="DA52" s="612"/>
      <c r="DB52" s="612"/>
      <c r="DC52" s="612"/>
      <c r="DD52" s="612"/>
      <c r="DE52" s="612"/>
      <c r="DF52" s="613"/>
      <c r="DG52" s="602" t="s">
        <v>114</v>
      </c>
      <c r="DH52" s="612"/>
      <c r="DI52" s="612"/>
      <c r="DJ52" s="612"/>
      <c r="DK52" s="612"/>
      <c r="DL52" s="612"/>
      <c r="DM52" s="612"/>
      <c r="DN52" s="612"/>
      <c r="DO52" s="612"/>
      <c r="DP52" s="612"/>
      <c r="DQ52" s="613"/>
      <c r="DR52" s="598" t="s">
        <v>114</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317</v>
      </c>
      <c r="BZ53" s="591"/>
      <c r="CA53" s="591"/>
      <c r="CB53" s="591"/>
      <c r="CC53" s="591"/>
      <c r="CD53" s="591"/>
      <c r="CE53" s="591"/>
      <c r="CF53" s="591"/>
      <c r="CG53" s="591"/>
      <c r="CH53" s="591"/>
      <c r="CI53" s="591"/>
      <c r="CJ53" s="591"/>
      <c r="CK53" s="591"/>
      <c r="CL53" s="592"/>
      <c r="CM53" s="593">
        <v>114553007</v>
      </c>
      <c r="CN53" s="594"/>
      <c r="CO53" s="594"/>
      <c r="CP53" s="594"/>
      <c r="CQ53" s="594"/>
      <c r="CR53" s="594"/>
      <c r="CS53" s="594"/>
      <c r="CT53" s="595"/>
      <c r="CU53" s="598">
        <v>25.4</v>
      </c>
      <c r="CV53" s="614"/>
      <c r="CW53" s="614"/>
      <c r="CX53" s="615"/>
      <c r="CY53" s="602">
        <v>32240765</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318</v>
      </c>
      <c r="BZ54" s="591"/>
      <c r="CA54" s="591"/>
      <c r="CB54" s="591"/>
      <c r="CC54" s="591"/>
      <c r="CD54" s="591"/>
      <c r="CE54" s="591"/>
      <c r="CF54" s="591"/>
      <c r="CG54" s="591"/>
      <c r="CH54" s="591"/>
      <c r="CI54" s="591"/>
      <c r="CJ54" s="591"/>
      <c r="CK54" s="591"/>
      <c r="CL54" s="592"/>
      <c r="CM54" s="593">
        <v>1226153</v>
      </c>
      <c r="CN54" s="594"/>
      <c r="CO54" s="594"/>
      <c r="CP54" s="594"/>
      <c r="CQ54" s="594"/>
      <c r="CR54" s="594"/>
      <c r="CS54" s="594"/>
      <c r="CT54" s="595"/>
      <c r="CU54" s="598">
        <v>0.3</v>
      </c>
      <c r="CV54" s="614"/>
      <c r="CW54" s="614"/>
      <c r="CX54" s="615"/>
      <c r="CY54" s="602">
        <v>1226153</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301</v>
      </c>
      <c r="BZ55" s="641"/>
      <c r="CA55" s="590" t="s">
        <v>319</v>
      </c>
      <c r="CB55" s="591"/>
      <c r="CC55" s="591"/>
      <c r="CD55" s="591"/>
      <c r="CE55" s="591"/>
      <c r="CF55" s="591"/>
      <c r="CG55" s="591"/>
      <c r="CH55" s="591"/>
      <c r="CI55" s="591"/>
      <c r="CJ55" s="591"/>
      <c r="CK55" s="591"/>
      <c r="CL55" s="592"/>
      <c r="CM55" s="593">
        <v>112976938</v>
      </c>
      <c r="CN55" s="594"/>
      <c r="CO55" s="594"/>
      <c r="CP55" s="594"/>
      <c r="CQ55" s="594"/>
      <c r="CR55" s="594"/>
      <c r="CS55" s="594"/>
      <c r="CT55" s="595"/>
      <c r="CU55" s="598">
        <v>25</v>
      </c>
      <c r="CV55" s="614"/>
      <c r="CW55" s="614"/>
      <c r="CX55" s="615"/>
      <c r="CY55" s="602">
        <v>32143780</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320</v>
      </c>
      <c r="CB56" s="591"/>
      <c r="CC56" s="591"/>
      <c r="CD56" s="591"/>
      <c r="CE56" s="591"/>
      <c r="CF56" s="591"/>
      <c r="CG56" s="591"/>
      <c r="CH56" s="591"/>
      <c r="CI56" s="591"/>
      <c r="CJ56" s="591"/>
      <c r="CK56" s="591"/>
      <c r="CL56" s="592"/>
      <c r="CM56" s="593">
        <v>58320858</v>
      </c>
      <c r="CN56" s="594"/>
      <c r="CO56" s="594"/>
      <c r="CP56" s="594"/>
      <c r="CQ56" s="594"/>
      <c r="CR56" s="594"/>
      <c r="CS56" s="594"/>
      <c r="CT56" s="595"/>
      <c r="CU56" s="598">
        <v>12.9</v>
      </c>
      <c r="CV56" s="614"/>
      <c r="CW56" s="614"/>
      <c r="CX56" s="615"/>
      <c r="CY56" s="602">
        <v>5076616</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321</v>
      </c>
      <c r="CB57" s="591"/>
      <c r="CC57" s="591"/>
      <c r="CD57" s="591"/>
      <c r="CE57" s="591"/>
      <c r="CF57" s="591"/>
      <c r="CG57" s="591"/>
      <c r="CH57" s="591"/>
      <c r="CI57" s="591"/>
      <c r="CJ57" s="591"/>
      <c r="CK57" s="591"/>
      <c r="CL57" s="592"/>
      <c r="CM57" s="593">
        <v>46410603</v>
      </c>
      <c r="CN57" s="594"/>
      <c r="CO57" s="594"/>
      <c r="CP57" s="594"/>
      <c r="CQ57" s="594"/>
      <c r="CR57" s="594"/>
      <c r="CS57" s="594"/>
      <c r="CT57" s="595"/>
      <c r="CU57" s="598">
        <v>10.3</v>
      </c>
      <c r="CV57" s="614"/>
      <c r="CW57" s="614"/>
      <c r="CX57" s="615"/>
      <c r="CY57" s="602">
        <v>26305357</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322</v>
      </c>
      <c r="CB58" s="591"/>
      <c r="CC58" s="591"/>
      <c r="CD58" s="591"/>
      <c r="CE58" s="591"/>
      <c r="CF58" s="591"/>
      <c r="CG58" s="591"/>
      <c r="CH58" s="591"/>
      <c r="CI58" s="591"/>
      <c r="CJ58" s="591"/>
      <c r="CK58" s="591"/>
      <c r="CL58" s="592"/>
      <c r="CM58" s="593">
        <v>1576069</v>
      </c>
      <c r="CN58" s="594"/>
      <c r="CO58" s="594"/>
      <c r="CP58" s="594"/>
      <c r="CQ58" s="594"/>
      <c r="CR58" s="594"/>
      <c r="CS58" s="594"/>
      <c r="CT58" s="595"/>
      <c r="CU58" s="598">
        <v>0.3</v>
      </c>
      <c r="CV58" s="614"/>
      <c r="CW58" s="614"/>
      <c r="CX58" s="615"/>
      <c r="CY58" s="602">
        <v>96985</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323</v>
      </c>
      <c r="CB59" s="591"/>
      <c r="CC59" s="591"/>
      <c r="CD59" s="591"/>
      <c r="CE59" s="591"/>
      <c r="CF59" s="591"/>
      <c r="CG59" s="591"/>
      <c r="CH59" s="591"/>
      <c r="CI59" s="591"/>
      <c r="CJ59" s="591"/>
      <c r="CK59" s="591"/>
      <c r="CL59" s="592"/>
      <c r="CM59" s="593" t="s">
        <v>205</v>
      </c>
      <c r="CN59" s="594"/>
      <c r="CO59" s="594"/>
      <c r="CP59" s="594"/>
      <c r="CQ59" s="594"/>
      <c r="CR59" s="594"/>
      <c r="CS59" s="594"/>
      <c r="CT59" s="595"/>
      <c r="CU59" s="598" t="s">
        <v>114</v>
      </c>
      <c r="CV59" s="614"/>
      <c r="CW59" s="614"/>
      <c r="CX59" s="615"/>
      <c r="CY59" s="602" t="s">
        <v>205</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324</v>
      </c>
      <c r="BZ60" s="609"/>
      <c r="CA60" s="609"/>
      <c r="CB60" s="609"/>
      <c r="CC60" s="609"/>
      <c r="CD60" s="609"/>
      <c r="CE60" s="609"/>
      <c r="CF60" s="609"/>
      <c r="CG60" s="609"/>
      <c r="CH60" s="609"/>
      <c r="CI60" s="609"/>
      <c r="CJ60" s="609"/>
      <c r="CK60" s="609"/>
      <c r="CL60" s="610"/>
      <c r="CM60" s="655">
        <v>451217611</v>
      </c>
      <c r="CN60" s="656"/>
      <c r="CO60" s="656"/>
      <c r="CP60" s="656"/>
      <c r="CQ60" s="656"/>
      <c r="CR60" s="656"/>
      <c r="CS60" s="656"/>
      <c r="CT60" s="657"/>
      <c r="CU60" s="658">
        <v>100</v>
      </c>
      <c r="CV60" s="659"/>
      <c r="CW60" s="659"/>
      <c r="CX60" s="660"/>
      <c r="CY60" s="661">
        <v>315170126</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Bg/K6P7kD7P6MwryJGrEcOHT12GBMUNZkVqhRbqMJHFb7BRVQStLAHVmEHxGccO+XKeQ+4pRGKHUYXG9ctAdSA==" saltValue="Us8T7F9HPfPNciu54flU2g=="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325</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326</v>
      </c>
      <c r="DK2" s="700"/>
      <c r="DL2" s="700"/>
      <c r="DM2" s="700"/>
      <c r="DN2" s="700"/>
      <c r="DO2" s="701"/>
      <c r="DP2" s="220"/>
      <c r="DQ2" s="699" t="s">
        <v>327</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328</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329</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330</v>
      </c>
      <c r="B5" s="694"/>
      <c r="C5" s="694"/>
      <c r="D5" s="694"/>
      <c r="E5" s="694"/>
      <c r="F5" s="694"/>
      <c r="G5" s="694"/>
      <c r="H5" s="694"/>
      <c r="I5" s="694"/>
      <c r="J5" s="694"/>
      <c r="K5" s="694"/>
      <c r="L5" s="694"/>
      <c r="M5" s="694"/>
      <c r="N5" s="694"/>
      <c r="O5" s="694"/>
      <c r="P5" s="695"/>
      <c r="Q5" s="670" t="s">
        <v>331</v>
      </c>
      <c r="R5" s="671"/>
      <c r="S5" s="671"/>
      <c r="T5" s="671"/>
      <c r="U5" s="672"/>
      <c r="V5" s="670" t="s">
        <v>332</v>
      </c>
      <c r="W5" s="671"/>
      <c r="X5" s="671"/>
      <c r="Y5" s="671"/>
      <c r="Z5" s="672"/>
      <c r="AA5" s="670" t="s">
        <v>333</v>
      </c>
      <c r="AB5" s="671"/>
      <c r="AC5" s="671"/>
      <c r="AD5" s="671"/>
      <c r="AE5" s="671"/>
      <c r="AF5" s="703" t="s">
        <v>334</v>
      </c>
      <c r="AG5" s="671"/>
      <c r="AH5" s="671"/>
      <c r="AI5" s="671"/>
      <c r="AJ5" s="682"/>
      <c r="AK5" s="671" t="s">
        <v>335</v>
      </c>
      <c r="AL5" s="671"/>
      <c r="AM5" s="671"/>
      <c r="AN5" s="671"/>
      <c r="AO5" s="672"/>
      <c r="AP5" s="670" t="s">
        <v>336</v>
      </c>
      <c r="AQ5" s="671"/>
      <c r="AR5" s="671"/>
      <c r="AS5" s="671"/>
      <c r="AT5" s="672"/>
      <c r="AU5" s="670" t="s">
        <v>337</v>
      </c>
      <c r="AV5" s="671"/>
      <c r="AW5" s="671"/>
      <c r="AX5" s="671"/>
      <c r="AY5" s="682"/>
      <c r="AZ5" s="227"/>
      <c r="BA5" s="227"/>
      <c r="BB5" s="227"/>
      <c r="BC5" s="227"/>
      <c r="BD5" s="227"/>
      <c r="BE5" s="228"/>
      <c r="BF5" s="228"/>
      <c r="BG5" s="228"/>
      <c r="BH5" s="228"/>
      <c r="BI5" s="228"/>
      <c r="BJ5" s="228"/>
      <c r="BK5" s="228"/>
      <c r="BL5" s="228"/>
      <c r="BM5" s="228"/>
      <c r="BN5" s="228"/>
      <c r="BO5" s="228"/>
      <c r="BP5" s="228"/>
      <c r="BQ5" s="693" t="s">
        <v>338</v>
      </c>
      <c r="BR5" s="694"/>
      <c r="BS5" s="694"/>
      <c r="BT5" s="694"/>
      <c r="BU5" s="694"/>
      <c r="BV5" s="694"/>
      <c r="BW5" s="694"/>
      <c r="BX5" s="694"/>
      <c r="BY5" s="694"/>
      <c r="BZ5" s="694"/>
      <c r="CA5" s="694"/>
      <c r="CB5" s="694"/>
      <c r="CC5" s="694"/>
      <c r="CD5" s="694"/>
      <c r="CE5" s="694"/>
      <c r="CF5" s="694"/>
      <c r="CG5" s="695"/>
      <c r="CH5" s="670" t="s">
        <v>339</v>
      </c>
      <c r="CI5" s="671"/>
      <c r="CJ5" s="671"/>
      <c r="CK5" s="671"/>
      <c r="CL5" s="672"/>
      <c r="CM5" s="670" t="s">
        <v>340</v>
      </c>
      <c r="CN5" s="671"/>
      <c r="CO5" s="671"/>
      <c r="CP5" s="671"/>
      <c r="CQ5" s="672"/>
      <c r="CR5" s="670" t="s">
        <v>341</v>
      </c>
      <c r="CS5" s="671"/>
      <c r="CT5" s="671"/>
      <c r="CU5" s="671"/>
      <c r="CV5" s="672"/>
      <c r="CW5" s="670" t="s">
        <v>342</v>
      </c>
      <c r="CX5" s="671"/>
      <c r="CY5" s="671"/>
      <c r="CZ5" s="671"/>
      <c r="DA5" s="672"/>
      <c r="DB5" s="670" t="s">
        <v>343</v>
      </c>
      <c r="DC5" s="671"/>
      <c r="DD5" s="671"/>
      <c r="DE5" s="671"/>
      <c r="DF5" s="672"/>
      <c r="DG5" s="676" t="s">
        <v>344</v>
      </c>
      <c r="DH5" s="677"/>
      <c r="DI5" s="677"/>
      <c r="DJ5" s="677"/>
      <c r="DK5" s="678"/>
      <c r="DL5" s="676" t="s">
        <v>345</v>
      </c>
      <c r="DM5" s="677"/>
      <c r="DN5" s="677"/>
      <c r="DO5" s="677"/>
      <c r="DP5" s="678"/>
      <c r="DQ5" s="670" t="s">
        <v>346</v>
      </c>
      <c r="DR5" s="671"/>
      <c r="DS5" s="671"/>
      <c r="DT5" s="671"/>
      <c r="DU5" s="672"/>
      <c r="DV5" s="670" t="s">
        <v>337</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347</v>
      </c>
      <c r="C7" s="685"/>
      <c r="D7" s="685"/>
      <c r="E7" s="685"/>
      <c r="F7" s="685"/>
      <c r="G7" s="685"/>
      <c r="H7" s="685"/>
      <c r="I7" s="685"/>
      <c r="J7" s="685"/>
      <c r="K7" s="685"/>
      <c r="L7" s="685"/>
      <c r="M7" s="685"/>
      <c r="N7" s="685"/>
      <c r="O7" s="685"/>
      <c r="P7" s="686"/>
      <c r="Q7" s="687">
        <v>475712</v>
      </c>
      <c r="R7" s="688"/>
      <c r="S7" s="688"/>
      <c r="T7" s="688"/>
      <c r="U7" s="688"/>
      <c r="V7" s="688">
        <v>466674</v>
      </c>
      <c r="W7" s="688"/>
      <c r="X7" s="688"/>
      <c r="Y7" s="688"/>
      <c r="Z7" s="688"/>
      <c r="AA7" s="688">
        <v>9038</v>
      </c>
      <c r="AB7" s="688"/>
      <c r="AC7" s="688"/>
      <c r="AD7" s="688"/>
      <c r="AE7" s="689"/>
      <c r="AF7" s="690">
        <v>3314</v>
      </c>
      <c r="AG7" s="691"/>
      <c r="AH7" s="691"/>
      <c r="AI7" s="691"/>
      <c r="AJ7" s="692"/>
      <c r="AK7" s="727">
        <v>1369</v>
      </c>
      <c r="AL7" s="728"/>
      <c r="AM7" s="728"/>
      <c r="AN7" s="728"/>
      <c r="AO7" s="728"/>
      <c r="AP7" s="728">
        <v>856793</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539</v>
      </c>
      <c r="BT7" s="732"/>
      <c r="BU7" s="732"/>
      <c r="BV7" s="732"/>
      <c r="BW7" s="732"/>
      <c r="BX7" s="732"/>
      <c r="BY7" s="732"/>
      <c r="BZ7" s="732"/>
      <c r="CA7" s="732"/>
      <c r="CB7" s="732"/>
      <c r="CC7" s="732"/>
      <c r="CD7" s="732"/>
      <c r="CE7" s="732"/>
      <c r="CF7" s="732"/>
      <c r="CG7" s="733"/>
      <c r="CH7" s="724">
        <v>68</v>
      </c>
      <c r="CI7" s="725"/>
      <c r="CJ7" s="725"/>
      <c r="CK7" s="725"/>
      <c r="CL7" s="726"/>
      <c r="CM7" s="724">
        <v>5788</v>
      </c>
      <c r="CN7" s="725"/>
      <c r="CO7" s="725"/>
      <c r="CP7" s="725"/>
      <c r="CQ7" s="726"/>
      <c r="CR7" s="724">
        <v>50</v>
      </c>
      <c r="CS7" s="725"/>
      <c r="CT7" s="725"/>
      <c r="CU7" s="725"/>
      <c r="CV7" s="726"/>
      <c r="CW7" s="724">
        <v>44</v>
      </c>
      <c r="CX7" s="725"/>
      <c r="CY7" s="725"/>
      <c r="CZ7" s="725"/>
      <c r="DA7" s="726"/>
      <c r="DB7" s="724"/>
      <c r="DC7" s="725"/>
      <c r="DD7" s="725"/>
      <c r="DE7" s="725"/>
      <c r="DF7" s="726"/>
      <c r="DG7" s="724"/>
      <c r="DH7" s="725"/>
      <c r="DI7" s="725"/>
      <c r="DJ7" s="725"/>
      <c r="DK7" s="726"/>
      <c r="DL7" s="724"/>
      <c r="DM7" s="725"/>
      <c r="DN7" s="725"/>
      <c r="DO7" s="725"/>
      <c r="DP7" s="726"/>
      <c r="DQ7" s="724"/>
      <c r="DR7" s="725"/>
      <c r="DS7" s="725"/>
      <c r="DT7" s="725"/>
      <c r="DU7" s="726"/>
      <c r="DV7" s="705"/>
      <c r="DW7" s="706"/>
      <c r="DX7" s="706"/>
      <c r="DY7" s="706"/>
      <c r="DZ7" s="707"/>
      <c r="EA7" s="225"/>
    </row>
    <row r="8" spans="1:131" s="226" customFormat="1" ht="26.25" customHeight="1" x14ac:dyDescent="0.2">
      <c r="A8" s="232">
        <v>2</v>
      </c>
      <c r="B8" s="708" t="s">
        <v>348</v>
      </c>
      <c r="C8" s="709"/>
      <c r="D8" s="709"/>
      <c r="E8" s="709"/>
      <c r="F8" s="709"/>
      <c r="G8" s="709"/>
      <c r="H8" s="709"/>
      <c r="I8" s="709"/>
      <c r="J8" s="709"/>
      <c r="K8" s="709"/>
      <c r="L8" s="709"/>
      <c r="M8" s="709"/>
      <c r="N8" s="709"/>
      <c r="O8" s="709"/>
      <c r="P8" s="710"/>
      <c r="Q8" s="711">
        <v>109099</v>
      </c>
      <c r="R8" s="712"/>
      <c r="S8" s="712"/>
      <c r="T8" s="712"/>
      <c r="U8" s="712"/>
      <c r="V8" s="712">
        <v>109099</v>
      </c>
      <c r="W8" s="712"/>
      <c r="X8" s="712"/>
      <c r="Y8" s="712"/>
      <c r="Z8" s="712"/>
      <c r="AA8" s="712" t="s">
        <v>538</v>
      </c>
      <c r="AB8" s="712"/>
      <c r="AC8" s="712"/>
      <c r="AD8" s="712"/>
      <c r="AE8" s="713"/>
      <c r="AF8" s="714" t="s">
        <v>114</v>
      </c>
      <c r="AG8" s="715"/>
      <c r="AH8" s="715"/>
      <c r="AI8" s="715"/>
      <c r="AJ8" s="716"/>
      <c r="AK8" s="717">
        <v>79521</v>
      </c>
      <c r="AL8" s="718"/>
      <c r="AM8" s="718"/>
      <c r="AN8" s="718"/>
      <c r="AO8" s="718"/>
      <c r="AP8" s="718"/>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540</v>
      </c>
      <c r="BT8" s="722"/>
      <c r="BU8" s="722"/>
      <c r="BV8" s="722"/>
      <c r="BW8" s="722"/>
      <c r="BX8" s="722"/>
      <c r="BY8" s="722"/>
      <c r="BZ8" s="722"/>
      <c r="CA8" s="722"/>
      <c r="CB8" s="722"/>
      <c r="CC8" s="722"/>
      <c r="CD8" s="722"/>
      <c r="CE8" s="722"/>
      <c r="CF8" s="722"/>
      <c r="CG8" s="723"/>
      <c r="CH8" s="734">
        <v>0</v>
      </c>
      <c r="CI8" s="735"/>
      <c r="CJ8" s="735"/>
      <c r="CK8" s="735"/>
      <c r="CL8" s="736"/>
      <c r="CM8" s="734">
        <v>204</v>
      </c>
      <c r="CN8" s="735"/>
      <c r="CO8" s="735"/>
      <c r="CP8" s="735"/>
      <c r="CQ8" s="736"/>
      <c r="CR8" s="734">
        <v>40</v>
      </c>
      <c r="CS8" s="735"/>
      <c r="CT8" s="735"/>
      <c r="CU8" s="735"/>
      <c r="CV8" s="736"/>
      <c r="CW8" s="734"/>
      <c r="CX8" s="735"/>
      <c r="CY8" s="735"/>
      <c r="CZ8" s="735"/>
      <c r="DA8" s="736"/>
      <c r="DB8" s="734"/>
      <c r="DC8" s="735"/>
      <c r="DD8" s="735"/>
      <c r="DE8" s="735"/>
      <c r="DF8" s="736"/>
      <c r="DG8" s="734"/>
      <c r="DH8" s="735"/>
      <c r="DI8" s="735"/>
      <c r="DJ8" s="735"/>
      <c r="DK8" s="736"/>
      <c r="DL8" s="734"/>
      <c r="DM8" s="735"/>
      <c r="DN8" s="735"/>
      <c r="DO8" s="735"/>
      <c r="DP8" s="736"/>
      <c r="DQ8" s="734"/>
      <c r="DR8" s="735"/>
      <c r="DS8" s="735"/>
      <c r="DT8" s="735"/>
      <c r="DU8" s="736"/>
      <c r="DV8" s="737"/>
      <c r="DW8" s="738"/>
      <c r="DX8" s="738"/>
      <c r="DY8" s="738"/>
      <c r="DZ8" s="739"/>
      <c r="EA8" s="225"/>
    </row>
    <row r="9" spans="1:131" s="226" customFormat="1" ht="26.25" customHeight="1" x14ac:dyDescent="0.2">
      <c r="A9" s="232">
        <v>3</v>
      </c>
      <c r="B9" s="708" t="s">
        <v>349</v>
      </c>
      <c r="C9" s="709"/>
      <c r="D9" s="709"/>
      <c r="E9" s="709"/>
      <c r="F9" s="709"/>
      <c r="G9" s="709"/>
      <c r="H9" s="709"/>
      <c r="I9" s="709"/>
      <c r="J9" s="709"/>
      <c r="K9" s="709"/>
      <c r="L9" s="709"/>
      <c r="M9" s="709"/>
      <c r="N9" s="709"/>
      <c r="O9" s="709"/>
      <c r="P9" s="710"/>
      <c r="Q9" s="711">
        <v>370</v>
      </c>
      <c r="R9" s="712"/>
      <c r="S9" s="712"/>
      <c r="T9" s="712"/>
      <c r="U9" s="712"/>
      <c r="V9" s="712">
        <v>326</v>
      </c>
      <c r="W9" s="712"/>
      <c r="X9" s="712"/>
      <c r="Y9" s="712"/>
      <c r="Z9" s="712"/>
      <c r="AA9" s="712">
        <v>44</v>
      </c>
      <c r="AB9" s="712"/>
      <c r="AC9" s="712"/>
      <c r="AD9" s="712"/>
      <c r="AE9" s="713"/>
      <c r="AF9" s="714">
        <v>44</v>
      </c>
      <c r="AG9" s="715"/>
      <c r="AH9" s="715"/>
      <c r="AI9" s="715"/>
      <c r="AJ9" s="716"/>
      <c r="AK9" s="717"/>
      <c r="AL9" s="718"/>
      <c r="AM9" s="718"/>
      <c r="AN9" s="718"/>
      <c r="AO9" s="718"/>
      <c r="AP9" s="718"/>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541</v>
      </c>
      <c r="BT9" s="722"/>
      <c r="BU9" s="722"/>
      <c r="BV9" s="722"/>
      <c r="BW9" s="722"/>
      <c r="BX9" s="722"/>
      <c r="BY9" s="722"/>
      <c r="BZ9" s="722"/>
      <c r="CA9" s="722"/>
      <c r="CB9" s="722"/>
      <c r="CC9" s="722"/>
      <c r="CD9" s="722"/>
      <c r="CE9" s="722"/>
      <c r="CF9" s="722"/>
      <c r="CG9" s="723"/>
      <c r="CH9" s="734">
        <v>11</v>
      </c>
      <c r="CI9" s="735"/>
      <c r="CJ9" s="735"/>
      <c r="CK9" s="735"/>
      <c r="CL9" s="736"/>
      <c r="CM9" s="734">
        <v>2152</v>
      </c>
      <c r="CN9" s="735"/>
      <c r="CO9" s="735"/>
      <c r="CP9" s="735"/>
      <c r="CQ9" s="736"/>
      <c r="CR9" s="734">
        <v>2015</v>
      </c>
      <c r="CS9" s="735"/>
      <c r="CT9" s="735"/>
      <c r="CU9" s="735"/>
      <c r="CV9" s="736"/>
      <c r="CW9" s="734"/>
      <c r="CX9" s="735"/>
      <c r="CY9" s="735"/>
      <c r="CZ9" s="735"/>
      <c r="DA9" s="736"/>
      <c r="DB9" s="734"/>
      <c r="DC9" s="735"/>
      <c r="DD9" s="735"/>
      <c r="DE9" s="735"/>
      <c r="DF9" s="736"/>
      <c r="DG9" s="734"/>
      <c r="DH9" s="735"/>
      <c r="DI9" s="735"/>
      <c r="DJ9" s="735"/>
      <c r="DK9" s="736"/>
      <c r="DL9" s="734"/>
      <c r="DM9" s="735"/>
      <c r="DN9" s="735"/>
      <c r="DO9" s="735"/>
      <c r="DP9" s="736"/>
      <c r="DQ9" s="734"/>
      <c r="DR9" s="735"/>
      <c r="DS9" s="735"/>
      <c r="DT9" s="735"/>
      <c r="DU9" s="736"/>
      <c r="DV9" s="737"/>
      <c r="DW9" s="738"/>
      <c r="DX9" s="738"/>
      <c r="DY9" s="738"/>
      <c r="DZ9" s="739"/>
      <c r="EA9" s="225"/>
    </row>
    <row r="10" spans="1:131" s="226" customFormat="1" ht="26.25" customHeight="1" x14ac:dyDescent="0.2">
      <c r="A10" s="232">
        <v>4</v>
      </c>
      <c r="B10" s="708" t="s">
        <v>350</v>
      </c>
      <c r="C10" s="709"/>
      <c r="D10" s="709"/>
      <c r="E10" s="709"/>
      <c r="F10" s="709"/>
      <c r="G10" s="709"/>
      <c r="H10" s="709"/>
      <c r="I10" s="709"/>
      <c r="J10" s="709"/>
      <c r="K10" s="709"/>
      <c r="L10" s="709"/>
      <c r="M10" s="709"/>
      <c r="N10" s="709"/>
      <c r="O10" s="709"/>
      <c r="P10" s="710"/>
      <c r="Q10" s="711">
        <v>15</v>
      </c>
      <c r="R10" s="712"/>
      <c r="S10" s="712"/>
      <c r="T10" s="712"/>
      <c r="U10" s="712"/>
      <c r="V10" s="712">
        <v>15</v>
      </c>
      <c r="W10" s="712"/>
      <c r="X10" s="712"/>
      <c r="Y10" s="712"/>
      <c r="Z10" s="712"/>
      <c r="AA10" s="712" t="s">
        <v>538</v>
      </c>
      <c r="AB10" s="712"/>
      <c r="AC10" s="712"/>
      <c r="AD10" s="712"/>
      <c r="AE10" s="713"/>
      <c r="AF10" s="714" t="s">
        <v>114</v>
      </c>
      <c r="AG10" s="715"/>
      <c r="AH10" s="715"/>
      <c r="AI10" s="715"/>
      <c r="AJ10" s="716"/>
      <c r="AK10" s="717"/>
      <c r="AL10" s="718"/>
      <c r="AM10" s="718"/>
      <c r="AN10" s="718"/>
      <c r="AO10" s="718"/>
      <c r="AP10" s="718"/>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542</v>
      </c>
      <c r="BT10" s="722"/>
      <c r="BU10" s="722"/>
      <c r="BV10" s="722"/>
      <c r="BW10" s="722"/>
      <c r="BX10" s="722"/>
      <c r="BY10" s="722"/>
      <c r="BZ10" s="722"/>
      <c r="CA10" s="722"/>
      <c r="CB10" s="722"/>
      <c r="CC10" s="722"/>
      <c r="CD10" s="722"/>
      <c r="CE10" s="722"/>
      <c r="CF10" s="722"/>
      <c r="CG10" s="723"/>
      <c r="CH10" s="734">
        <v>-3</v>
      </c>
      <c r="CI10" s="735"/>
      <c r="CJ10" s="735"/>
      <c r="CK10" s="735"/>
      <c r="CL10" s="736"/>
      <c r="CM10" s="734">
        <v>1674</v>
      </c>
      <c r="CN10" s="735"/>
      <c r="CO10" s="735"/>
      <c r="CP10" s="735"/>
      <c r="CQ10" s="736"/>
      <c r="CR10" s="734">
        <v>1200</v>
      </c>
      <c r="CS10" s="735"/>
      <c r="CT10" s="735"/>
      <c r="CU10" s="735"/>
      <c r="CV10" s="736"/>
      <c r="CW10" s="734"/>
      <c r="CX10" s="735"/>
      <c r="CY10" s="735"/>
      <c r="CZ10" s="735"/>
      <c r="DA10" s="736"/>
      <c r="DB10" s="734"/>
      <c r="DC10" s="735"/>
      <c r="DD10" s="735"/>
      <c r="DE10" s="735"/>
      <c r="DF10" s="736"/>
      <c r="DG10" s="734"/>
      <c r="DH10" s="735"/>
      <c r="DI10" s="735"/>
      <c r="DJ10" s="735"/>
      <c r="DK10" s="736"/>
      <c r="DL10" s="734"/>
      <c r="DM10" s="735"/>
      <c r="DN10" s="735"/>
      <c r="DO10" s="735"/>
      <c r="DP10" s="736"/>
      <c r="DQ10" s="734"/>
      <c r="DR10" s="735"/>
      <c r="DS10" s="735"/>
      <c r="DT10" s="735"/>
      <c r="DU10" s="736"/>
      <c r="DV10" s="737"/>
      <c r="DW10" s="738"/>
      <c r="DX10" s="738"/>
      <c r="DY10" s="738"/>
      <c r="DZ10" s="739"/>
      <c r="EA10" s="225"/>
    </row>
    <row r="11" spans="1:131" s="226" customFormat="1" ht="26.25" customHeight="1" x14ac:dyDescent="0.2">
      <c r="A11" s="232">
        <v>5</v>
      </c>
      <c r="B11" s="708" t="s">
        <v>351</v>
      </c>
      <c r="C11" s="709"/>
      <c r="D11" s="709"/>
      <c r="E11" s="709"/>
      <c r="F11" s="709"/>
      <c r="G11" s="709"/>
      <c r="H11" s="709"/>
      <c r="I11" s="709"/>
      <c r="J11" s="709"/>
      <c r="K11" s="709"/>
      <c r="L11" s="709"/>
      <c r="M11" s="709"/>
      <c r="N11" s="709"/>
      <c r="O11" s="709"/>
      <c r="P11" s="710"/>
      <c r="Q11" s="711">
        <v>172</v>
      </c>
      <c r="R11" s="712"/>
      <c r="S11" s="712"/>
      <c r="T11" s="712"/>
      <c r="U11" s="712"/>
      <c r="V11" s="712">
        <v>28</v>
      </c>
      <c r="W11" s="712"/>
      <c r="X11" s="712"/>
      <c r="Y11" s="712"/>
      <c r="Z11" s="712"/>
      <c r="AA11" s="712">
        <v>144</v>
      </c>
      <c r="AB11" s="712"/>
      <c r="AC11" s="712"/>
      <c r="AD11" s="712"/>
      <c r="AE11" s="713"/>
      <c r="AF11" s="714" t="s">
        <v>114</v>
      </c>
      <c r="AG11" s="715"/>
      <c r="AH11" s="715"/>
      <c r="AI11" s="715"/>
      <c r="AJ11" s="716"/>
      <c r="AK11" s="717"/>
      <c r="AL11" s="718"/>
      <c r="AM11" s="718"/>
      <c r="AN11" s="718"/>
      <c r="AO11" s="718"/>
      <c r="AP11" s="718">
        <v>348</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543</v>
      </c>
      <c r="BT11" s="722"/>
      <c r="BU11" s="722"/>
      <c r="BV11" s="722"/>
      <c r="BW11" s="722"/>
      <c r="BX11" s="722"/>
      <c r="BY11" s="722"/>
      <c r="BZ11" s="722"/>
      <c r="CA11" s="722"/>
      <c r="CB11" s="722"/>
      <c r="CC11" s="722"/>
      <c r="CD11" s="722"/>
      <c r="CE11" s="722"/>
      <c r="CF11" s="722"/>
      <c r="CG11" s="723"/>
      <c r="CH11" s="734">
        <v>0</v>
      </c>
      <c r="CI11" s="735"/>
      <c r="CJ11" s="735"/>
      <c r="CK11" s="735"/>
      <c r="CL11" s="736"/>
      <c r="CM11" s="734">
        <v>505</v>
      </c>
      <c r="CN11" s="735"/>
      <c r="CO11" s="735"/>
      <c r="CP11" s="735"/>
      <c r="CQ11" s="736"/>
      <c r="CR11" s="734">
        <v>241</v>
      </c>
      <c r="CS11" s="735"/>
      <c r="CT11" s="735"/>
      <c r="CU11" s="735"/>
      <c r="CV11" s="736"/>
      <c r="CW11" s="734">
        <v>5</v>
      </c>
      <c r="CX11" s="735"/>
      <c r="CY11" s="735"/>
      <c r="CZ11" s="735"/>
      <c r="DA11" s="736"/>
      <c r="DB11" s="734"/>
      <c r="DC11" s="735"/>
      <c r="DD11" s="735"/>
      <c r="DE11" s="735"/>
      <c r="DF11" s="736"/>
      <c r="DG11" s="734"/>
      <c r="DH11" s="735"/>
      <c r="DI11" s="735"/>
      <c r="DJ11" s="735"/>
      <c r="DK11" s="736"/>
      <c r="DL11" s="734"/>
      <c r="DM11" s="735"/>
      <c r="DN11" s="735"/>
      <c r="DO11" s="735"/>
      <c r="DP11" s="736"/>
      <c r="DQ11" s="734"/>
      <c r="DR11" s="735"/>
      <c r="DS11" s="735"/>
      <c r="DT11" s="735"/>
      <c r="DU11" s="736"/>
      <c r="DV11" s="737"/>
      <c r="DW11" s="738"/>
      <c r="DX11" s="738"/>
      <c r="DY11" s="738"/>
      <c r="DZ11" s="739"/>
      <c r="EA11" s="225"/>
    </row>
    <row r="12" spans="1:131" s="226" customFormat="1" ht="26.25" customHeight="1" x14ac:dyDescent="0.2">
      <c r="A12" s="232">
        <v>6</v>
      </c>
      <c r="B12" s="708" t="s">
        <v>352</v>
      </c>
      <c r="C12" s="709"/>
      <c r="D12" s="709"/>
      <c r="E12" s="709"/>
      <c r="F12" s="709"/>
      <c r="G12" s="709"/>
      <c r="H12" s="709"/>
      <c r="I12" s="709"/>
      <c r="J12" s="709"/>
      <c r="K12" s="709"/>
      <c r="L12" s="709"/>
      <c r="M12" s="709"/>
      <c r="N12" s="709"/>
      <c r="O12" s="709"/>
      <c r="P12" s="710"/>
      <c r="Q12" s="711">
        <v>5851</v>
      </c>
      <c r="R12" s="712"/>
      <c r="S12" s="712"/>
      <c r="T12" s="712"/>
      <c r="U12" s="712"/>
      <c r="V12" s="712">
        <v>5726</v>
      </c>
      <c r="W12" s="712"/>
      <c r="X12" s="712"/>
      <c r="Y12" s="712"/>
      <c r="Z12" s="712"/>
      <c r="AA12" s="712">
        <v>125</v>
      </c>
      <c r="AB12" s="712"/>
      <c r="AC12" s="712"/>
      <c r="AD12" s="712"/>
      <c r="AE12" s="713"/>
      <c r="AF12" s="714" t="s">
        <v>114</v>
      </c>
      <c r="AG12" s="715"/>
      <c r="AH12" s="715"/>
      <c r="AI12" s="715"/>
      <c r="AJ12" s="716"/>
      <c r="AK12" s="717">
        <v>48</v>
      </c>
      <c r="AL12" s="718"/>
      <c r="AM12" s="718"/>
      <c r="AN12" s="718"/>
      <c r="AO12" s="718"/>
      <c r="AP12" s="718">
        <v>2670</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544</v>
      </c>
      <c r="BT12" s="722"/>
      <c r="BU12" s="722"/>
      <c r="BV12" s="722"/>
      <c r="BW12" s="722"/>
      <c r="BX12" s="722"/>
      <c r="BY12" s="722"/>
      <c r="BZ12" s="722"/>
      <c r="CA12" s="722"/>
      <c r="CB12" s="722"/>
      <c r="CC12" s="722"/>
      <c r="CD12" s="722"/>
      <c r="CE12" s="722"/>
      <c r="CF12" s="722"/>
      <c r="CG12" s="723"/>
      <c r="CH12" s="734">
        <v>0</v>
      </c>
      <c r="CI12" s="735"/>
      <c r="CJ12" s="735"/>
      <c r="CK12" s="735"/>
      <c r="CL12" s="736"/>
      <c r="CM12" s="734">
        <v>427</v>
      </c>
      <c r="CN12" s="735"/>
      <c r="CO12" s="735"/>
      <c r="CP12" s="735"/>
      <c r="CQ12" s="736"/>
      <c r="CR12" s="734">
        <v>211</v>
      </c>
      <c r="CS12" s="735"/>
      <c r="CT12" s="735"/>
      <c r="CU12" s="735"/>
      <c r="CV12" s="736"/>
      <c r="CW12" s="734">
        <v>5</v>
      </c>
      <c r="CX12" s="735"/>
      <c r="CY12" s="735"/>
      <c r="CZ12" s="735"/>
      <c r="DA12" s="736"/>
      <c r="DB12" s="734"/>
      <c r="DC12" s="735"/>
      <c r="DD12" s="735"/>
      <c r="DE12" s="735"/>
      <c r="DF12" s="736"/>
      <c r="DG12" s="734"/>
      <c r="DH12" s="735"/>
      <c r="DI12" s="735"/>
      <c r="DJ12" s="735"/>
      <c r="DK12" s="736"/>
      <c r="DL12" s="734"/>
      <c r="DM12" s="735"/>
      <c r="DN12" s="735"/>
      <c r="DO12" s="735"/>
      <c r="DP12" s="736"/>
      <c r="DQ12" s="734"/>
      <c r="DR12" s="735"/>
      <c r="DS12" s="735"/>
      <c r="DT12" s="735"/>
      <c r="DU12" s="736"/>
      <c r="DV12" s="737"/>
      <c r="DW12" s="738"/>
      <c r="DX12" s="738"/>
      <c r="DY12" s="738"/>
      <c r="DZ12" s="739"/>
      <c r="EA12" s="225"/>
    </row>
    <row r="13" spans="1:131" s="226" customFormat="1" ht="26.25" customHeight="1" x14ac:dyDescent="0.2">
      <c r="A13" s="232">
        <v>7</v>
      </c>
      <c r="B13" s="708" t="s">
        <v>353</v>
      </c>
      <c r="C13" s="709"/>
      <c r="D13" s="709"/>
      <c r="E13" s="709"/>
      <c r="F13" s="709"/>
      <c r="G13" s="709"/>
      <c r="H13" s="709"/>
      <c r="I13" s="709"/>
      <c r="J13" s="709"/>
      <c r="K13" s="709"/>
      <c r="L13" s="709"/>
      <c r="M13" s="709"/>
      <c r="N13" s="709"/>
      <c r="O13" s="709"/>
      <c r="P13" s="710"/>
      <c r="Q13" s="711">
        <v>301</v>
      </c>
      <c r="R13" s="712"/>
      <c r="S13" s="712"/>
      <c r="T13" s="712"/>
      <c r="U13" s="712"/>
      <c r="V13" s="712">
        <v>3</v>
      </c>
      <c r="W13" s="712"/>
      <c r="X13" s="712"/>
      <c r="Y13" s="712"/>
      <c r="Z13" s="712"/>
      <c r="AA13" s="712">
        <v>298</v>
      </c>
      <c r="AB13" s="712"/>
      <c r="AC13" s="712"/>
      <c r="AD13" s="712"/>
      <c r="AE13" s="713"/>
      <c r="AF13" s="714" t="s">
        <v>114</v>
      </c>
      <c r="AG13" s="715"/>
      <c r="AH13" s="715"/>
      <c r="AI13" s="715"/>
      <c r="AJ13" s="716"/>
      <c r="AK13" s="717"/>
      <c r="AL13" s="718"/>
      <c r="AM13" s="718"/>
      <c r="AN13" s="718"/>
      <c r="AO13" s="718"/>
      <c r="AP13" s="718"/>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43" t="s">
        <v>545</v>
      </c>
      <c r="BT13" s="744"/>
      <c r="BU13" s="744"/>
      <c r="BV13" s="744"/>
      <c r="BW13" s="744"/>
      <c r="BX13" s="744"/>
      <c r="BY13" s="744"/>
      <c r="BZ13" s="744"/>
      <c r="CA13" s="744"/>
      <c r="CB13" s="744"/>
      <c r="CC13" s="744"/>
      <c r="CD13" s="744"/>
      <c r="CE13" s="744"/>
      <c r="CF13" s="744"/>
      <c r="CG13" s="745"/>
      <c r="CH13" s="740">
        <v>8</v>
      </c>
      <c r="CI13" s="741"/>
      <c r="CJ13" s="741"/>
      <c r="CK13" s="741"/>
      <c r="CL13" s="742"/>
      <c r="CM13" s="740">
        <v>659</v>
      </c>
      <c r="CN13" s="741"/>
      <c r="CO13" s="741"/>
      <c r="CP13" s="741"/>
      <c r="CQ13" s="742"/>
      <c r="CR13" s="740">
        <v>10</v>
      </c>
      <c r="CS13" s="741"/>
      <c r="CT13" s="741"/>
      <c r="CU13" s="741"/>
      <c r="CV13" s="742"/>
      <c r="CW13" s="740">
        <v>7</v>
      </c>
      <c r="CX13" s="741"/>
      <c r="CY13" s="741"/>
      <c r="CZ13" s="741"/>
      <c r="DA13" s="742"/>
      <c r="DB13" s="740"/>
      <c r="DC13" s="741"/>
      <c r="DD13" s="741"/>
      <c r="DE13" s="741"/>
      <c r="DF13" s="742"/>
      <c r="DG13" s="740"/>
      <c r="DH13" s="741"/>
      <c r="DI13" s="741"/>
      <c r="DJ13" s="741"/>
      <c r="DK13" s="742"/>
      <c r="DL13" s="740"/>
      <c r="DM13" s="741"/>
      <c r="DN13" s="741"/>
      <c r="DO13" s="741"/>
      <c r="DP13" s="742"/>
      <c r="DQ13" s="734"/>
      <c r="DR13" s="735"/>
      <c r="DS13" s="735"/>
      <c r="DT13" s="735"/>
      <c r="DU13" s="736"/>
      <c r="DV13" s="737"/>
      <c r="DW13" s="738"/>
      <c r="DX13" s="738"/>
      <c r="DY13" s="738"/>
      <c r="DZ13" s="739"/>
      <c r="EA13" s="225"/>
    </row>
    <row r="14" spans="1:131" s="226" customFormat="1" ht="26.25" customHeight="1" x14ac:dyDescent="0.2">
      <c r="A14" s="232">
        <v>8</v>
      </c>
      <c r="B14" s="708" t="s">
        <v>354</v>
      </c>
      <c r="C14" s="709"/>
      <c r="D14" s="709"/>
      <c r="E14" s="709"/>
      <c r="F14" s="709"/>
      <c r="G14" s="709"/>
      <c r="H14" s="709"/>
      <c r="I14" s="709"/>
      <c r="J14" s="709"/>
      <c r="K14" s="709"/>
      <c r="L14" s="709"/>
      <c r="M14" s="709"/>
      <c r="N14" s="709"/>
      <c r="O14" s="709"/>
      <c r="P14" s="710"/>
      <c r="Q14" s="711">
        <v>124</v>
      </c>
      <c r="R14" s="712"/>
      <c r="S14" s="712"/>
      <c r="T14" s="712"/>
      <c r="U14" s="712"/>
      <c r="V14" s="712" t="s">
        <v>575</v>
      </c>
      <c r="W14" s="712"/>
      <c r="X14" s="712"/>
      <c r="Y14" s="712"/>
      <c r="Z14" s="712"/>
      <c r="AA14" s="712">
        <v>124</v>
      </c>
      <c r="AB14" s="712"/>
      <c r="AC14" s="712"/>
      <c r="AD14" s="712"/>
      <c r="AE14" s="713"/>
      <c r="AF14" s="714" t="s">
        <v>114</v>
      </c>
      <c r="AG14" s="715"/>
      <c r="AH14" s="715"/>
      <c r="AI14" s="715"/>
      <c r="AJ14" s="716"/>
      <c r="AK14" s="717"/>
      <c r="AL14" s="718"/>
      <c r="AM14" s="718"/>
      <c r="AN14" s="718"/>
      <c r="AO14" s="718"/>
      <c r="AP14" s="718"/>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546</v>
      </c>
      <c r="BT14" s="722"/>
      <c r="BU14" s="722"/>
      <c r="BV14" s="722"/>
      <c r="BW14" s="722"/>
      <c r="BX14" s="722"/>
      <c r="BY14" s="722"/>
      <c r="BZ14" s="722"/>
      <c r="CA14" s="722"/>
      <c r="CB14" s="722"/>
      <c r="CC14" s="722"/>
      <c r="CD14" s="722"/>
      <c r="CE14" s="722"/>
      <c r="CF14" s="722"/>
      <c r="CG14" s="723"/>
      <c r="CH14" s="734">
        <v>-1</v>
      </c>
      <c r="CI14" s="735"/>
      <c r="CJ14" s="735"/>
      <c r="CK14" s="735"/>
      <c r="CL14" s="736"/>
      <c r="CM14" s="734">
        <v>295</v>
      </c>
      <c r="CN14" s="735"/>
      <c r="CO14" s="735"/>
      <c r="CP14" s="735"/>
      <c r="CQ14" s="736"/>
      <c r="CR14" s="734">
        <v>100</v>
      </c>
      <c r="CS14" s="735"/>
      <c r="CT14" s="735"/>
      <c r="CU14" s="735"/>
      <c r="CV14" s="736"/>
      <c r="CW14" s="734"/>
      <c r="CX14" s="735"/>
      <c r="CY14" s="735"/>
      <c r="CZ14" s="735"/>
      <c r="DA14" s="736"/>
      <c r="DB14" s="734"/>
      <c r="DC14" s="735"/>
      <c r="DD14" s="735"/>
      <c r="DE14" s="735"/>
      <c r="DF14" s="736"/>
      <c r="DG14" s="734"/>
      <c r="DH14" s="735"/>
      <c r="DI14" s="735"/>
      <c r="DJ14" s="735"/>
      <c r="DK14" s="736"/>
      <c r="DL14" s="734"/>
      <c r="DM14" s="735"/>
      <c r="DN14" s="735"/>
      <c r="DO14" s="735"/>
      <c r="DP14" s="736"/>
      <c r="DQ14" s="734"/>
      <c r="DR14" s="735"/>
      <c r="DS14" s="735"/>
      <c r="DT14" s="735"/>
      <c r="DU14" s="736"/>
      <c r="DV14" s="737"/>
      <c r="DW14" s="738"/>
      <c r="DX14" s="738"/>
      <c r="DY14" s="738"/>
      <c r="DZ14" s="739"/>
      <c r="EA14" s="225"/>
    </row>
    <row r="15" spans="1:131" s="226" customFormat="1" ht="26.25" customHeight="1" x14ac:dyDescent="0.2">
      <c r="A15" s="232">
        <v>9</v>
      </c>
      <c r="B15" s="708" t="s">
        <v>355</v>
      </c>
      <c r="C15" s="709"/>
      <c r="D15" s="709"/>
      <c r="E15" s="709"/>
      <c r="F15" s="709"/>
      <c r="G15" s="709"/>
      <c r="H15" s="709"/>
      <c r="I15" s="709"/>
      <c r="J15" s="709"/>
      <c r="K15" s="709"/>
      <c r="L15" s="709"/>
      <c r="M15" s="709"/>
      <c r="N15" s="709"/>
      <c r="O15" s="709"/>
      <c r="P15" s="710"/>
      <c r="Q15" s="711">
        <v>869</v>
      </c>
      <c r="R15" s="712"/>
      <c r="S15" s="712"/>
      <c r="T15" s="712"/>
      <c r="U15" s="712"/>
      <c r="V15" s="712">
        <v>869</v>
      </c>
      <c r="W15" s="712"/>
      <c r="X15" s="712"/>
      <c r="Y15" s="712"/>
      <c r="Z15" s="712"/>
      <c r="AA15" s="712" t="s">
        <v>538</v>
      </c>
      <c r="AB15" s="712"/>
      <c r="AC15" s="712"/>
      <c r="AD15" s="712"/>
      <c r="AE15" s="713"/>
      <c r="AF15" s="714" t="s">
        <v>114</v>
      </c>
      <c r="AG15" s="715"/>
      <c r="AH15" s="715"/>
      <c r="AI15" s="715"/>
      <c r="AJ15" s="716"/>
      <c r="AK15" s="717">
        <v>754</v>
      </c>
      <c r="AL15" s="718"/>
      <c r="AM15" s="718"/>
      <c r="AN15" s="718"/>
      <c r="AO15" s="718"/>
      <c r="AP15" s="718">
        <v>866</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547</v>
      </c>
      <c r="BT15" s="722"/>
      <c r="BU15" s="722"/>
      <c r="BV15" s="722"/>
      <c r="BW15" s="722"/>
      <c r="BX15" s="722"/>
      <c r="BY15" s="722"/>
      <c r="BZ15" s="722"/>
      <c r="CA15" s="722"/>
      <c r="CB15" s="722"/>
      <c r="CC15" s="722"/>
      <c r="CD15" s="722"/>
      <c r="CE15" s="722"/>
      <c r="CF15" s="722"/>
      <c r="CG15" s="723"/>
      <c r="CH15" s="734"/>
      <c r="CI15" s="735"/>
      <c r="CJ15" s="735"/>
      <c r="CK15" s="735"/>
      <c r="CL15" s="736"/>
      <c r="CM15" s="734"/>
      <c r="CN15" s="735"/>
      <c r="CO15" s="735"/>
      <c r="CP15" s="735"/>
      <c r="CQ15" s="736"/>
      <c r="CR15" s="734">
        <v>5</v>
      </c>
      <c r="CS15" s="735"/>
      <c r="CT15" s="735"/>
      <c r="CU15" s="735"/>
      <c r="CV15" s="736"/>
      <c r="CW15" s="734"/>
      <c r="CX15" s="735"/>
      <c r="CY15" s="735"/>
      <c r="CZ15" s="735"/>
      <c r="DA15" s="736"/>
      <c r="DB15" s="734"/>
      <c r="DC15" s="735"/>
      <c r="DD15" s="735"/>
      <c r="DE15" s="735"/>
      <c r="DF15" s="736"/>
      <c r="DG15" s="734"/>
      <c r="DH15" s="735"/>
      <c r="DI15" s="735"/>
      <c r="DJ15" s="735"/>
      <c r="DK15" s="736"/>
      <c r="DL15" s="734"/>
      <c r="DM15" s="735"/>
      <c r="DN15" s="735"/>
      <c r="DO15" s="735"/>
      <c r="DP15" s="736"/>
      <c r="DQ15" s="734"/>
      <c r="DR15" s="735"/>
      <c r="DS15" s="735"/>
      <c r="DT15" s="735"/>
      <c r="DU15" s="736"/>
      <c r="DV15" s="737"/>
      <c r="DW15" s="738"/>
      <c r="DX15" s="738"/>
      <c r="DY15" s="738"/>
      <c r="DZ15" s="739"/>
      <c r="EA15" s="225"/>
    </row>
    <row r="16" spans="1:131" s="226" customFormat="1" ht="26.25" customHeight="1" x14ac:dyDescent="0.2">
      <c r="A16" s="232">
        <v>10</v>
      </c>
      <c r="B16" s="708" t="s">
        <v>356</v>
      </c>
      <c r="C16" s="709"/>
      <c r="D16" s="709"/>
      <c r="E16" s="709"/>
      <c r="F16" s="709"/>
      <c r="G16" s="709"/>
      <c r="H16" s="709"/>
      <c r="I16" s="709"/>
      <c r="J16" s="709"/>
      <c r="K16" s="709"/>
      <c r="L16" s="709"/>
      <c r="M16" s="709"/>
      <c r="N16" s="709"/>
      <c r="O16" s="709"/>
      <c r="P16" s="710"/>
      <c r="Q16" s="711">
        <v>613</v>
      </c>
      <c r="R16" s="712"/>
      <c r="S16" s="712"/>
      <c r="T16" s="712"/>
      <c r="U16" s="712"/>
      <c r="V16" s="712">
        <v>613</v>
      </c>
      <c r="W16" s="712"/>
      <c r="X16" s="712"/>
      <c r="Y16" s="712"/>
      <c r="Z16" s="712"/>
      <c r="AA16" s="712" t="s">
        <v>538</v>
      </c>
      <c r="AB16" s="712"/>
      <c r="AC16" s="712"/>
      <c r="AD16" s="712"/>
      <c r="AE16" s="713"/>
      <c r="AF16" s="714" t="s">
        <v>114</v>
      </c>
      <c r="AG16" s="715"/>
      <c r="AH16" s="715"/>
      <c r="AI16" s="715"/>
      <c r="AJ16" s="716"/>
      <c r="AK16" s="717"/>
      <c r="AL16" s="718"/>
      <c r="AM16" s="718"/>
      <c r="AN16" s="718"/>
      <c r="AO16" s="718"/>
      <c r="AP16" s="718">
        <v>176</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548</v>
      </c>
      <c r="BT16" s="722"/>
      <c r="BU16" s="722"/>
      <c r="BV16" s="722"/>
      <c r="BW16" s="722"/>
      <c r="BX16" s="722"/>
      <c r="BY16" s="722"/>
      <c r="BZ16" s="722"/>
      <c r="CA16" s="722"/>
      <c r="CB16" s="722"/>
      <c r="CC16" s="722"/>
      <c r="CD16" s="722"/>
      <c r="CE16" s="722"/>
      <c r="CF16" s="722"/>
      <c r="CG16" s="723"/>
      <c r="CH16" s="734">
        <v>-1</v>
      </c>
      <c r="CI16" s="735"/>
      <c r="CJ16" s="735"/>
      <c r="CK16" s="735"/>
      <c r="CL16" s="736"/>
      <c r="CM16" s="734">
        <v>65</v>
      </c>
      <c r="CN16" s="735"/>
      <c r="CO16" s="735"/>
      <c r="CP16" s="735"/>
      <c r="CQ16" s="736"/>
      <c r="CR16" s="734">
        <v>30</v>
      </c>
      <c r="CS16" s="735"/>
      <c r="CT16" s="735"/>
      <c r="CU16" s="735"/>
      <c r="CV16" s="736"/>
      <c r="CW16" s="734">
        <v>5</v>
      </c>
      <c r="CX16" s="735"/>
      <c r="CY16" s="735"/>
      <c r="CZ16" s="735"/>
      <c r="DA16" s="736"/>
      <c r="DB16" s="734"/>
      <c r="DC16" s="735"/>
      <c r="DD16" s="735"/>
      <c r="DE16" s="735"/>
      <c r="DF16" s="736"/>
      <c r="DG16" s="734"/>
      <c r="DH16" s="735"/>
      <c r="DI16" s="735"/>
      <c r="DJ16" s="735"/>
      <c r="DK16" s="736"/>
      <c r="DL16" s="734"/>
      <c r="DM16" s="735"/>
      <c r="DN16" s="735"/>
      <c r="DO16" s="735"/>
      <c r="DP16" s="736"/>
      <c r="DQ16" s="734"/>
      <c r="DR16" s="735"/>
      <c r="DS16" s="735"/>
      <c r="DT16" s="735"/>
      <c r="DU16" s="736"/>
      <c r="DV16" s="737"/>
      <c r="DW16" s="738"/>
      <c r="DX16" s="738"/>
      <c r="DY16" s="738"/>
      <c r="DZ16" s="739"/>
      <c r="EA16" s="225"/>
    </row>
    <row r="17" spans="1:131" s="226" customFormat="1" ht="26.25" customHeight="1" x14ac:dyDescent="0.2">
      <c r="A17" s="232">
        <v>11</v>
      </c>
      <c r="B17" s="708" t="s">
        <v>357</v>
      </c>
      <c r="C17" s="709"/>
      <c r="D17" s="709"/>
      <c r="E17" s="709"/>
      <c r="F17" s="709"/>
      <c r="G17" s="709"/>
      <c r="H17" s="709"/>
      <c r="I17" s="709"/>
      <c r="J17" s="709"/>
      <c r="K17" s="709"/>
      <c r="L17" s="709"/>
      <c r="M17" s="709"/>
      <c r="N17" s="709"/>
      <c r="O17" s="709"/>
      <c r="P17" s="710"/>
      <c r="Q17" s="711">
        <v>3628</v>
      </c>
      <c r="R17" s="712"/>
      <c r="S17" s="712"/>
      <c r="T17" s="712"/>
      <c r="U17" s="712"/>
      <c r="V17" s="712">
        <v>3221</v>
      </c>
      <c r="W17" s="712"/>
      <c r="X17" s="712"/>
      <c r="Y17" s="712"/>
      <c r="Z17" s="712"/>
      <c r="AA17" s="712">
        <v>407</v>
      </c>
      <c r="AB17" s="712"/>
      <c r="AC17" s="712"/>
      <c r="AD17" s="712"/>
      <c r="AE17" s="713"/>
      <c r="AF17" s="714">
        <v>407</v>
      </c>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549</v>
      </c>
      <c r="BT17" s="722"/>
      <c r="BU17" s="722"/>
      <c r="BV17" s="722"/>
      <c r="BW17" s="722"/>
      <c r="BX17" s="722"/>
      <c r="BY17" s="722"/>
      <c r="BZ17" s="722"/>
      <c r="CA17" s="722"/>
      <c r="CB17" s="722"/>
      <c r="CC17" s="722"/>
      <c r="CD17" s="722"/>
      <c r="CE17" s="722"/>
      <c r="CF17" s="722"/>
      <c r="CG17" s="723"/>
      <c r="CH17" s="734">
        <v>9</v>
      </c>
      <c r="CI17" s="735"/>
      <c r="CJ17" s="735"/>
      <c r="CK17" s="735"/>
      <c r="CL17" s="736"/>
      <c r="CM17" s="734">
        <v>478</v>
      </c>
      <c r="CN17" s="735"/>
      <c r="CO17" s="735"/>
      <c r="CP17" s="735"/>
      <c r="CQ17" s="736"/>
      <c r="CR17" s="734">
        <v>50</v>
      </c>
      <c r="CS17" s="735"/>
      <c r="CT17" s="735"/>
      <c r="CU17" s="735"/>
      <c r="CV17" s="736"/>
      <c r="CW17" s="734">
        <v>111</v>
      </c>
      <c r="CX17" s="735"/>
      <c r="CY17" s="735"/>
      <c r="CZ17" s="735"/>
      <c r="DA17" s="736"/>
      <c r="DB17" s="734"/>
      <c r="DC17" s="735"/>
      <c r="DD17" s="735"/>
      <c r="DE17" s="735"/>
      <c r="DF17" s="736"/>
      <c r="DG17" s="734"/>
      <c r="DH17" s="735"/>
      <c r="DI17" s="735"/>
      <c r="DJ17" s="735"/>
      <c r="DK17" s="736"/>
      <c r="DL17" s="734"/>
      <c r="DM17" s="735"/>
      <c r="DN17" s="735"/>
      <c r="DO17" s="735"/>
      <c r="DP17" s="736"/>
      <c r="DQ17" s="734"/>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550</v>
      </c>
      <c r="BT18" s="722"/>
      <c r="BU18" s="722"/>
      <c r="BV18" s="722"/>
      <c r="BW18" s="722"/>
      <c r="BX18" s="722"/>
      <c r="BY18" s="722"/>
      <c r="BZ18" s="722"/>
      <c r="CA18" s="722"/>
      <c r="CB18" s="722"/>
      <c r="CC18" s="722"/>
      <c r="CD18" s="722"/>
      <c r="CE18" s="722"/>
      <c r="CF18" s="722"/>
      <c r="CG18" s="723"/>
      <c r="CH18" s="734">
        <v>0</v>
      </c>
      <c r="CI18" s="735"/>
      <c r="CJ18" s="735"/>
      <c r="CK18" s="735"/>
      <c r="CL18" s="736"/>
      <c r="CM18" s="734">
        <v>7</v>
      </c>
      <c r="CN18" s="735"/>
      <c r="CO18" s="735"/>
      <c r="CP18" s="735"/>
      <c r="CQ18" s="736"/>
      <c r="CR18" s="734">
        <v>2</v>
      </c>
      <c r="CS18" s="735"/>
      <c r="CT18" s="735"/>
      <c r="CU18" s="735"/>
      <c r="CV18" s="736"/>
      <c r="CW18" s="734">
        <v>20</v>
      </c>
      <c r="CX18" s="735"/>
      <c r="CY18" s="735"/>
      <c r="CZ18" s="735"/>
      <c r="DA18" s="736"/>
      <c r="DB18" s="734"/>
      <c r="DC18" s="735"/>
      <c r="DD18" s="735"/>
      <c r="DE18" s="735"/>
      <c r="DF18" s="736"/>
      <c r="DG18" s="734"/>
      <c r="DH18" s="735"/>
      <c r="DI18" s="735"/>
      <c r="DJ18" s="735"/>
      <c r="DK18" s="736"/>
      <c r="DL18" s="734"/>
      <c r="DM18" s="735"/>
      <c r="DN18" s="735"/>
      <c r="DO18" s="735"/>
      <c r="DP18" s="736"/>
      <c r="DQ18" s="734"/>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551</v>
      </c>
      <c r="BT19" s="722"/>
      <c r="BU19" s="722"/>
      <c r="BV19" s="722"/>
      <c r="BW19" s="722"/>
      <c r="BX19" s="722"/>
      <c r="BY19" s="722"/>
      <c r="BZ19" s="722"/>
      <c r="CA19" s="722"/>
      <c r="CB19" s="722"/>
      <c r="CC19" s="722"/>
      <c r="CD19" s="722"/>
      <c r="CE19" s="722"/>
      <c r="CF19" s="722"/>
      <c r="CG19" s="723"/>
      <c r="CH19" s="734">
        <v>58</v>
      </c>
      <c r="CI19" s="735"/>
      <c r="CJ19" s="735"/>
      <c r="CK19" s="735"/>
      <c r="CL19" s="736"/>
      <c r="CM19" s="734">
        <v>2609</v>
      </c>
      <c r="CN19" s="735"/>
      <c r="CO19" s="735"/>
      <c r="CP19" s="735"/>
      <c r="CQ19" s="736"/>
      <c r="CR19" s="734">
        <v>1153</v>
      </c>
      <c r="CS19" s="735"/>
      <c r="CT19" s="735"/>
      <c r="CU19" s="735"/>
      <c r="CV19" s="736"/>
      <c r="CW19" s="734"/>
      <c r="CX19" s="735"/>
      <c r="CY19" s="735"/>
      <c r="CZ19" s="735"/>
      <c r="DA19" s="736"/>
      <c r="DB19" s="734">
        <v>70</v>
      </c>
      <c r="DC19" s="735"/>
      <c r="DD19" s="735"/>
      <c r="DE19" s="735"/>
      <c r="DF19" s="736"/>
      <c r="DG19" s="734"/>
      <c r="DH19" s="735"/>
      <c r="DI19" s="735"/>
      <c r="DJ19" s="735"/>
      <c r="DK19" s="736"/>
      <c r="DL19" s="734"/>
      <c r="DM19" s="735"/>
      <c r="DN19" s="735"/>
      <c r="DO19" s="735"/>
      <c r="DP19" s="736"/>
      <c r="DQ19" s="734"/>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552</v>
      </c>
      <c r="BT20" s="722"/>
      <c r="BU20" s="722"/>
      <c r="BV20" s="722"/>
      <c r="BW20" s="722"/>
      <c r="BX20" s="722"/>
      <c r="BY20" s="722"/>
      <c r="BZ20" s="722"/>
      <c r="CA20" s="722"/>
      <c r="CB20" s="722"/>
      <c r="CC20" s="722"/>
      <c r="CD20" s="722"/>
      <c r="CE20" s="722"/>
      <c r="CF20" s="722"/>
      <c r="CG20" s="723"/>
      <c r="CH20" s="734">
        <v>-317</v>
      </c>
      <c r="CI20" s="735"/>
      <c r="CJ20" s="735"/>
      <c r="CK20" s="735"/>
      <c r="CL20" s="736"/>
      <c r="CM20" s="734">
        <v>4386</v>
      </c>
      <c r="CN20" s="735"/>
      <c r="CO20" s="735"/>
      <c r="CP20" s="735"/>
      <c r="CQ20" s="736"/>
      <c r="CR20" s="734">
        <v>350</v>
      </c>
      <c r="CS20" s="735"/>
      <c r="CT20" s="735"/>
      <c r="CU20" s="735"/>
      <c r="CV20" s="736"/>
      <c r="CW20" s="734">
        <v>308</v>
      </c>
      <c r="CX20" s="735"/>
      <c r="CY20" s="735"/>
      <c r="CZ20" s="735"/>
      <c r="DA20" s="736"/>
      <c r="DB20" s="734">
        <v>10304</v>
      </c>
      <c r="DC20" s="735"/>
      <c r="DD20" s="735"/>
      <c r="DE20" s="735"/>
      <c r="DF20" s="736"/>
      <c r="DG20" s="734"/>
      <c r="DH20" s="735"/>
      <c r="DI20" s="735"/>
      <c r="DJ20" s="735"/>
      <c r="DK20" s="736"/>
      <c r="DL20" s="734"/>
      <c r="DM20" s="735"/>
      <c r="DN20" s="735"/>
      <c r="DO20" s="735"/>
      <c r="DP20" s="736"/>
      <c r="DQ20" s="734"/>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553</v>
      </c>
      <c r="BT21" s="722"/>
      <c r="BU21" s="722"/>
      <c r="BV21" s="722"/>
      <c r="BW21" s="722"/>
      <c r="BX21" s="722"/>
      <c r="BY21" s="722"/>
      <c r="BZ21" s="722"/>
      <c r="CA21" s="722"/>
      <c r="CB21" s="722"/>
      <c r="CC21" s="722"/>
      <c r="CD21" s="722"/>
      <c r="CE21" s="722"/>
      <c r="CF21" s="722"/>
      <c r="CG21" s="723"/>
      <c r="CH21" s="734">
        <v>39</v>
      </c>
      <c r="CI21" s="735"/>
      <c r="CJ21" s="735"/>
      <c r="CK21" s="735"/>
      <c r="CL21" s="736"/>
      <c r="CM21" s="734">
        <v>824</v>
      </c>
      <c r="CN21" s="735"/>
      <c r="CO21" s="735"/>
      <c r="CP21" s="735"/>
      <c r="CQ21" s="736"/>
      <c r="CR21" s="734">
        <v>30</v>
      </c>
      <c r="CS21" s="735"/>
      <c r="CT21" s="735"/>
      <c r="CU21" s="735"/>
      <c r="CV21" s="736"/>
      <c r="CW21" s="734"/>
      <c r="CX21" s="735"/>
      <c r="CY21" s="735"/>
      <c r="CZ21" s="735"/>
      <c r="DA21" s="736"/>
      <c r="DB21" s="734"/>
      <c r="DC21" s="735"/>
      <c r="DD21" s="735"/>
      <c r="DE21" s="735"/>
      <c r="DF21" s="736"/>
      <c r="DG21" s="734"/>
      <c r="DH21" s="735"/>
      <c r="DI21" s="735"/>
      <c r="DJ21" s="735"/>
      <c r="DK21" s="736"/>
      <c r="DL21" s="734"/>
      <c r="DM21" s="735"/>
      <c r="DN21" s="735"/>
      <c r="DO21" s="735"/>
      <c r="DP21" s="736"/>
      <c r="DQ21" s="734"/>
      <c r="DR21" s="735"/>
      <c r="DS21" s="735"/>
      <c r="DT21" s="735"/>
      <c r="DU21" s="736"/>
      <c r="DV21" s="737"/>
      <c r="DW21" s="738"/>
      <c r="DX21" s="738"/>
      <c r="DY21" s="738"/>
      <c r="DZ21" s="739"/>
      <c r="EA21" s="225"/>
    </row>
    <row r="22" spans="1:131" s="226" customFormat="1" ht="26.25" customHeight="1" x14ac:dyDescent="0.2">
      <c r="A22" s="232">
        <v>16</v>
      </c>
      <c r="B22" s="746"/>
      <c r="C22" s="747"/>
      <c r="D22" s="747"/>
      <c r="E22" s="747"/>
      <c r="F22" s="747"/>
      <c r="G22" s="747"/>
      <c r="H22" s="747"/>
      <c r="I22" s="747"/>
      <c r="J22" s="747"/>
      <c r="K22" s="747"/>
      <c r="L22" s="747"/>
      <c r="M22" s="747"/>
      <c r="N22" s="747"/>
      <c r="O22" s="747"/>
      <c r="P22" s="748"/>
      <c r="Q22" s="749"/>
      <c r="R22" s="750"/>
      <c r="S22" s="750"/>
      <c r="T22" s="750"/>
      <c r="U22" s="750"/>
      <c r="V22" s="750"/>
      <c r="W22" s="750"/>
      <c r="X22" s="750"/>
      <c r="Y22" s="750"/>
      <c r="Z22" s="750"/>
      <c r="AA22" s="750"/>
      <c r="AB22" s="750"/>
      <c r="AC22" s="750"/>
      <c r="AD22" s="750"/>
      <c r="AE22" s="751"/>
      <c r="AF22" s="752"/>
      <c r="AG22" s="753"/>
      <c r="AH22" s="753"/>
      <c r="AI22" s="753"/>
      <c r="AJ22" s="754"/>
      <c r="AK22" s="767"/>
      <c r="AL22" s="768"/>
      <c r="AM22" s="768"/>
      <c r="AN22" s="768"/>
      <c r="AO22" s="768"/>
      <c r="AP22" s="768"/>
      <c r="AQ22" s="768"/>
      <c r="AR22" s="768"/>
      <c r="AS22" s="768"/>
      <c r="AT22" s="768"/>
      <c r="AU22" s="769"/>
      <c r="AV22" s="769"/>
      <c r="AW22" s="769"/>
      <c r="AX22" s="769"/>
      <c r="AY22" s="770"/>
      <c r="AZ22" s="771" t="s">
        <v>358</v>
      </c>
      <c r="BA22" s="771"/>
      <c r="BB22" s="771"/>
      <c r="BC22" s="771"/>
      <c r="BD22" s="772"/>
      <c r="BE22" s="224"/>
      <c r="BF22" s="224"/>
      <c r="BG22" s="224"/>
      <c r="BH22" s="224"/>
      <c r="BI22" s="224"/>
      <c r="BJ22" s="224"/>
      <c r="BK22" s="224"/>
      <c r="BL22" s="224"/>
      <c r="BM22" s="224"/>
      <c r="BN22" s="224"/>
      <c r="BO22" s="224"/>
      <c r="BP22" s="224"/>
      <c r="BQ22" s="233">
        <v>16</v>
      </c>
      <c r="BR22" s="234"/>
      <c r="BS22" s="721" t="s">
        <v>554</v>
      </c>
      <c r="BT22" s="722"/>
      <c r="BU22" s="722"/>
      <c r="BV22" s="722"/>
      <c r="BW22" s="722"/>
      <c r="BX22" s="722"/>
      <c r="BY22" s="722"/>
      <c r="BZ22" s="722"/>
      <c r="CA22" s="722"/>
      <c r="CB22" s="722"/>
      <c r="CC22" s="722"/>
      <c r="CD22" s="722"/>
      <c r="CE22" s="722"/>
      <c r="CF22" s="722"/>
      <c r="CG22" s="723"/>
      <c r="CH22" s="734"/>
      <c r="CI22" s="735"/>
      <c r="CJ22" s="735"/>
      <c r="CK22" s="735"/>
      <c r="CL22" s="736"/>
      <c r="CM22" s="734"/>
      <c r="CN22" s="735"/>
      <c r="CO22" s="735"/>
      <c r="CP22" s="735"/>
      <c r="CQ22" s="736"/>
      <c r="CR22" s="734">
        <v>21</v>
      </c>
      <c r="CS22" s="735"/>
      <c r="CT22" s="735"/>
      <c r="CU22" s="735"/>
      <c r="CV22" s="736"/>
      <c r="CW22" s="734"/>
      <c r="CX22" s="735"/>
      <c r="CY22" s="735"/>
      <c r="CZ22" s="735"/>
      <c r="DA22" s="736"/>
      <c r="DB22" s="734"/>
      <c r="DC22" s="735"/>
      <c r="DD22" s="735"/>
      <c r="DE22" s="735"/>
      <c r="DF22" s="736"/>
      <c r="DG22" s="734"/>
      <c r="DH22" s="735"/>
      <c r="DI22" s="735"/>
      <c r="DJ22" s="735"/>
      <c r="DK22" s="736"/>
      <c r="DL22" s="734"/>
      <c r="DM22" s="735"/>
      <c r="DN22" s="735"/>
      <c r="DO22" s="735"/>
      <c r="DP22" s="736"/>
      <c r="DQ22" s="734"/>
      <c r="DR22" s="735"/>
      <c r="DS22" s="735"/>
      <c r="DT22" s="735"/>
      <c r="DU22" s="736"/>
      <c r="DV22" s="737"/>
      <c r="DW22" s="738"/>
      <c r="DX22" s="738"/>
      <c r="DY22" s="738"/>
      <c r="DZ22" s="739"/>
      <c r="EA22" s="225"/>
    </row>
    <row r="23" spans="1:131" s="226" customFormat="1" ht="26.25" customHeight="1" thickBot="1" x14ac:dyDescent="0.25">
      <c r="A23" s="235" t="s">
        <v>359</v>
      </c>
      <c r="B23" s="755" t="s">
        <v>360</v>
      </c>
      <c r="C23" s="756"/>
      <c r="D23" s="756"/>
      <c r="E23" s="756"/>
      <c r="F23" s="756"/>
      <c r="G23" s="756"/>
      <c r="H23" s="756"/>
      <c r="I23" s="756"/>
      <c r="J23" s="756"/>
      <c r="K23" s="756"/>
      <c r="L23" s="756"/>
      <c r="M23" s="756"/>
      <c r="N23" s="756"/>
      <c r="O23" s="756"/>
      <c r="P23" s="757"/>
      <c r="Q23" s="758">
        <v>461397</v>
      </c>
      <c r="R23" s="759"/>
      <c r="S23" s="759"/>
      <c r="T23" s="759"/>
      <c r="U23" s="759"/>
      <c r="V23" s="759">
        <v>451218</v>
      </c>
      <c r="W23" s="759"/>
      <c r="X23" s="759"/>
      <c r="Y23" s="759"/>
      <c r="Z23" s="759"/>
      <c r="AA23" s="759">
        <v>10179</v>
      </c>
      <c r="AB23" s="759"/>
      <c r="AC23" s="759"/>
      <c r="AD23" s="759"/>
      <c r="AE23" s="760"/>
      <c r="AF23" s="761">
        <v>3765</v>
      </c>
      <c r="AG23" s="759"/>
      <c r="AH23" s="759"/>
      <c r="AI23" s="759"/>
      <c r="AJ23" s="762"/>
      <c r="AK23" s="763"/>
      <c r="AL23" s="764"/>
      <c r="AM23" s="764"/>
      <c r="AN23" s="764"/>
      <c r="AO23" s="764"/>
      <c r="AP23" s="759">
        <f>SUM(AP7:AT17)</f>
        <v>860853</v>
      </c>
      <c r="AQ23" s="759"/>
      <c r="AR23" s="759"/>
      <c r="AS23" s="759"/>
      <c r="AT23" s="759"/>
      <c r="AU23" s="765"/>
      <c r="AV23" s="765"/>
      <c r="AW23" s="765"/>
      <c r="AX23" s="765"/>
      <c r="AY23" s="766"/>
      <c r="AZ23" s="774" t="s">
        <v>114</v>
      </c>
      <c r="BA23" s="775"/>
      <c r="BB23" s="775"/>
      <c r="BC23" s="775"/>
      <c r="BD23" s="776"/>
      <c r="BE23" s="224"/>
      <c r="BF23" s="224"/>
      <c r="BG23" s="224"/>
      <c r="BH23" s="224"/>
      <c r="BI23" s="224"/>
      <c r="BJ23" s="224"/>
      <c r="BK23" s="224"/>
      <c r="BL23" s="224"/>
      <c r="BM23" s="224"/>
      <c r="BN23" s="224"/>
      <c r="BO23" s="224"/>
      <c r="BP23" s="224"/>
      <c r="BQ23" s="233">
        <v>17</v>
      </c>
      <c r="BR23" s="234"/>
      <c r="BS23" s="721" t="s">
        <v>555</v>
      </c>
      <c r="BT23" s="722"/>
      <c r="BU23" s="722"/>
      <c r="BV23" s="722"/>
      <c r="BW23" s="722"/>
      <c r="BX23" s="722"/>
      <c r="BY23" s="722"/>
      <c r="BZ23" s="722"/>
      <c r="CA23" s="722"/>
      <c r="CB23" s="722"/>
      <c r="CC23" s="722"/>
      <c r="CD23" s="722"/>
      <c r="CE23" s="722"/>
      <c r="CF23" s="722"/>
      <c r="CG23" s="723"/>
      <c r="CH23" s="734"/>
      <c r="CI23" s="735"/>
      <c r="CJ23" s="735"/>
      <c r="CK23" s="735"/>
      <c r="CL23" s="736"/>
      <c r="CM23" s="734"/>
      <c r="CN23" s="735"/>
      <c r="CO23" s="735"/>
      <c r="CP23" s="735"/>
      <c r="CQ23" s="736"/>
      <c r="CR23" s="734">
        <v>50</v>
      </c>
      <c r="CS23" s="735"/>
      <c r="CT23" s="735"/>
      <c r="CU23" s="735"/>
      <c r="CV23" s="736"/>
      <c r="CW23" s="734"/>
      <c r="CX23" s="735"/>
      <c r="CY23" s="735"/>
      <c r="CZ23" s="735"/>
      <c r="DA23" s="736"/>
      <c r="DB23" s="734"/>
      <c r="DC23" s="735"/>
      <c r="DD23" s="735"/>
      <c r="DE23" s="735"/>
      <c r="DF23" s="736"/>
      <c r="DG23" s="734"/>
      <c r="DH23" s="735"/>
      <c r="DI23" s="735"/>
      <c r="DJ23" s="735"/>
      <c r="DK23" s="736"/>
      <c r="DL23" s="734"/>
      <c r="DM23" s="735"/>
      <c r="DN23" s="735"/>
      <c r="DO23" s="735"/>
      <c r="DP23" s="736"/>
      <c r="DQ23" s="734"/>
      <c r="DR23" s="735"/>
      <c r="DS23" s="735"/>
      <c r="DT23" s="735"/>
      <c r="DU23" s="736"/>
      <c r="DV23" s="737"/>
      <c r="DW23" s="738"/>
      <c r="DX23" s="738"/>
      <c r="DY23" s="738"/>
      <c r="DZ23" s="739"/>
      <c r="EA23" s="225"/>
    </row>
    <row r="24" spans="1:131" s="226" customFormat="1" ht="26.25" customHeight="1" x14ac:dyDescent="0.2">
      <c r="A24" s="773" t="s">
        <v>361</v>
      </c>
      <c r="B24" s="773"/>
      <c r="C24" s="773"/>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223"/>
      <c r="BA24" s="223"/>
      <c r="BB24" s="223"/>
      <c r="BC24" s="223"/>
      <c r="BD24" s="223"/>
      <c r="BE24" s="224"/>
      <c r="BF24" s="224"/>
      <c r="BG24" s="224"/>
      <c r="BH24" s="224"/>
      <c r="BI24" s="224"/>
      <c r="BJ24" s="224"/>
      <c r="BK24" s="224"/>
      <c r="BL24" s="224"/>
      <c r="BM24" s="224"/>
      <c r="BN24" s="224"/>
      <c r="BO24" s="224"/>
      <c r="BP24" s="224"/>
      <c r="BQ24" s="233">
        <v>18</v>
      </c>
      <c r="BR24" s="234"/>
      <c r="BS24" s="721" t="s">
        <v>556</v>
      </c>
      <c r="BT24" s="722"/>
      <c r="BU24" s="722"/>
      <c r="BV24" s="722"/>
      <c r="BW24" s="722"/>
      <c r="BX24" s="722"/>
      <c r="BY24" s="722"/>
      <c r="BZ24" s="722"/>
      <c r="CA24" s="722"/>
      <c r="CB24" s="722"/>
      <c r="CC24" s="722"/>
      <c r="CD24" s="722"/>
      <c r="CE24" s="722"/>
      <c r="CF24" s="722"/>
      <c r="CG24" s="723"/>
      <c r="CH24" s="734"/>
      <c r="CI24" s="735"/>
      <c r="CJ24" s="735"/>
      <c r="CK24" s="735"/>
      <c r="CL24" s="736"/>
      <c r="CM24" s="734"/>
      <c r="CN24" s="735"/>
      <c r="CO24" s="735"/>
      <c r="CP24" s="735"/>
      <c r="CQ24" s="736"/>
      <c r="CR24" s="734">
        <v>163</v>
      </c>
      <c r="CS24" s="735"/>
      <c r="CT24" s="735"/>
      <c r="CU24" s="735"/>
      <c r="CV24" s="736"/>
      <c r="CW24" s="734"/>
      <c r="CX24" s="735"/>
      <c r="CY24" s="735"/>
      <c r="CZ24" s="735"/>
      <c r="DA24" s="736"/>
      <c r="DB24" s="734"/>
      <c r="DC24" s="735"/>
      <c r="DD24" s="735"/>
      <c r="DE24" s="735"/>
      <c r="DF24" s="736"/>
      <c r="DG24" s="734"/>
      <c r="DH24" s="735"/>
      <c r="DI24" s="735"/>
      <c r="DJ24" s="735"/>
      <c r="DK24" s="736"/>
      <c r="DL24" s="734"/>
      <c r="DM24" s="735"/>
      <c r="DN24" s="735"/>
      <c r="DO24" s="735"/>
      <c r="DP24" s="736"/>
      <c r="DQ24" s="734"/>
      <c r="DR24" s="735"/>
      <c r="DS24" s="735"/>
      <c r="DT24" s="735"/>
      <c r="DU24" s="736"/>
      <c r="DV24" s="737"/>
      <c r="DW24" s="738"/>
      <c r="DX24" s="738"/>
      <c r="DY24" s="738"/>
      <c r="DZ24" s="739"/>
      <c r="EA24" s="225"/>
    </row>
    <row r="25" spans="1:131" s="218" customFormat="1" ht="26.25" customHeight="1" thickBot="1" x14ac:dyDescent="0.25">
      <c r="A25" s="702" t="s">
        <v>362</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557</v>
      </c>
      <c r="BT25" s="722"/>
      <c r="BU25" s="722"/>
      <c r="BV25" s="722"/>
      <c r="BW25" s="722"/>
      <c r="BX25" s="722"/>
      <c r="BY25" s="722"/>
      <c r="BZ25" s="722"/>
      <c r="CA25" s="722"/>
      <c r="CB25" s="722"/>
      <c r="CC25" s="722"/>
      <c r="CD25" s="722"/>
      <c r="CE25" s="722"/>
      <c r="CF25" s="722"/>
      <c r="CG25" s="723"/>
      <c r="CH25" s="734">
        <v>-1</v>
      </c>
      <c r="CI25" s="735"/>
      <c r="CJ25" s="735"/>
      <c r="CK25" s="735"/>
      <c r="CL25" s="736"/>
      <c r="CM25" s="734">
        <v>272</v>
      </c>
      <c r="CN25" s="735"/>
      <c r="CO25" s="735"/>
      <c r="CP25" s="735"/>
      <c r="CQ25" s="736"/>
      <c r="CR25" s="734">
        <v>99</v>
      </c>
      <c r="CS25" s="735"/>
      <c r="CT25" s="735"/>
      <c r="CU25" s="735"/>
      <c r="CV25" s="736"/>
      <c r="CW25" s="734"/>
      <c r="CX25" s="735"/>
      <c r="CY25" s="735"/>
      <c r="CZ25" s="735"/>
      <c r="DA25" s="736"/>
      <c r="DB25" s="734"/>
      <c r="DC25" s="735"/>
      <c r="DD25" s="735"/>
      <c r="DE25" s="735"/>
      <c r="DF25" s="736"/>
      <c r="DG25" s="734"/>
      <c r="DH25" s="735"/>
      <c r="DI25" s="735"/>
      <c r="DJ25" s="735"/>
      <c r="DK25" s="736"/>
      <c r="DL25" s="734"/>
      <c r="DM25" s="735"/>
      <c r="DN25" s="735"/>
      <c r="DO25" s="735"/>
      <c r="DP25" s="736"/>
      <c r="DQ25" s="734"/>
      <c r="DR25" s="735"/>
      <c r="DS25" s="735"/>
      <c r="DT25" s="735"/>
      <c r="DU25" s="736"/>
      <c r="DV25" s="737"/>
      <c r="DW25" s="738"/>
      <c r="DX25" s="738"/>
      <c r="DY25" s="738"/>
      <c r="DZ25" s="739"/>
      <c r="EA25" s="217"/>
    </row>
    <row r="26" spans="1:131" s="218" customFormat="1" ht="26.25" customHeight="1" x14ac:dyDescent="0.2">
      <c r="A26" s="693" t="s">
        <v>330</v>
      </c>
      <c r="B26" s="694"/>
      <c r="C26" s="694"/>
      <c r="D26" s="694"/>
      <c r="E26" s="694"/>
      <c r="F26" s="694"/>
      <c r="G26" s="694"/>
      <c r="H26" s="694"/>
      <c r="I26" s="694"/>
      <c r="J26" s="694"/>
      <c r="K26" s="694"/>
      <c r="L26" s="694"/>
      <c r="M26" s="694"/>
      <c r="N26" s="694"/>
      <c r="O26" s="694"/>
      <c r="P26" s="695"/>
      <c r="Q26" s="670" t="s">
        <v>363</v>
      </c>
      <c r="R26" s="671"/>
      <c r="S26" s="671"/>
      <c r="T26" s="671"/>
      <c r="U26" s="672"/>
      <c r="V26" s="670" t="s">
        <v>364</v>
      </c>
      <c r="W26" s="671"/>
      <c r="X26" s="671"/>
      <c r="Y26" s="671"/>
      <c r="Z26" s="672"/>
      <c r="AA26" s="670" t="s">
        <v>365</v>
      </c>
      <c r="AB26" s="671"/>
      <c r="AC26" s="671"/>
      <c r="AD26" s="671"/>
      <c r="AE26" s="671"/>
      <c r="AF26" s="777" t="s">
        <v>366</v>
      </c>
      <c r="AG26" s="778"/>
      <c r="AH26" s="778"/>
      <c r="AI26" s="778"/>
      <c r="AJ26" s="779"/>
      <c r="AK26" s="671" t="s">
        <v>367</v>
      </c>
      <c r="AL26" s="671"/>
      <c r="AM26" s="671"/>
      <c r="AN26" s="671"/>
      <c r="AO26" s="672"/>
      <c r="AP26" s="670" t="s">
        <v>368</v>
      </c>
      <c r="AQ26" s="671"/>
      <c r="AR26" s="671"/>
      <c r="AS26" s="671"/>
      <c r="AT26" s="672"/>
      <c r="AU26" s="670" t="s">
        <v>369</v>
      </c>
      <c r="AV26" s="671"/>
      <c r="AW26" s="671"/>
      <c r="AX26" s="671"/>
      <c r="AY26" s="672"/>
      <c r="AZ26" s="670" t="s">
        <v>370</v>
      </c>
      <c r="BA26" s="671"/>
      <c r="BB26" s="671"/>
      <c r="BC26" s="671"/>
      <c r="BD26" s="672"/>
      <c r="BE26" s="670" t="s">
        <v>337</v>
      </c>
      <c r="BF26" s="671"/>
      <c r="BG26" s="671"/>
      <c r="BH26" s="671"/>
      <c r="BI26" s="682"/>
      <c r="BJ26" s="223"/>
      <c r="BK26" s="223"/>
      <c r="BL26" s="223"/>
      <c r="BM26" s="223"/>
      <c r="BN26" s="223"/>
      <c r="BO26" s="236"/>
      <c r="BP26" s="236"/>
      <c r="BQ26" s="233">
        <v>20</v>
      </c>
      <c r="BR26" s="234"/>
      <c r="BS26" s="721" t="s">
        <v>558</v>
      </c>
      <c r="BT26" s="722"/>
      <c r="BU26" s="722"/>
      <c r="BV26" s="722"/>
      <c r="BW26" s="722"/>
      <c r="BX26" s="722"/>
      <c r="BY26" s="722"/>
      <c r="BZ26" s="722"/>
      <c r="CA26" s="722"/>
      <c r="CB26" s="722"/>
      <c r="CC26" s="722"/>
      <c r="CD26" s="722"/>
      <c r="CE26" s="722"/>
      <c r="CF26" s="722"/>
      <c r="CG26" s="723"/>
      <c r="CH26" s="734">
        <v>-1</v>
      </c>
      <c r="CI26" s="735"/>
      <c r="CJ26" s="735"/>
      <c r="CK26" s="735"/>
      <c r="CL26" s="736"/>
      <c r="CM26" s="734">
        <v>151</v>
      </c>
      <c r="CN26" s="735"/>
      <c r="CO26" s="735"/>
      <c r="CP26" s="735"/>
      <c r="CQ26" s="736"/>
      <c r="CR26" s="734">
        <v>43</v>
      </c>
      <c r="CS26" s="735"/>
      <c r="CT26" s="735"/>
      <c r="CU26" s="735"/>
      <c r="CV26" s="736"/>
      <c r="CW26" s="734">
        <v>8</v>
      </c>
      <c r="CX26" s="735"/>
      <c r="CY26" s="735"/>
      <c r="CZ26" s="735"/>
      <c r="DA26" s="736"/>
      <c r="DB26" s="734"/>
      <c r="DC26" s="735"/>
      <c r="DD26" s="735"/>
      <c r="DE26" s="735"/>
      <c r="DF26" s="736"/>
      <c r="DG26" s="734"/>
      <c r="DH26" s="735"/>
      <c r="DI26" s="735"/>
      <c r="DJ26" s="735"/>
      <c r="DK26" s="736"/>
      <c r="DL26" s="734"/>
      <c r="DM26" s="735"/>
      <c r="DN26" s="735"/>
      <c r="DO26" s="735"/>
      <c r="DP26" s="736"/>
      <c r="DQ26" s="734"/>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80"/>
      <c r="AG27" s="781"/>
      <c r="AH27" s="781"/>
      <c r="AI27" s="781"/>
      <c r="AJ27" s="782"/>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559</v>
      </c>
      <c r="BT27" s="722"/>
      <c r="BU27" s="722"/>
      <c r="BV27" s="722"/>
      <c r="BW27" s="722"/>
      <c r="BX27" s="722"/>
      <c r="BY27" s="722"/>
      <c r="BZ27" s="722"/>
      <c r="CA27" s="722"/>
      <c r="CB27" s="722"/>
      <c r="CC27" s="722"/>
      <c r="CD27" s="722"/>
      <c r="CE27" s="722"/>
      <c r="CF27" s="722"/>
      <c r="CG27" s="723"/>
      <c r="CH27" s="734">
        <v>-1</v>
      </c>
      <c r="CI27" s="735"/>
      <c r="CJ27" s="735"/>
      <c r="CK27" s="735"/>
      <c r="CL27" s="736"/>
      <c r="CM27" s="734">
        <v>979</v>
      </c>
      <c r="CN27" s="735"/>
      <c r="CO27" s="735"/>
      <c r="CP27" s="735"/>
      <c r="CQ27" s="736"/>
      <c r="CR27" s="734">
        <v>671</v>
      </c>
      <c r="CS27" s="735"/>
      <c r="CT27" s="735"/>
      <c r="CU27" s="735"/>
      <c r="CV27" s="736"/>
      <c r="CW27" s="734">
        <v>129</v>
      </c>
      <c r="CX27" s="735"/>
      <c r="CY27" s="735"/>
      <c r="CZ27" s="735"/>
      <c r="DA27" s="736"/>
      <c r="DB27" s="734">
        <v>79</v>
      </c>
      <c r="DC27" s="735"/>
      <c r="DD27" s="735"/>
      <c r="DE27" s="735"/>
      <c r="DF27" s="736"/>
      <c r="DG27" s="734"/>
      <c r="DH27" s="735"/>
      <c r="DI27" s="735"/>
      <c r="DJ27" s="735"/>
      <c r="DK27" s="736"/>
      <c r="DL27" s="734"/>
      <c r="DM27" s="735"/>
      <c r="DN27" s="735"/>
      <c r="DO27" s="735"/>
      <c r="DP27" s="736"/>
      <c r="DQ27" s="734"/>
      <c r="DR27" s="735"/>
      <c r="DS27" s="735"/>
      <c r="DT27" s="735"/>
      <c r="DU27" s="736"/>
      <c r="DV27" s="737"/>
      <c r="DW27" s="738"/>
      <c r="DX27" s="738"/>
      <c r="DY27" s="738"/>
      <c r="DZ27" s="739"/>
      <c r="EA27" s="217"/>
    </row>
    <row r="28" spans="1:131" s="218" customFormat="1" ht="26.25" customHeight="1" thickTop="1" x14ac:dyDescent="0.2">
      <c r="A28" s="237">
        <v>1</v>
      </c>
      <c r="B28" s="684" t="s">
        <v>371</v>
      </c>
      <c r="C28" s="685"/>
      <c r="D28" s="685"/>
      <c r="E28" s="685"/>
      <c r="F28" s="685"/>
      <c r="G28" s="685"/>
      <c r="H28" s="685"/>
      <c r="I28" s="685"/>
      <c r="J28" s="685"/>
      <c r="K28" s="685"/>
      <c r="L28" s="685"/>
      <c r="M28" s="685"/>
      <c r="N28" s="685"/>
      <c r="O28" s="685"/>
      <c r="P28" s="686"/>
      <c r="Q28" s="787">
        <v>111</v>
      </c>
      <c r="R28" s="788"/>
      <c r="S28" s="788"/>
      <c r="T28" s="788"/>
      <c r="U28" s="788"/>
      <c r="V28" s="788">
        <v>75</v>
      </c>
      <c r="W28" s="788"/>
      <c r="X28" s="788"/>
      <c r="Y28" s="788"/>
      <c r="Z28" s="788"/>
      <c r="AA28" s="788">
        <v>36</v>
      </c>
      <c r="AB28" s="788"/>
      <c r="AC28" s="788"/>
      <c r="AD28" s="788"/>
      <c r="AE28" s="789"/>
      <c r="AF28" s="790" t="s">
        <v>114</v>
      </c>
      <c r="AG28" s="788"/>
      <c r="AH28" s="788"/>
      <c r="AI28" s="788"/>
      <c r="AJ28" s="791"/>
      <c r="AK28" s="792">
        <v>67</v>
      </c>
      <c r="AL28" s="783"/>
      <c r="AM28" s="783"/>
      <c r="AN28" s="783"/>
      <c r="AO28" s="783"/>
      <c r="AP28" s="783">
        <v>849</v>
      </c>
      <c r="AQ28" s="783"/>
      <c r="AR28" s="783"/>
      <c r="AS28" s="783"/>
      <c r="AT28" s="783"/>
      <c r="AU28" s="783">
        <v>614</v>
      </c>
      <c r="AV28" s="783"/>
      <c r="AW28" s="783"/>
      <c r="AX28" s="783"/>
      <c r="AY28" s="783"/>
      <c r="AZ28" s="784" t="s">
        <v>581</v>
      </c>
      <c r="BA28" s="784"/>
      <c r="BB28" s="784"/>
      <c r="BC28" s="784"/>
      <c r="BD28" s="784"/>
      <c r="BE28" s="785" t="s">
        <v>583</v>
      </c>
      <c r="BF28" s="785"/>
      <c r="BG28" s="785"/>
      <c r="BH28" s="785"/>
      <c r="BI28" s="786"/>
      <c r="BJ28" s="223"/>
      <c r="BK28" s="223"/>
      <c r="BL28" s="223"/>
      <c r="BM28" s="223"/>
      <c r="BN28" s="223"/>
      <c r="BO28" s="236"/>
      <c r="BP28" s="236"/>
      <c r="BQ28" s="233">
        <v>22</v>
      </c>
      <c r="BR28" s="234"/>
      <c r="BS28" s="721" t="s">
        <v>560</v>
      </c>
      <c r="BT28" s="722"/>
      <c r="BU28" s="722"/>
      <c r="BV28" s="722"/>
      <c r="BW28" s="722"/>
      <c r="BX28" s="722"/>
      <c r="BY28" s="722"/>
      <c r="BZ28" s="722"/>
      <c r="CA28" s="722"/>
      <c r="CB28" s="722"/>
      <c r="CC28" s="722"/>
      <c r="CD28" s="722"/>
      <c r="CE28" s="722"/>
      <c r="CF28" s="722"/>
      <c r="CG28" s="723"/>
      <c r="CH28" s="734">
        <v>-19</v>
      </c>
      <c r="CI28" s="735"/>
      <c r="CJ28" s="735"/>
      <c r="CK28" s="735"/>
      <c r="CL28" s="736"/>
      <c r="CM28" s="734">
        <v>1406</v>
      </c>
      <c r="CN28" s="735"/>
      <c r="CO28" s="735"/>
      <c r="CP28" s="735"/>
      <c r="CQ28" s="736"/>
      <c r="CR28" s="740">
        <v>993</v>
      </c>
      <c r="CS28" s="741"/>
      <c r="CT28" s="741"/>
      <c r="CU28" s="741"/>
      <c r="CV28" s="742"/>
      <c r="CW28" s="734">
        <v>4</v>
      </c>
      <c r="CX28" s="735"/>
      <c r="CY28" s="735"/>
      <c r="CZ28" s="735"/>
      <c r="DA28" s="736"/>
      <c r="DB28" s="734">
        <v>23</v>
      </c>
      <c r="DC28" s="735"/>
      <c r="DD28" s="735"/>
      <c r="DE28" s="735"/>
      <c r="DF28" s="736"/>
      <c r="DG28" s="734"/>
      <c r="DH28" s="735"/>
      <c r="DI28" s="735"/>
      <c r="DJ28" s="735"/>
      <c r="DK28" s="736"/>
      <c r="DL28" s="734"/>
      <c r="DM28" s="735"/>
      <c r="DN28" s="735"/>
      <c r="DO28" s="735"/>
      <c r="DP28" s="736"/>
      <c r="DQ28" s="734"/>
      <c r="DR28" s="735"/>
      <c r="DS28" s="735"/>
      <c r="DT28" s="735"/>
      <c r="DU28" s="736"/>
      <c r="DV28" s="737"/>
      <c r="DW28" s="738"/>
      <c r="DX28" s="738"/>
      <c r="DY28" s="738"/>
      <c r="DZ28" s="739"/>
      <c r="EA28" s="217"/>
    </row>
    <row r="29" spans="1:131" s="218" customFormat="1" ht="26.25" customHeight="1" x14ac:dyDescent="0.2">
      <c r="A29" s="237">
        <v>2</v>
      </c>
      <c r="B29" s="708" t="s">
        <v>372</v>
      </c>
      <c r="C29" s="709"/>
      <c r="D29" s="709"/>
      <c r="E29" s="709"/>
      <c r="F29" s="709"/>
      <c r="G29" s="709"/>
      <c r="H29" s="709"/>
      <c r="I29" s="709"/>
      <c r="J29" s="709"/>
      <c r="K29" s="709"/>
      <c r="L29" s="709"/>
      <c r="M29" s="709"/>
      <c r="N29" s="709"/>
      <c r="O29" s="709"/>
      <c r="P29" s="710"/>
      <c r="Q29" s="711">
        <v>23848</v>
      </c>
      <c r="R29" s="712"/>
      <c r="S29" s="712"/>
      <c r="T29" s="712"/>
      <c r="U29" s="712"/>
      <c r="V29" s="712">
        <v>24112</v>
      </c>
      <c r="W29" s="712"/>
      <c r="X29" s="712"/>
      <c r="Y29" s="712"/>
      <c r="Z29" s="712"/>
      <c r="AA29" s="712">
        <v>-264</v>
      </c>
      <c r="AB29" s="712"/>
      <c r="AC29" s="712"/>
      <c r="AD29" s="712"/>
      <c r="AE29" s="713"/>
      <c r="AF29" s="793">
        <v>9488</v>
      </c>
      <c r="AG29" s="712"/>
      <c r="AH29" s="712"/>
      <c r="AI29" s="712"/>
      <c r="AJ29" s="794"/>
      <c r="AK29" s="797">
        <v>4188</v>
      </c>
      <c r="AL29" s="798"/>
      <c r="AM29" s="798"/>
      <c r="AN29" s="798"/>
      <c r="AO29" s="798"/>
      <c r="AP29" s="798">
        <v>28247</v>
      </c>
      <c r="AQ29" s="798"/>
      <c r="AR29" s="798"/>
      <c r="AS29" s="798"/>
      <c r="AT29" s="798"/>
      <c r="AU29" s="798">
        <v>17428</v>
      </c>
      <c r="AV29" s="798"/>
      <c r="AW29" s="798"/>
      <c r="AX29" s="798"/>
      <c r="AY29" s="798"/>
      <c r="AZ29" s="799" t="s">
        <v>581</v>
      </c>
      <c r="BA29" s="799"/>
      <c r="BB29" s="799"/>
      <c r="BC29" s="799"/>
      <c r="BD29" s="799"/>
      <c r="BE29" s="795" t="s">
        <v>373</v>
      </c>
      <c r="BF29" s="795"/>
      <c r="BG29" s="795"/>
      <c r="BH29" s="795"/>
      <c r="BI29" s="796"/>
      <c r="BJ29" s="223"/>
      <c r="BK29" s="223"/>
      <c r="BL29" s="223"/>
      <c r="BM29" s="223"/>
      <c r="BN29" s="223"/>
      <c r="BO29" s="236"/>
      <c r="BP29" s="236"/>
      <c r="BQ29" s="233">
        <v>23</v>
      </c>
      <c r="BR29" s="234"/>
      <c r="BS29" s="721" t="s">
        <v>561</v>
      </c>
      <c r="BT29" s="722"/>
      <c r="BU29" s="722"/>
      <c r="BV29" s="722"/>
      <c r="BW29" s="722"/>
      <c r="BX29" s="722"/>
      <c r="BY29" s="722"/>
      <c r="BZ29" s="722"/>
      <c r="CA29" s="722"/>
      <c r="CB29" s="722"/>
      <c r="CC29" s="722"/>
      <c r="CD29" s="722"/>
      <c r="CE29" s="722"/>
      <c r="CF29" s="722"/>
      <c r="CG29" s="723"/>
      <c r="CH29" s="734"/>
      <c r="CI29" s="735"/>
      <c r="CJ29" s="735"/>
      <c r="CK29" s="735"/>
      <c r="CL29" s="736"/>
      <c r="CM29" s="734"/>
      <c r="CN29" s="735"/>
      <c r="CO29" s="735"/>
      <c r="CP29" s="735"/>
      <c r="CQ29" s="736"/>
      <c r="CR29" s="740">
        <v>39</v>
      </c>
      <c r="CS29" s="741"/>
      <c r="CT29" s="741"/>
      <c r="CU29" s="741"/>
      <c r="CV29" s="742"/>
      <c r="CW29" s="734"/>
      <c r="CX29" s="735"/>
      <c r="CY29" s="735"/>
      <c r="CZ29" s="735"/>
      <c r="DA29" s="736"/>
      <c r="DB29" s="734"/>
      <c r="DC29" s="735"/>
      <c r="DD29" s="735"/>
      <c r="DE29" s="735"/>
      <c r="DF29" s="736"/>
      <c r="DG29" s="734"/>
      <c r="DH29" s="735"/>
      <c r="DI29" s="735"/>
      <c r="DJ29" s="735"/>
      <c r="DK29" s="736"/>
      <c r="DL29" s="734"/>
      <c r="DM29" s="735"/>
      <c r="DN29" s="735"/>
      <c r="DO29" s="735"/>
      <c r="DP29" s="736"/>
      <c r="DQ29" s="734"/>
      <c r="DR29" s="735"/>
      <c r="DS29" s="735"/>
      <c r="DT29" s="735"/>
      <c r="DU29" s="736"/>
      <c r="DV29" s="737"/>
      <c r="DW29" s="738"/>
      <c r="DX29" s="738"/>
      <c r="DY29" s="738"/>
      <c r="DZ29" s="739"/>
      <c r="EA29" s="217"/>
    </row>
    <row r="30" spans="1:131" s="218" customFormat="1" ht="26.25" customHeight="1" x14ac:dyDescent="0.2">
      <c r="A30" s="237">
        <v>3</v>
      </c>
      <c r="B30" s="708" t="s">
        <v>374</v>
      </c>
      <c r="C30" s="709"/>
      <c r="D30" s="709"/>
      <c r="E30" s="709"/>
      <c r="F30" s="709"/>
      <c r="G30" s="709"/>
      <c r="H30" s="709"/>
      <c r="I30" s="709"/>
      <c r="J30" s="709"/>
      <c r="K30" s="709"/>
      <c r="L30" s="709"/>
      <c r="M30" s="709"/>
      <c r="N30" s="709"/>
      <c r="O30" s="709"/>
      <c r="P30" s="710"/>
      <c r="Q30" s="711">
        <v>764</v>
      </c>
      <c r="R30" s="712"/>
      <c r="S30" s="712"/>
      <c r="T30" s="712"/>
      <c r="U30" s="712"/>
      <c r="V30" s="712">
        <v>577</v>
      </c>
      <c r="W30" s="712"/>
      <c r="X30" s="712"/>
      <c r="Y30" s="712"/>
      <c r="Z30" s="712"/>
      <c r="AA30" s="712">
        <v>187</v>
      </c>
      <c r="AB30" s="712"/>
      <c r="AC30" s="712"/>
      <c r="AD30" s="712"/>
      <c r="AE30" s="713"/>
      <c r="AF30" s="793">
        <v>1981</v>
      </c>
      <c r="AG30" s="712"/>
      <c r="AH30" s="712"/>
      <c r="AI30" s="712"/>
      <c r="AJ30" s="794"/>
      <c r="AK30" s="797"/>
      <c r="AL30" s="798"/>
      <c r="AM30" s="798"/>
      <c r="AN30" s="798"/>
      <c r="AO30" s="798"/>
      <c r="AP30" s="798">
        <v>41</v>
      </c>
      <c r="AQ30" s="798"/>
      <c r="AR30" s="798"/>
      <c r="AS30" s="798"/>
      <c r="AT30" s="798"/>
      <c r="AU30" s="798"/>
      <c r="AV30" s="798"/>
      <c r="AW30" s="798"/>
      <c r="AX30" s="798"/>
      <c r="AY30" s="798"/>
      <c r="AZ30" s="799" t="s">
        <v>581</v>
      </c>
      <c r="BA30" s="799"/>
      <c r="BB30" s="799"/>
      <c r="BC30" s="799"/>
      <c r="BD30" s="799"/>
      <c r="BE30" s="795" t="s">
        <v>373</v>
      </c>
      <c r="BF30" s="795"/>
      <c r="BG30" s="795"/>
      <c r="BH30" s="795"/>
      <c r="BI30" s="796"/>
      <c r="BJ30" s="223"/>
      <c r="BK30" s="223"/>
      <c r="BL30" s="223"/>
      <c r="BM30" s="223"/>
      <c r="BN30" s="223"/>
      <c r="BO30" s="236"/>
      <c r="BP30" s="236"/>
      <c r="BQ30" s="233">
        <v>24</v>
      </c>
      <c r="BR30" s="234"/>
      <c r="BS30" s="721" t="s">
        <v>562</v>
      </c>
      <c r="BT30" s="722"/>
      <c r="BU30" s="722"/>
      <c r="BV30" s="722"/>
      <c r="BW30" s="722"/>
      <c r="BX30" s="722"/>
      <c r="BY30" s="722"/>
      <c r="BZ30" s="722"/>
      <c r="CA30" s="722"/>
      <c r="CB30" s="722"/>
      <c r="CC30" s="722"/>
      <c r="CD30" s="722"/>
      <c r="CE30" s="722"/>
      <c r="CF30" s="722"/>
      <c r="CG30" s="723"/>
      <c r="CH30" s="734"/>
      <c r="CI30" s="735"/>
      <c r="CJ30" s="735"/>
      <c r="CK30" s="735"/>
      <c r="CL30" s="736"/>
      <c r="CM30" s="734"/>
      <c r="CN30" s="735"/>
      <c r="CO30" s="735"/>
      <c r="CP30" s="735"/>
      <c r="CQ30" s="736"/>
      <c r="CR30" s="734">
        <v>40</v>
      </c>
      <c r="CS30" s="735"/>
      <c r="CT30" s="735"/>
      <c r="CU30" s="735"/>
      <c r="CV30" s="736"/>
      <c r="CW30" s="734"/>
      <c r="CX30" s="735"/>
      <c r="CY30" s="735"/>
      <c r="CZ30" s="735"/>
      <c r="DA30" s="736"/>
      <c r="DB30" s="734"/>
      <c r="DC30" s="735"/>
      <c r="DD30" s="735"/>
      <c r="DE30" s="735"/>
      <c r="DF30" s="736"/>
      <c r="DG30" s="734"/>
      <c r="DH30" s="735"/>
      <c r="DI30" s="735"/>
      <c r="DJ30" s="735"/>
      <c r="DK30" s="736"/>
      <c r="DL30" s="734"/>
      <c r="DM30" s="735"/>
      <c r="DN30" s="735"/>
      <c r="DO30" s="735"/>
      <c r="DP30" s="736"/>
      <c r="DQ30" s="734"/>
      <c r="DR30" s="735"/>
      <c r="DS30" s="735"/>
      <c r="DT30" s="735"/>
      <c r="DU30" s="736"/>
      <c r="DV30" s="737"/>
      <c r="DW30" s="738"/>
      <c r="DX30" s="738"/>
      <c r="DY30" s="738"/>
      <c r="DZ30" s="739"/>
      <c r="EA30" s="217"/>
    </row>
    <row r="31" spans="1:131" s="218" customFormat="1" ht="26.25" customHeight="1" x14ac:dyDescent="0.2">
      <c r="A31" s="237">
        <v>4</v>
      </c>
      <c r="B31" s="708" t="s">
        <v>375</v>
      </c>
      <c r="C31" s="709"/>
      <c r="D31" s="709"/>
      <c r="E31" s="709"/>
      <c r="F31" s="709"/>
      <c r="G31" s="709"/>
      <c r="H31" s="709"/>
      <c r="I31" s="709"/>
      <c r="J31" s="709"/>
      <c r="K31" s="709"/>
      <c r="L31" s="709"/>
      <c r="M31" s="709"/>
      <c r="N31" s="709"/>
      <c r="O31" s="709"/>
      <c r="P31" s="710"/>
      <c r="Q31" s="711">
        <v>3412</v>
      </c>
      <c r="R31" s="712"/>
      <c r="S31" s="712"/>
      <c r="T31" s="712"/>
      <c r="U31" s="712"/>
      <c r="V31" s="712">
        <v>2606</v>
      </c>
      <c r="W31" s="712"/>
      <c r="X31" s="712"/>
      <c r="Y31" s="712"/>
      <c r="Z31" s="712"/>
      <c r="AA31" s="712">
        <v>806</v>
      </c>
      <c r="AB31" s="712"/>
      <c r="AC31" s="712"/>
      <c r="AD31" s="712"/>
      <c r="AE31" s="713"/>
      <c r="AF31" s="793">
        <v>11442</v>
      </c>
      <c r="AG31" s="712"/>
      <c r="AH31" s="712"/>
      <c r="AI31" s="712"/>
      <c r="AJ31" s="794"/>
      <c r="AK31" s="797">
        <v>49</v>
      </c>
      <c r="AL31" s="798"/>
      <c r="AM31" s="798"/>
      <c r="AN31" s="798"/>
      <c r="AO31" s="798"/>
      <c r="AP31" s="798">
        <v>8012</v>
      </c>
      <c r="AQ31" s="798"/>
      <c r="AR31" s="798"/>
      <c r="AS31" s="798"/>
      <c r="AT31" s="798"/>
      <c r="AU31" s="798">
        <v>825</v>
      </c>
      <c r="AV31" s="798"/>
      <c r="AW31" s="798"/>
      <c r="AX31" s="798"/>
      <c r="AY31" s="798"/>
      <c r="AZ31" s="799" t="s">
        <v>581</v>
      </c>
      <c r="BA31" s="799"/>
      <c r="BB31" s="799"/>
      <c r="BC31" s="799"/>
      <c r="BD31" s="799"/>
      <c r="BE31" s="795" t="s">
        <v>373</v>
      </c>
      <c r="BF31" s="795"/>
      <c r="BG31" s="795"/>
      <c r="BH31" s="795"/>
      <c r="BI31" s="796"/>
      <c r="BJ31" s="223"/>
      <c r="BK31" s="223"/>
      <c r="BL31" s="223"/>
      <c r="BM31" s="223"/>
      <c r="BN31" s="223"/>
      <c r="BO31" s="236"/>
      <c r="BP31" s="236"/>
      <c r="BQ31" s="233">
        <v>25</v>
      </c>
      <c r="BR31" s="234"/>
      <c r="BS31" s="721" t="s">
        <v>563</v>
      </c>
      <c r="BT31" s="722"/>
      <c r="BU31" s="722"/>
      <c r="BV31" s="722"/>
      <c r="BW31" s="722"/>
      <c r="BX31" s="722"/>
      <c r="BY31" s="722"/>
      <c r="BZ31" s="722"/>
      <c r="CA31" s="722"/>
      <c r="CB31" s="722"/>
      <c r="CC31" s="722"/>
      <c r="CD31" s="722"/>
      <c r="CE31" s="722"/>
      <c r="CF31" s="722"/>
      <c r="CG31" s="723"/>
      <c r="CH31" s="734">
        <v>-22</v>
      </c>
      <c r="CI31" s="735"/>
      <c r="CJ31" s="735"/>
      <c r="CK31" s="735"/>
      <c r="CL31" s="736"/>
      <c r="CM31" s="734">
        <v>768</v>
      </c>
      <c r="CN31" s="735"/>
      <c r="CO31" s="735"/>
      <c r="CP31" s="735"/>
      <c r="CQ31" s="736"/>
      <c r="CR31" s="734">
        <v>50</v>
      </c>
      <c r="CS31" s="735"/>
      <c r="CT31" s="735"/>
      <c r="CU31" s="735"/>
      <c r="CV31" s="736"/>
      <c r="CW31" s="734"/>
      <c r="CX31" s="735"/>
      <c r="CY31" s="735"/>
      <c r="CZ31" s="735"/>
      <c r="DA31" s="736"/>
      <c r="DB31" s="734"/>
      <c r="DC31" s="735"/>
      <c r="DD31" s="735"/>
      <c r="DE31" s="735"/>
      <c r="DF31" s="736"/>
      <c r="DG31" s="734"/>
      <c r="DH31" s="735"/>
      <c r="DI31" s="735"/>
      <c r="DJ31" s="735"/>
      <c r="DK31" s="736"/>
      <c r="DL31" s="734"/>
      <c r="DM31" s="735"/>
      <c r="DN31" s="735"/>
      <c r="DO31" s="735"/>
      <c r="DP31" s="736"/>
      <c r="DQ31" s="734"/>
      <c r="DR31" s="735"/>
      <c r="DS31" s="735"/>
      <c r="DT31" s="735"/>
      <c r="DU31" s="736"/>
      <c r="DV31" s="737"/>
      <c r="DW31" s="738"/>
      <c r="DX31" s="738"/>
      <c r="DY31" s="738"/>
      <c r="DZ31" s="739"/>
      <c r="EA31" s="217"/>
    </row>
    <row r="32" spans="1:131" s="218" customFormat="1" ht="26.25" customHeight="1" x14ac:dyDescent="0.2">
      <c r="A32" s="237">
        <v>5</v>
      </c>
      <c r="B32" s="708" t="s">
        <v>376</v>
      </c>
      <c r="C32" s="709"/>
      <c r="D32" s="709"/>
      <c r="E32" s="709"/>
      <c r="F32" s="709"/>
      <c r="G32" s="709"/>
      <c r="H32" s="709"/>
      <c r="I32" s="709"/>
      <c r="J32" s="709"/>
      <c r="K32" s="709"/>
      <c r="L32" s="709"/>
      <c r="M32" s="709"/>
      <c r="N32" s="709"/>
      <c r="O32" s="709"/>
      <c r="P32" s="710"/>
      <c r="Q32" s="711">
        <v>1107</v>
      </c>
      <c r="R32" s="712"/>
      <c r="S32" s="712"/>
      <c r="T32" s="712"/>
      <c r="U32" s="712"/>
      <c r="V32" s="712">
        <v>936</v>
      </c>
      <c r="W32" s="712"/>
      <c r="X32" s="712"/>
      <c r="Y32" s="712"/>
      <c r="Z32" s="712"/>
      <c r="AA32" s="712">
        <v>171</v>
      </c>
      <c r="AB32" s="712"/>
      <c r="AC32" s="712"/>
      <c r="AD32" s="712"/>
      <c r="AE32" s="713"/>
      <c r="AF32" s="793">
        <v>2351</v>
      </c>
      <c r="AG32" s="712"/>
      <c r="AH32" s="712"/>
      <c r="AI32" s="712"/>
      <c r="AJ32" s="794"/>
      <c r="AK32" s="797"/>
      <c r="AL32" s="798"/>
      <c r="AM32" s="798"/>
      <c r="AN32" s="798"/>
      <c r="AO32" s="798"/>
      <c r="AP32" s="798"/>
      <c r="AQ32" s="798"/>
      <c r="AR32" s="798"/>
      <c r="AS32" s="798"/>
      <c r="AT32" s="798"/>
      <c r="AU32" s="798"/>
      <c r="AV32" s="798"/>
      <c r="AW32" s="798"/>
      <c r="AX32" s="798"/>
      <c r="AY32" s="798"/>
      <c r="AZ32" s="799" t="s">
        <v>582</v>
      </c>
      <c r="BA32" s="799"/>
      <c r="BB32" s="799"/>
      <c r="BC32" s="799"/>
      <c r="BD32" s="799"/>
      <c r="BE32" s="795" t="s">
        <v>373</v>
      </c>
      <c r="BF32" s="795"/>
      <c r="BG32" s="795"/>
      <c r="BH32" s="795"/>
      <c r="BI32" s="796"/>
      <c r="BJ32" s="223"/>
      <c r="BK32" s="223"/>
      <c r="BL32" s="223"/>
      <c r="BM32" s="223"/>
      <c r="BN32" s="223"/>
      <c r="BO32" s="236"/>
      <c r="BP32" s="236"/>
      <c r="BQ32" s="233">
        <v>26</v>
      </c>
      <c r="BR32" s="234"/>
      <c r="BS32" s="721" t="s">
        <v>564</v>
      </c>
      <c r="BT32" s="722"/>
      <c r="BU32" s="722"/>
      <c r="BV32" s="722"/>
      <c r="BW32" s="722"/>
      <c r="BX32" s="722"/>
      <c r="BY32" s="722"/>
      <c r="BZ32" s="722"/>
      <c r="CA32" s="722"/>
      <c r="CB32" s="722"/>
      <c r="CC32" s="722"/>
      <c r="CD32" s="722"/>
      <c r="CE32" s="722"/>
      <c r="CF32" s="722"/>
      <c r="CG32" s="723"/>
      <c r="CH32" s="734">
        <v>-36</v>
      </c>
      <c r="CI32" s="735"/>
      <c r="CJ32" s="735"/>
      <c r="CK32" s="735"/>
      <c r="CL32" s="736"/>
      <c r="CM32" s="734">
        <v>-939</v>
      </c>
      <c r="CN32" s="735"/>
      <c r="CO32" s="735"/>
      <c r="CP32" s="735"/>
      <c r="CQ32" s="736"/>
      <c r="CR32" s="734">
        <v>648</v>
      </c>
      <c r="CS32" s="735"/>
      <c r="CT32" s="735"/>
      <c r="CU32" s="735"/>
      <c r="CV32" s="736"/>
      <c r="CW32" s="734">
        <v>24</v>
      </c>
      <c r="CX32" s="735"/>
      <c r="CY32" s="735"/>
      <c r="CZ32" s="735"/>
      <c r="DA32" s="736"/>
      <c r="DB32" s="734">
        <v>2224</v>
      </c>
      <c r="DC32" s="735"/>
      <c r="DD32" s="735"/>
      <c r="DE32" s="735"/>
      <c r="DF32" s="736"/>
      <c r="DG32" s="734"/>
      <c r="DH32" s="735"/>
      <c r="DI32" s="735"/>
      <c r="DJ32" s="735"/>
      <c r="DK32" s="736"/>
      <c r="DL32" s="734"/>
      <c r="DM32" s="735"/>
      <c r="DN32" s="735"/>
      <c r="DO32" s="735"/>
      <c r="DP32" s="736"/>
      <c r="DQ32" s="734"/>
      <c r="DR32" s="735"/>
      <c r="DS32" s="735"/>
      <c r="DT32" s="735"/>
      <c r="DU32" s="736"/>
      <c r="DV32" s="737"/>
      <c r="DW32" s="738"/>
      <c r="DX32" s="738"/>
      <c r="DY32" s="738"/>
      <c r="DZ32" s="739"/>
      <c r="EA32" s="217"/>
    </row>
    <row r="33" spans="1:131" s="218" customFormat="1" ht="26.25" customHeight="1" x14ac:dyDescent="0.2">
      <c r="A33" s="237">
        <v>6</v>
      </c>
      <c r="B33" s="708" t="s">
        <v>377</v>
      </c>
      <c r="C33" s="709"/>
      <c r="D33" s="709"/>
      <c r="E33" s="709"/>
      <c r="F33" s="709"/>
      <c r="G33" s="709"/>
      <c r="H33" s="709"/>
      <c r="I33" s="709"/>
      <c r="J33" s="709"/>
      <c r="K33" s="709"/>
      <c r="L33" s="709"/>
      <c r="M33" s="709"/>
      <c r="N33" s="709"/>
      <c r="O33" s="709"/>
      <c r="P33" s="710"/>
      <c r="Q33" s="711">
        <v>37</v>
      </c>
      <c r="R33" s="712"/>
      <c r="S33" s="712"/>
      <c r="T33" s="712"/>
      <c r="U33" s="712"/>
      <c r="V33" s="712">
        <v>0</v>
      </c>
      <c r="W33" s="712"/>
      <c r="X33" s="712"/>
      <c r="Y33" s="712"/>
      <c r="Z33" s="712"/>
      <c r="AA33" s="712">
        <v>37</v>
      </c>
      <c r="AB33" s="712"/>
      <c r="AC33" s="712"/>
      <c r="AD33" s="712"/>
      <c r="AE33" s="713"/>
      <c r="AF33" s="793">
        <v>6266</v>
      </c>
      <c r="AG33" s="712"/>
      <c r="AH33" s="712"/>
      <c r="AI33" s="712"/>
      <c r="AJ33" s="794"/>
      <c r="AK33" s="797"/>
      <c r="AL33" s="798"/>
      <c r="AM33" s="798"/>
      <c r="AN33" s="798"/>
      <c r="AO33" s="798"/>
      <c r="AP33" s="798"/>
      <c r="AQ33" s="798"/>
      <c r="AR33" s="798"/>
      <c r="AS33" s="798"/>
      <c r="AT33" s="798"/>
      <c r="AU33" s="798"/>
      <c r="AV33" s="798"/>
      <c r="AW33" s="798"/>
      <c r="AX33" s="798"/>
      <c r="AY33" s="798"/>
      <c r="AZ33" s="799" t="s">
        <v>582</v>
      </c>
      <c r="BA33" s="799"/>
      <c r="BB33" s="799"/>
      <c r="BC33" s="799"/>
      <c r="BD33" s="799"/>
      <c r="BE33" s="795" t="s">
        <v>373</v>
      </c>
      <c r="BF33" s="795"/>
      <c r="BG33" s="795"/>
      <c r="BH33" s="795"/>
      <c r="BI33" s="796"/>
      <c r="BJ33" s="223"/>
      <c r="BK33" s="223"/>
      <c r="BL33" s="223"/>
      <c r="BM33" s="223"/>
      <c r="BN33" s="223"/>
      <c r="BO33" s="236"/>
      <c r="BP33" s="236"/>
      <c r="BQ33" s="233">
        <v>27</v>
      </c>
      <c r="BR33" s="234"/>
      <c r="BS33" s="721" t="s">
        <v>565</v>
      </c>
      <c r="BT33" s="722"/>
      <c r="BU33" s="722"/>
      <c r="BV33" s="722"/>
      <c r="BW33" s="722"/>
      <c r="BX33" s="722"/>
      <c r="BY33" s="722"/>
      <c r="BZ33" s="722"/>
      <c r="CA33" s="722"/>
      <c r="CB33" s="722"/>
      <c r="CC33" s="722"/>
      <c r="CD33" s="722"/>
      <c r="CE33" s="722"/>
      <c r="CF33" s="722"/>
      <c r="CG33" s="723"/>
      <c r="CH33" s="734">
        <v>0</v>
      </c>
      <c r="CI33" s="735"/>
      <c r="CJ33" s="735"/>
      <c r="CK33" s="735"/>
      <c r="CL33" s="736"/>
      <c r="CM33" s="734">
        <v>4966</v>
      </c>
      <c r="CN33" s="735"/>
      <c r="CO33" s="735"/>
      <c r="CP33" s="735"/>
      <c r="CQ33" s="736"/>
      <c r="CR33" s="734">
        <v>3317</v>
      </c>
      <c r="CS33" s="735"/>
      <c r="CT33" s="735"/>
      <c r="CU33" s="735"/>
      <c r="CV33" s="736"/>
      <c r="CW33" s="734"/>
      <c r="CX33" s="735"/>
      <c r="CY33" s="735"/>
      <c r="CZ33" s="735"/>
      <c r="DA33" s="736"/>
      <c r="DB33" s="734"/>
      <c r="DC33" s="735"/>
      <c r="DD33" s="735"/>
      <c r="DE33" s="735"/>
      <c r="DF33" s="736"/>
      <c r="DG33" s="734"/>
      <c r="DH33" s="735"/>
      <c r="DI33" s="735"/>
      <c r="DJ33" s="735"/>
      <c r="DK33" s="736"/>
      <c r="DL33" s="734"/>
      <c r="DM33" s="735"/>
      <c r="DN33" s="735"/>
      <c r="DO33" s="735"/>
      <c r="DP33" s="736"/>
      <c r="DQ33" s="734"/>
      <c r="DR33" s="735"/>
      <c r="DS33" s="735"/>
      <c r="DT33" s="735"/>
      <c r="DU33" s="736"/>
      <c r="DV33" s="737"/>
      <c r="DW33" s="738"/>
      <c r="DX33" s="738"/>
      <c r="DY33" s="738"/>
      <c r="DZ33" s="739"/>
      <c r="EA33" s="217"/>
    </row>
    <row r="34" spans="1:131" s="218" customFormat="1" ht="26.25" customHeight="1" x14ac:dyDescent="0.2">
      <c r="A34" s="237">
        <v>7</v>
      </c>
      <c r="B34" s="708" t="s">
        <v>378</v>
      </c>
      <c r="C34" s="709"/>
      <c r="D34" s="709"/>
      <c r="E34" s="709"/>
      <c r="F34" s="709"/>
      <c r="G34" s="709"/>
      <c r="H34" s="709"/>
      <c r="I34" s="709"/>
      <c r="J34" s="709"/>
      <c r="K34" s="709"/>
      <c r="L34" s="709"/>
      <c r="M34" s="709"/>
      <c r="N34" s="709"/>
      <c r="O34" s="709"/>
      <c r="P34" s="710"/>
      <c r="Q34" s="711">
        <v>1001</v>
      </c>
      <c r="R34" s="712"/>
      <c r="S34" s="712"/>
      <c r="T34" s="712"/>
      <c r="U34" s="712"/>
      <c r="V34" s="712">
        <v>946</v>
      </c>
      <c r="W34" s="712"/>
      <c r="X34" s="712"/>
      <c r="Y34" s="712"/>
      <c r="Z34" s="712"/>
      <c r="AA34" s="712">
        <v>55</v>
      </c>
      <c r="AB34" s="712"/>
      <c r="AC34" s="712"/>
      <c r="AD34" s="712"/>
      <c r="AE34" s="713"/>
      <c r="AF34" s="793">
        <v>1129</v>
      </c>
      <c r="AG34" s="712"/>
      <c r="AH34" s="712"/>
      <c r="AI34" s="712"/>
      <c r="AJ34" s="794"/>
      <c r="AK34" s="797">
        <v>333</v>
      </c>
      <c r="AL34" s="798"/>
      <c r="AM34" s="798"/>
      <c r="AN34" s="798"/>
      <c r="AO34" s="798"/>
      <c r="AP34" s="798">
        <v>3394</v>
      </c>
      <c r="AQ34" s="798"/>
      <c r="AR34" s="798"/>
      <c r="AS34" s="798"/>
      <c r="AT34" s="798"/>
      <c r="AU34" s="798">
        <v>2823</v>
      </c>
      <c r="AV34" s="798"/>
      <c r="AW34" s="798"/>
      <c r="AX34" s="798"/>
      <c r="AY34" s="798"/>
      <c r="AZ34" s="799" t="s">
        <v>581</v>
      </c>
      <c r="BA34" s="799"/>
      <c r="BB34" s="799"/>
      <c r="BC34" s="799"/>
      <c r="BD34" s="799"/>
      <c r="BE34" s="795" t="s">
        <v>379</v>
      </c>
      <c r="BF34" s="795"/>
      <c r="BG34" s="795"/>
      <c r="BH34" s="795"/>
      <c r="BI34" s="796"/>
      <c r="BJ34" s="223"/>
      <c r="BK34" s="223"/>
      <c r="BL34" s="223"/>
      <c r="BM34" s="223"/>
      <c r="BN34" s="223"/>
      <c r="BO34" s="236"/>
      <c r="BP34" s="236"/>
      <c r="BQ34" s="233">
        <v>28</v>
      </c>
      <c r="BR34" s="234"/>
      <c r="BS34" s="721" t="s">
        <v>566</v>
      </c>
      <c r="BT34" s="722"/>
      <c r="BU34" s="722"/>
      <c r="BV34" s="722"/>
      <c r="BW34" s="722"/>
      <c r="BX34" s="722"/>
      <c r="BY34" s="722"/>
      <c r="BZ34" s="722"/>
      <c r="CA34" s="722"/>
      <c r="CB34" s="722"/>
      <c r="CC34" s="722"/>
      <c r="CD34" s="722"/>
      <c r="CE34" s="722"/>
      <c r="CF34" s="722"/>
      <c r="CG34" s="723"/>
      <c r="CH34" s="734">
        <v>217</v>
      </c>
      <c r="CI34" s="735"/>
      <c r="CJ34" s="735"/>
      <c r="CK34" s="735"/>
      <c r="CL34" s="736"/>
      <c r="CM34" s="734">
        <v>1584</v>
      </c>
      <c r="CN34" s="735"/>
      <c r="CO34" s="735"/>
      <c r="CP34" s="735"/>
      <c r="CQ34" s="736"/>
      <c r="CR34" s="734">
        <v>16</v>
      </c>
      <c r="CS34" s="735"/>
      <c r="CT34" s="735"/>
      <c r="CU34" s="735"/>
      <c r="CV34" s="736"/>
      <c r="CW34" s="734"/>
      <c r="CX34" s="735"/>
      <c r="CY34" s="735"/>
      <c r="CZ34" s="735"/>
      <c r="DA34" s="736"/>
      <c r="DB34" s="734"/>
      <c r="DC34" s="735"/>
      <c r="DD34" s="735"/>
      <c r="DE34" s="735"/>
      <c r="DF34" s="736"/>
      <c r="DG34" s="734"/>
      <c r="DH34" s="735"/>
      <c r="DI34" s="735"/>
      <c r="DJ34" s="735"/>
      <c r="DK34" s="736"/>
      <c r="DL34" s="734"/>
      <c r="DM34" s="735"/>
      <c r="DN34" s="735"/>
      <c r="DO34" s="735"/>
      <c r="DP34" s="736"/>
      <c r="DQ34" s="734"/>
      <c r="DR34" s="735"/>
      <c r="DS34" s="735"/>
      <c r="DT34" s="735"/>
      <c r="DU34" s="736"/>
      <c r="DV34" s="737"/>
      <c r="DW34" s="738"/>
      <c r="DX34" s="738"/>
      <c r="DY34" s="738"/>
      <c r="DZ34" s="739"/>
      <c r="EA34" s="217"/>
    </row>
    <row r="35" spans="1:131" s="218" customFormat="1" ht="26.25" customHeight="1" x14ac:dyDescent="0.2">
      <c r="A35" s="237">
        <v>8</v>
      </c>
      <c r="B35" s="708" t="s">
        <v>380</v>
      </c>
      <c r="C35" s="709"/>
      <c r="D35" s="709"/>
      <c r="E35" s="709"/>
      <c r="F35" s="709"/>
      <c r="G35" s="709"/>
      <c r="H35" s="709"/>
      <c r="I35" s="709"/>
      <c r="J35" s="709"/>
      <c r="K35" s="709"/>
      <c r="L35" s="709"/>
      <c r="M35" s="709"/>
      <c r="N35" s="709"/>
      <c r="O35" s="709"/>
      <c r="P35" s="710"/>
      <c r="Q35" s="711">
        <v>479</v>
      </c>
      <c r="R35" s="712"/>
      <c r="S35" s="712"/>
      <c r="T35" s="712"/>
      <c r="U35" s="712"/>
      <c r="V35" s="712">
        <v>348</v>
      </c>
      <c r="W35" s="712"/>
      <c r="X35" s="712"/>
      <c r="Y35" s="712"/>
      <c r="Z35" s="712"/>
      <c r="AA35" s="712">
        <v>131</v>
      </c>
      <c r="AB35" s="712"/>
      <c r="AC35" s="712"/>
      <c r="AD35" s="712"/>
      <c r="AE35" s="713"/>
      <c r="AF35" s="793">
        <v>39</v>
      </c>
      <c r="AG35" s="712"/>
      <c r="AH35" s="712"/>
      <c r="AI35" s="712"/>
      <c r="AJ35" s="794"/>
      <c r="AK35" s="797">
        <v>1508</v>
      </c>
      <c r="AL35" s="798"/>
      <c r="AM35" s="798"/>
      <c r="AN35" s="798"/>
      <c r="AO35" s="798"/>
      <c r="AP35" s="798">
        <v>14618</v>
      </c>
      <c r="AQ35" s="798"/>
      <c r="AR35" s="798"/>
      <c r="AS35" s="798"/>
      <c r="AT35" s="798"/>
      <c r="AU35" s="798">
        <v>14618</v>
      </c>
      <c r="AV35" s="798"/>
      <c r="AW35" s="798"/>
      <c r="AX35" s="798"/>
      <c r="AY35" s="798"/>
      <c r="AZ35" s="799" t="s">
        <v>581</v>
      </c>
      <c r="BA35" s="799"/>
      <c r="BB35" s="799"/>
      <c r="BC35" s="799"/>
      <c r="BD35" s="799"/>
      <c r="BE35" s="795" t="s">
        <v>379</v>
      </c>
      <c r="BF35" s="795"/>
      <c r="BG35" s="795"/>
      <c r="BH35" s="795"/>
      <c r="BI35" s="796"/>
      <c r="BJ35" s="223"/>
      <c r="BK35" s="223"/>
      <c r="BL35" s="223"/>
      <c r="BM35" s="223"/>
      <c r="BN35" s="223"/>
      <c r="BO35" s="236"/>
      <c r="BP35" s="236"/>
      <c r="BQ35" s="233">
        <v>29</v>
      </c>
      <c r="BR35" s="234"/>
      <c r="BS35" s="721" t="s">
        <v>567</v>
      </c>
      <c r="BT35" s="722"/>
      <c r="BU35" s="722"/>
      <c r="BV35" s="722"/>
      <c r="BW35" s="722"/>
      <c r="BX35" s="722"/>
      <c r="BY35" s="722"/>
      <c r="BZ35" s="722"/>
      <c r="CA35" s="722"/>
      <c r="CB35" s="722"/>
      <c r="CC35" s="722"/>
      <c r="CD35" s="722"/>
      <c r="CE35" s="722"/>
      <c r="CF35" s="722"/>
      <c r="CG35" s="723"/>
      <c r="CH35" s="734"/>
      <c r="CI35" s="735"/>
      <c r="CJ35" s="735"/>
      <c r="CK35" s="735"/>
      <c r="CL35" s="736"/>
      <c r="CM35" s="734"/>
      <c r="CN35" s="735"/>
      <c r="CO35" s="735"/>
      <c r="CP35" s="735"/>
      <c r="CQ35" s="736"/>
      <c r="CR35" s="734">
        <v>13</v>
      </c>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93"/>
      <c r="AG36" s="712"/>
      <c r="AH36" s="712"/>
      <c r="AI36" s="712"/>
      <c r="AJ36" s="794"/>
      <c r="AK36" s="797"/>
      <c r="AL36" s="798"/>
      <c r="AM36" s="798"/>
      <c r="AN36" s="798"/>
      <c r="AO36" s="798"/>
      <c r="AP36" s="798"/>
      <c r="AQ36" s="798"/>
      <c r="AR36" s="798"/>
      <c r="AS36" s="798"/>
      <c r="AT36" s="798"/>
      <c r="AU36" s="798"/>
      <c r="AV36" s="798"/>
      <c r="AW36" s="798"/>
      <c r="AX36" s="798"/>
      <c r="AY36" s="798"/>
      <c r="AZ36" s="799"/>
      <c r="BA36" s="799"/>
      <c r="BB36" s="799"/>
      <c r="BC36" s="799"/>
      <c r="BD36" s="799"/>
      <c r="BE36" s="795"/>
      <c r="BF36" s="795"/>
      <c r="BG36" s="795"/>
      <c r="BH36" s="795"/>
      <c r="BI36" s="796"/>
      <c r="BJ36" s="223"/>
      <c r="BK36" s="223"/>
      <c r="BL36" s="223"/>
      <c r="BM36" s="223"/>
      <c r="BN36" s="223"/>
      <c r="BO36" s="236"/>
      <c r="BP36" s="236"/>
      <c r="BQ36" s="233">
        <v>30</v>
      </c>
      <c r="BR36" s="234"/>
      <c r="BS36" s="721" t="s">
        <v>568</v>
      </c>
      <c r="BT36" s="722"/>
      <c r="BU36" s="722"/>
      <c r="BV36" s="722"/>
      <c r="BW36" s="722"/>
      <c r="BX36" s="722"/>
      <c r="BY36" s="722"/>
      <c r="BZ36" s="722"/>
      <c r="CA36" s="722"/>
      <c r="CB36" s="722"/>
      <c r="CC36" s="722"/>
      <c r="CD36" s="722"/>
      <c r="CE36" s="722"/>
      <c r="CF36" s="722"/>
      <c r="CG36" s="723"/>
      <c r="CH36" s="734">
        <v>-1</v>
      </c>
      <c r="CI36" s="735"/>
      <c r="CJ36" s="735"/>
      <c r="CK36" s="735"/>
      <c r="CL36" s="736"/>
      <c r="CM36" s="734">
        <v>14</v>
      </c>
      <c r="CN36" s="735"/>
      <c r="CO36" s="735"/>
      <c r="CP36" s="735"/>
      <c r="CQ36" s="736"/>
      <c r="CR36" s="734">
        <v>5</v>
      </c>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93"/>
      <c r="AG37" s="712"/>
      <c r="AH37" s="712"/>
      <c r="AI37" s="712"/>
      <c r="AJ37" s="794"/>
      <c r="AK37" s="797"/>
      <c r="AL37" s="798"/>
      <c r="AM37" s="798"/>
      <c r="AN37" s="798"/>
      <c r="AO37" s="798"/>
      <c r="AP37" s="798"/>
      <c r="AQ37" s="798"/>
      <c r="AR37" s="798"/>
      <c r="AS37" s="798"/>
      <c r="AT37" s="798"/>
      <c r="AU37" s="798"/>
      <c r="AV37" s="798"/>
      <c r="AW37" s="798"/>
      <c r="AX37" s="798"/>
      <c r="AY37" s="798"/>
      <c r="AZ37" s="799"/>
      <c r="BA37" s="799"/>
      <c r="BB37" s="799"/>
      <c r="BC37" s="799"/>
      <c r="BD37" s="799"/>
      <c r="BE37" s="795"/>
      <c r="BF37" s="795"/>
      <c r="BG37" s="795"/>
      <c r="BH37" s="795"/>
      <c r="BI37" s="796"/>
      <c r="BJ37" s="223"/>
      <c r="BK37" s="223"/>
      <c r="BL37" s="223"/>
      <c r="BM37" s="223"/>
      <c r="BN37" s="223"/>
      <c r="BO37" s="236"/>
      <c r="BP37" s="236"/>
      <c r="BQ37" s="233">
        <v>31</v>
      </c>
      <c r="BR37" s="234"/>
      <c r="BS37" s="721" t="s">
        <v>569</v>
      </c>
      <c r="BT37" s="722"/>
      <c r="BU37" s="722"/>
      <c r="BV37" s="722"/>
      <c r="BW37" s="722"/>
      <c r="BX37" s="722"/>
      <c r="BY37" s="722"/>
      <c r="BZ37" s="722"/>
      <c r="CA37" s="722"/>
      <c r="CB37" s="722"/>
      <c r="CC37" s="722"/>
      <c r="CD37" s="722"/>
      <c r="CE37" s="722"/>
      <c r="CF37" s="722"/>
      <c r="CG37" s="723"/>
      <c r="CH37" s="734">
        <v>2</v>
      </c>
      <c r="CI37" s="735"/>
      <c r="CJ37" s="735"/>
      <c r="CK37" s="735"/>
      <c r="CL37" s="736"/>
      <c r="CM37" s="734">
        <v>1275</v>
      </c>
      <c r="CN37" s="735"/>
      <c r="CO37" s="735"/>
      <c r="CP37" s="735"/>
      <c r="CQ37" s="736"/>
      <c r="CR37" s="734">
        <v>735</v>
      </c>
      <c r="CS37" s="735"/>
      <c r="CT37" s="735"/>
      <c r="CU37" s="735"/>
      <c r="CV37" s="736"/>
      <c r="CW37" s="734">
        <v>335</v>
      </c>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93"/>
      <c r="AG38" s="712"/>
      <c r="AH38" s="712"/>
      <c r="AI38" s="712"/>
      <c r="AJ38" s="794"/>
      <c r="AK38" s="797"/>
      <c r="AL38" s="798"/>
      <c r="AM38" s="798"/>
      <c r="AN38" s="798"/>
      <c r="AO38" s="798"/>
      <c r="AP38" s="798"/>
      <c r="AQ38" s="798"/>
      <c r="AR38" s="798"/>
      <c r="AS38" s="798"/>
      <c r="AT38" s="798"/>
      <c r="AU38" s="798"/>
      <c r="AV38" s="798"/>
      <c r="AW38" s="798"/>
      <c r="AX38" s="798"/>
      <c r="AY38" s="798"/>
      <c r="AZ38" s="799"/>
      <c r="BA38" s="799"/>
      <c r="BB38" s="799"/>
      <c r="BC38" s="799"/>
      <c r="BD38" s="799"/>
      <c r="BE38" s="795"/>
      <c r="BF38" s="795"/>
      <c r="BG38" s="795"/>
      <c r="BH38" s="795"/>
      <c r="BI38" s="796"/>
      <c r="BJ38" s="223"/>
      <c r="BK38" s="223"/>
      <c r="BL38" s="223"/>
      <c r="BM38" s="223"/>
      <c r="BN38" s="223"/>
      <c r="BO38" s="236"/>
      <c r="BP38" s="236"/>
      <c r="BQ38" s="233">
        <v>32</v>
      </c>
      <c r="BR38" s="234"/>
      <c r="BS38" s="721" t="s">
        <v>570</v>
      </c>
      <c r="BT38" s="722"/>
      <c r="BU38" s="722"/>
      <c r="BV38" s="722"/>
      <c r="BW38" s="722"/>
      <c r="BX38" s="722"/>
      <c r="BY38" s="722"/>
      <c r="BZ38" s="722"/>
      <c r="CA38" s="722"/>
      <c r="CB38" s="722"/>
      <c r="CC38" s="722"/>
      <c r="CD38" s="722"/>
      <c r="CE38" s="722"/>
      <c r="CF38" s="722"/>
      <c r="CG38" s="723"/>
      <c r="CH38" s="734">
        <v>-2</v>
      </c>
      <c r="CI38" s="735"/>
      <c r="CJ38" s="735"/>
      <c r="CK38" s="735"/>
      <c r="CL38" s="736"/>
      <c r="CM38" s="734">
        <v>861</v>
      </c>
      <c r="CN38" s="735"/>
      <c r="CO38" s="735"/>
      <c r="CP38" s="735"/>
      <c r="CQ38" s="736"/>
      <c r="CR38" s="734">
        <v>502</v>
      </c>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93"/>
      <c r="AG39" s="712"/>
      <c r="AH39" s="712"/>
      <c r="AI39" s="712"/>
      <c r="AJ39" s="794"/>
      <c r="AK39" s="797"/>
      <c r="AL39" s="798"/>
      <c r="AM39" s="798"/>
      <c r="AN39" s="798"/>
      <c r="AO39" s="798"/>
      <c r="AP39" s="798"/>
      <c r="AQ39" s="798"/>
      <c r="AR39" s="798"/>
      <c r="AS39" s="798"/>
      <c r="AT39" s="798"/>
      <c r="AU39" s="798"/>
      <c r="AV39" s="798"/>
      <c r="AW39" s="798"/>
      <c r="AX39" s="798"/>
      <c r="AY39" s="798"/>
      <c r="AZ39" s="799"/>
      <c r="BA39" s="799"/>
      <c r="BB39" s="799"/>
      <c r="BC39" s="799"/>
      <c r="BD39" s="799"/>
      <c r="BE39" s="795"/>
      <c r="BF39" s="795"/>
      <c r="BG39" s="795"/>
      <c r="BH39" s="795"/>
      <c r="BI39" s="796"/>
      <c r="BJ39" s="223"/>
      <c r="BK39" s="223"/>
      <c r="BL39" s="223"/>
      <c r="BM39" s="223"/>
      <c r="BN39" s="223"/>
      <c r="BO39" s="236"/>
      <c r="BP39" s="236"/>
      <c r="BQ39" s="233">
        <v>33</v>
      </c>
      <c r="BR39" s="234"/>
      <c r="BS39" s="721" t="s">
        <v>571</v>
      </c>
      <c r="BT39" s="722"/>
      <c r="BU39" s="722"/>
      <c r="BV39" s="722"/>
      <c r="BW39" s="722"/>
      <c r="BX39" s="722"/>
      <c r="BY39" s="722"/>
      <c r="BZ39" s="722"/>
      <c r="CA39" s="722"/>
      <c r="CB39" s="722"/>
      <c r="CC39" s="722"/>
      <c r="CD39" s="722"/>
      <c r="CE39" s="722"/>
      <c r="CF39" s="722"/>
      <c r="CG39" s="723"/>
      <c r="CH39" s="734">
        <v>-1</v>
      </c>
      <c r="CI39" s="735"/>
      <c r="CJ39" s="735"/>
      <c r="CK39" s="735"/>
      <c r="CL39" s="736"/>
      <c r="CM39" s="734">
        <v>343</v>
      </c>
      <c r="CN39" s="735"/>
      <c r="CO39" s="735"/>
      <c r="CP39" s="735"/>
      <c r="CQ39" s="736"/>
      <c r="CR39" s="734">
        <v>100</v>
      </c>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93"/>
      <c r="AG40" s="712"/>
      <c r="AH40" s="712"/>
      <c r="AI40" s="712"/>
      <c r="AJ40" s="794"/>
      <c r="AK40" s="797"/>
      <c r="AL40" s="798"/>
      <c r="AM40" s="798"/>
      <c r="AN40" s="798"/>
      <c r="AO40" s="798"/>
      <c r="AP40" s="798"/>
      <c r="AQ40" s="798"/>
      <c r="AR40" s="798"/>
      <c r="AS40" s="798"/>
      <c r="AT40" s="798"/>
      <c r="AU40" s="798"/>
      <c r="AV40" s="798"/>
      <c r="AW40" s="798"/>
      <c r="AX40" s="798"/>
      <c r="AY40" s="798"/>
      <c r="AZ40" s="799"/>
      <c r="BA40" s="799"/>
      <c r="BB40" s="799"/>
      <c r="BC40" s="799"/>
      <c r="BD40" s="799"/>
      <c r="BE40" s="795"/>
      <c r="BF40" s="795"/>
      <c r="BG40" s="795"/>
      <c r="BH40" s="795"/>
      <c r="BI40" s="796"/>
      <c r="BJ40" s="223"/>
      <c r="BK40" s="223"/>
      <c r="BL40" s="223"/>
      <c r="BM40" s="223"/>
      <c r="BN40" s="223"/>
      <c r="BO40" s="236"/>
      <c r="BP40" s="236"/>
      <c r="BQ40" s="233">
        <v>34</v>
      </c>
      <c r="BR40" s="234"/>
      <c r="BS40" s="721" t="s">
        <v>572</v>
      </c>
      <c r="BT40" s="722"/>
      <c r="BU40" s="722"/>
      <c r="BV40" s="722"/>
      <c r="BW40" s="722"/>
      <c r="BX40" s="722"/>
      <c r="BY40" s="722"/>
      <c r="BZ40" s="722"/>
      <c r="CA40" s="722"/>
      <c r="CB40" s="722"/>
      <c r="CC40" s="722"/>
      <c r="CD40" s="722"/>
      <c r="CE40" s="722"/>
      <c r="CF40" s="722"/>
      <c r="CG40" s="723"/>
      <c r="CH40" s="734">
        <v>137</v>
      </c>
      <c r="CI40" s="735"/>
      <c r="CJ40" s="735"/>
      <c r="CK40" s="735"/>
      <c r="CL40" s="736"/>
      <c r="CM40" s="734">
        <v>8177</v>
      </c>
      <c r="CN40" s="735"/>
      <c r="CO40" s="735"/>
      <c r="CP40" s="735"/>
      <c r="CQ40" s="736"/>
      <c r="CR40" s="734">
        <v>8508</v>
      </c>
      <c r="CS40" s="735"/>
      <c r="CT40" s="735"/>
      <c r="CU40" s="735"/>
      <c r="CV40" s="736"/>
      <c r="CW40" s="734">
        <v>2518</v>
      </c>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93"/>
      <c r="AG41" s="712"/>
      <c r="AH41" s="712"/>
      <c r="AI41" s="712"/>
      <c r="AJ41" s="794"/>
      <c r="AK41" s="797"/>
      <c r="AL41" s="798"/>
      <c r="AM41" s="798"/>
      <c r="AN41" s="798"/>
      <c r="AO41" s="798"/>
      <c r="AP41" s="798"/>
      <c r="AQ41" s="798"/>
      <c r="AR41" s="798"/>
      <c r="AS41" s="798"/>
      <c r="AT41" s="798"/>
      <c r="AU41" s="798"/>
      <c r="AV41" s="798"/>
      <c r="AW41" s="798"/>
      <c r="AX41" s="798"/>
      <c r="AY41" s="798"/>
      <c r="AZ41" s="799"/>
      <c r="BA41" s="799"/>
      <c r="BB41" s="799"/>
      <c r="BC41" s="799"/>
      <c r="BD41" s="799"/>
      <c r="BE41" s="795"/>
      <c r="BF41" s="795"/>
      <c r="BG41" s="795"/>
      <c r="BH41" s="795"/>
      <c r="BI41" s="796"/>
      <c r="BJ41" s="223"/>
      <c r="BK41" s="223"/>
      <c r="BL41" s="223"/>
      <c r="BM41" s="223"/>
      <c r="BN41" s="223"/>
      <c r="BO41" s="236"/>
      <c r="BP41" s="236"/>
      <c r="BQ41" s="233">
        <v>35</v>
      </c>
      <c r="BR41" s="234"/>
      <c r="BS41" s="721" t="s">
        <v>573</v>
      </c>
      <c r="BT41" s="722"/>
      <c r="BU41" s="722"/>
      <c r="BV41" s="722"/>
      <c r="BW41" s="722"/>
      <c r="BX41" s="722"/>
      <c r="BY41" s="722"/>
      <c r="BZ41" s="722"/>
      <c r="CA41" s="722"/>
      <c r="CB41" s="722"/>
      <c r="CC41" s="722"/>
      <c r="CD41" s="722"/>
      <c r="CE41" s="722"/>
      <c r="CF41" s="722"/>
      <c r="CG41" s="723"/>
      <c r="CH41" s="734">
        <v>0</v>
      </c>
      <c r="CI41" s="735"/>
      <c r="CJ41" s="735"/>
      <c r="CK41" s="735"/>
      <c r="CL41" s="736"/>
      <c r="CM41" s="734">
        <v>116</v>
      </c>
      <c r="CN41" s="735"/>
      <c r="CO41" s="735"/>
      <c r="CP41" s="735"/>
      <c r="CQ41" s="736"/>
      <c r="CR41" s="734">
        <v>31</v>
      </c>
      <c r="CS41" s="735"/>
      <c r="CT41" s="735"/>
      <c r="CU41" s="735"/>
      <c r="CV41" s="736"/>
      <c r="CW41" s="734">
        <v>17</v>
      </c>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93"/>
      <c r="AG42" s="712"/>
      <c r="AH42" s="712"/>
      <c r="AI42" s="712"/>
      <c r="AJ42" s="794"/>
      <c r="AK42" s="797"/>
      <c r="AL42" s="798"/>
      <c r="AM42" s="798"/>
      <c r="AN42" s="798"/>
      <c r="AO42" s="798"/>
      <c r="AP42" s="798"/>
      <c r="AQ42" s="798"/>
      <c r="AR42" s="798"/>
      <c r="AS42" s="798"/>
      <c r="AT42" s="798"/>
      <c r="AU42" s="798"/>
      <c r="AV42" s="798"/>
      <c r="AW42" s="798"/>
      <c r="AX42" s="798"/>
      <c r="AY42" s="798"/>
      <c r="AZ42" s="799"/>
      <c r="BA42" s="799"/>
      <c r="BB42" s="799"/>
      <c r="BC42" s="799"/>
      <c r="BD42" s="799"/>
      <c r="BE42" s="795"/>
      <c r="BF42" s="795"/>
      <c r="BG42" s="795"/>
      <c r="BH42" s="795"/>
      <c r="BI42" s="796"/>
      <c r="BJ42" s="223"/>
      <c r="BK42" s="223"/>
      <c r="BL42" s="223"/>
      <c r="BM42" s="223"/>
      <c r="BN42" s="223"/>
      <c r="BO42" s="236"/>
      <c r="BP42" s="236"/>
      <c r="BQ42" s="233">
        <v>36</v>
      </c>
      <c r="BR42" s="234"/>
      <c r="BS42" s="721" t="s">
        <v>574</v>
      </c>
      <c r="BT42" s="722"/>
      <c r="BU42" s="722"/>
      <c r="BV42" s="722"/>
      <c r="BW42" s="722"/>
      <c r="BX42" s="722"/>
      <c r="BY42" s="722"/>
      <c r="BZ42" s="722"/>
      <c r="CA42" s="722"/>
      <c r="CB42" s="722"/>
      <c r="CC42" s="722"/>
      <c r="CD42" s="722"/>
      <c r="CE42" s="722"/>
      <c r="CF42" s="722"/>
      <c r="CG42" s="723"/>
      <c r="CH42" s="734">
        <v>7</v>
      </c>
      <c r="CI42" s="735"/>
      <c r="CJ42" s="735"/>
      <c r="CK42" s="735"/>
      <c r="CL42" s="736"/>
      <c r="CM42" s="734">
        <v>438</v>
      </c>
      <c r="CN42" s="735"/>
      <c r="CO42" s="735"/>
      <c r="CP42" s="735"/>
      <c r="CQ42" s="736"/>
      <c r="CR42" s="734">
        <v>55</v>
      </c>
      <c r="CS42" s="735"/>
      <c r="CT42" s="735"/>
      <c r="CU42" s="735"/>
      <c r="CV42" s="736"/>
      <c r="CW42" s="734">
        <v>2</v>
      </c>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93"/>
      <c r="AG43" s="712"/>
      <c r="AH43" s="712"/>
      <c r="AI43" s="712"/>
      <c r="AJ43" s="794"/>
      <c r="AK43" s="797"/>
      <c r="AL43" s="798"/>
      <c r="AM43" s="798"/>
      <c r="AN43" s="798"/>
      <c r="AO43" s="798"/>
      <c r="AP43" s="798"/>
      <c r="AQ43" s="798"/>
      <c r="AR43" s="798"/>
      <c r="AS43" s="798"/>
      <c r="AT43" s="798"/>
      <c r="AU43" s="798"/>
      <c r="AV43" s="798"/>
      <c r="AW43" s="798"/>
      <c r="AX43" s="798"/>
      <c r="AY43" s="798"/>
      <c r="AZ43" s="799"/>
      <c r="BA43" s="799"/>
      <c r="BB43" s="799"/>
      <c r="BC43" s="799"/>
      <c r="BD43" s="799"/>
      <c r="BE43" s="795"/>
      <c r="BF43" s="795"/>
      <c r="BG43" s="795"/>
      <c r="BH43" s="795"/>
      <c r="BI43" s="796"/>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93"/>
      <c r="AG44" s="712"/>
      <c r="AH44" s="712"/>
      <c r="AI44" s="712"/>
      <c r="AJ44" s="794"/>
      <c r="AK44" s="797"/>
      <c r="AL44" s="798"/>
      <c r="AM44" s="798"/>
      <c r="AN44" s="798"/>
      <c r="AO44" s="798"/>
      <c r="AP44" s="798"/>
      <c r="AQ44" s="798"/>
      <c r="AR44" s="798"/>
      <c r="AS44" s="798"/>
      <c r="AT44" s="798"/>
      <c r="AU44" s="798"/>
      <c r="AV44" s="798"/>
      <c r="AW44" s="798"/>
      <c r="AX44" s="798"/>
      <c r="AY44" s="798"/>
      <c r="AZ44" s="799"/>
      <c r="BA44" s="799"/>
      <c r="BB44" s="799"/>
      <c r="BC44" s="799"/>
      <c r="BD44" s="799"/>
      <c r="BE44" s="795"/>
      <c r="BF44" s="795"/>
      <c r="BG44" s="795"/>
      <c r="BH44" s="795"/>
      <c r="BI44" s="796"/>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93"/>
      <c r="AG45" s="712"/>
      <c r="AH45" s="712"/>
      <c r="AI45" s="712"/>
      <c r="AJ45" s="794"/>
      <c r="AK45" s="797"/>
      <c r="AL45" s="798"/>
      <c r="AM45" s="798"/>
      <c r="AN45" s="798"/>
      <c r="AO45" s="798"/>
      <c r="AP45" s="798"/>
      <c r="AQ45" s="798"/>
      <c r="AR45" s="798"/>
      <c r="AS45" s="798"/>
      <c r="AT45" s="798"/>
      <c r="AU45" s="798"/>
      <c r="AV45" s="798"/>
      <c r="AW45" s="798"/>
      <c r="AX45" s="798"/>
      <c r="AY45" s="798"/>
      <c r="AZ45" s="799"/>
      <c r="BA45" s="799"/>
      <c r="BB45" s="799"/>
      <c r="BC45" s="799"/>
      <c r="BD45" s="799"/>
      <c r="BE45" s="795"/>
      <c r="BF45" s="795"/>
      <c r="BG45" s="795"/>
      <c r="BH45" s="795"/>
      <c r="BI45" s="796"/>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93"/>
      <c r="AG46" s="712"/>
      <c r="AH46" s="712"/>
      <c r="AI46" s="712"/>
      <c r="AJ46" s="794"/>
      <c r="AK46" s="797"/>
      <c r="AL46" s="798"/>
      <c r="AM46" s="798"/>
      <c r="AN46" s="798"/>
      <c r="AO46" s="798"/>
      <c r="AP46" s="798"/>
      <c r="AQ46" s="798"/>
      <c r="AR46" s="798"/>
      <c r="AS46" s="798"/>
      <c r="AT46" s="798"/>
      <c r="AU46" s="798"/>
      <c r="AV46" s="798"/>
      <c r="AW46" s="798"/>
      <c r="AX46" s="798"/>
      <c r="AY46" s="798"/>
      <c r="AZ46" s="799"/>
      <c r="BA46" s="799"/>
      <c r="BB46" s="799"/>
      <c r="BC46" s="799"/>
      <c r="BD46" s="799"/>
      <c r="BE46" s="795"/>
      <c r="BF46" s="795"/>
      <c r="BG46" s="795"/>
      <c r="BH46" s="795"/>
      <c r="BI46" s="796"/>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93"/>
      <c r="AG47" s="712"/>
      <c r="AH47" s="712"/>
      <c r="AI47" s="712"/>
      <c r="AJ47" s="794"/>
      <c r="AK47" s="797"/>
      <c r="AL47" s="798"/>
      <c r="AM47" s="798"/>
      <c r="AN47" s="798"/>
      <c r="AO47" s="798"/>
      <c r="AP47" s="798"/>
      <c r="AQ47" s="798"/>
      <c r="AR47" s="798"/>
      <c r="AS47" s="798"/>
      <c r="AT47" s="798"/>
      <c r="AU47" s="798"/>
      <c r="AV47" s="798"/>
      <c r="AW47" s="798"/>
      <c r="AX47" s="798"/>
      <c r="AY47" s="798"/>
      <c r="AZ47" s="799"/>
      <c r="BA47" s="799"/>
      <c r="BB47" s="799"/>
      <c r="BC47" s="799"/>
      <c r="BD47" s="799"/>
      <c r="BE47" s="795"/>
      <c r="BF47" s="795"/>
      <c r="BG47" s="795"/>
      <c r="BH47" s="795"/>
      <c r="BI47" s="796"/>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93"/>
      <c r="AG48" s="712"/>
      <c r="AH48" s="712"/>
      <c r="AI48" s="712"/>
      <c r="AJ48" s="794"/>
      <c r="AK48" s="797"/>
      <c r="AL48" s="798"/>
      <c r="AM48" s="798"/>
      <c r="AN48" s="798"/>
      <c r="AO48" s="798"/>
      <c r="AP48" s="798"/>
      <c r="AQ48" s="798"/>
      <c r="AR48" s="798"/>
      <c r="AS48" s="798"/>
      <c r="AT48" s="798"/>
      <c r="AU48" s="798"/>
      <c r="AV48" s="798"/>
      <c r="AW48" s="798"/>
      <c r="AX48" s="798"/>
      <c r="AY48" s="798"/>
      <c r="AZ48" s="799"/>
      <c r="BA48" s="799"/>
      <c r="BB48" s="799"/>
      <c r="BC48" s="799"/>
      <c r="BD48" s="799"/>
      <c r="BE48" s="795"/>
      <c r="BF48" s="795"/>
      <c r="BG48" s="795"/>
      <c r="BH48" s="795"/>
      <c r="BI48" s="796"/>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93"/>
      <c r="AG49" s="712"/>
      <c r="AH49" s="712"/>
      <c r="AI49" s="712"/>
      <c r="AJ49" s="794"/>
      <c r="AK49" s="797"/>
      <c r="AL49" s="798"/>
      <c r="AM49" s="798"/>
      <c r="AN49" s="798"/>
      <c r="AO49" s="798"/>
      <c r="AP49" s="798"/>
      <c r="AQ49" s="798"/>
      <c r="AR49" s="798"/>
      <c r="AS49" s="798"/>
      <c r="AT49" s="798"/>
      <c r="AU49" s="798"/>
      <c r="AV49" s="798"/>
      <c r="AW49" s="798"/>
      <c r="AX49" s="798"/>
      <c r="AY49" s="798"/>
      <c r="AZ49" s="799"/>
      <c r="BA49" s="799"/>
      <c r="BB49" s="799"/>
      <c r="BC49" s="799"/>
      <c r="BD49" s="799"/>
      <c r="BE49" s="795"/>
      <c r="BF49" s="795"/>
      <c r="BG49" s="795"/>
      <c r="BH49" s="795"/>
      <c r="BI49" s="796"/>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800"/>
      <c r="R50" s="801"/>
      <c r="S50" s="801"/>
      <c r="T50" s="801"/>
      <c r="U50" s="801"/>
      <c r="V50" s="801"/>
      <c r="W50" s="801"/>
      <c r="X50" s="801"/>
      <c r="Y50" s="801"/>
      <c r="Z50" s="801"/>
      <c r="AA50" s="801"/>
      <c r="AB50" s="801"/>
      <c r="AC50" s="801"/>
      <c r="AD50" s="801"/>
      <c r="AE50" s="802"/>
      <c r="AF50" s="793"/>
      <c r="AG50" s="712"/>
      <c r="AH50" s="712"/>
      <c r="AI50" s="712"/>
      <c r="AJ50" s="794"/>
      <c r="AK50" s="803"/>
      <c r="AL50" s="801"/>
      <c r="AM50" s="801"/>
      <c r="AN50" s="801"/>
      <c r="AO50" s="801"/>
      <c r="AP50" s="801"/>
      <c r="AQ50" s="801"/>
      <c r="AR50" s="801"/>
      <c r="AS50" s="801"/>
      <c r="AT50" s="801"/>
      <c r="AU50" s="801"/>
      <c r="AV50" s="801"/>
      <c r="AW50" s="801"/>
      <c r="AX50" s="801"/>
      <c r="AY50" s="801"/>
      <c r="AZ50" s="804"/>
      <c r="BA50" s="804"/>
      <c r="BB50" s="804"/>
      <c r="BC50" s="804"/>
      <c r="BD50" s="804"/>
      <c r="BE50" s="795"/>
      <c r="BF50" s="795"/>
      <c r="BG50" s="795"/>
      <c r="BH50" s="795"/>
      <c r="BI50" s="796"/>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800"/>
      <c r="R51" s="801"/>
      <c r="S51" s="801"/>
      <c r="T51" s="801"/>
      <c r="U51" s="801"/>
      <c r="V51" s="801"/>
      <c r="W51" s="801"/>
      <c r="X51" s="801"/>
      <c r="Y51" s="801"/>
      <c r="Z51" s="801"/>
      <c r="AA51" s="801"/>
      <c r="AB51" s="801"/>
      <c r="AC51" s="801"/>
      <c r="AD51" s="801"/>
      <c r="AE51" s="802"/>
      <c r="AF51" s="793"/>
      <c r="AG51" s="712"/>
      <c r="AH51" s="712"/>
      <c r="AI51" s="712"/>
      <c r="AJ51" s="794"/>
      <c r="AK51" s="803"/>
      <c r="AL51" s="801"/>
      <c r="AM51" s="801"/>
      <c r="AN51" s="801"/>
      <c r="AO51" s="801"/>
      <c r="AP51" s="801"/>
      <c r="AQ51" s="801"/>
      <c r="AR51" s="801"/>
      <c r="AS51" s="801"/>
      <c r="AT51" s="801"/>
      <c r="AU51" s="801"/>
      <c r="AV51" s="801"/>
      <c r="AW51" s="801"/>
      <c r="AX51" s="801"/>
      <c r="AY51" s="801"/>
      <c r="AZ51" s="804"/>
      <c r="BA51" s="804"/>
      <c r="BB51" s="804"/>
      <c r="BC51" s="804"/>
      <c r="BD51" s="804"/>
      <c r="BE51" s="795"/>
      <c r="BF51" s="795"/>
      <c r="BG51" s="795"/>
      <c r="BH51" s="795"/>
      <c r="BI51" s="796"/>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800"/>
      <c r="R52" s="801"/>
      <c r="S52" s="801"/>
      <c r="T52" s="801"/>
      <c r="U52" s="801"/>
      <c r="V52" s="801"/>
      <c r="W52" s="801"/>
      <c r="X52" s="801"/>
      <c r="Y52" s="801"/>
      <c r="Z52" s="801"/>
      <c r="AA52" s="801"/>
      <c r="AB52" s="801"/>
      <c r="AC52" s="801"/>
      <c r="AD52" s="801"/>
      <c r="AE52" s="802"/>
      <c r="AF52" s="793"/>
      <c r="AG52" s="712"/>
      <c r="AH52" s="712"/>
      <c r="AI52" s="712"/>
      <c r="AJ52" s="794"/>
      <c r="AK52" s="803"/>
      <c r="AL52" s="801"/>
      <c r="AM52" s="801"/>
      <c r="AN52" s="801"/>
      <c r="AO52" s="801"/>
      <c r="AP52" s="801"/>
      <c r="AQ52" s="801"/>
      <c r="AR52" s="801"/>
      <c r="AS52" s="801"/>
      <c r="AT52" s="801"/>
      <c r="AU52" s="801"/>
      <c r="AV52" s="801"/>
      <c r="AW52" s="801"/>
      <c r="AX52" s="801"/>
      <c r="AY52" s="801"/>
      <c r="AZ52" s="804"/>
      <c r="BA52" s="804"/>
      <c r="BB52" s="804"/>
      <c r="BC52" s="804"/>
      <c r="BD52" s="804"/>
      <c r="BE52" s="795"/>
      <c r="BF52" s="795"/>
      <c r="BG52" s="795"/>
      <c r="BH52" s="795"/>
      <c r="BI52" s="796"/>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800"/>
      <c r="R53" s="801"/>
      <c r="S53" s="801"/>
      <c r="T53" s="801"/>
      <c r="U53" s="801"/>
      <c r="V53" s="801"/>
      <c r="W53" s="801"/>
      <c r="X53" s="801"/>
      <c r="Y53" s="801"/>
      <c r="Z53" s="801"/>
      <c r="AA53" s="801"/>
      <c r="AB53" s="801"/>
      <c r="AC53" s="801"/>
      <c r="AD53" s="801"/>
      <c r="AE53" s="802"/>
      <c r="AF53" s="793"/>
      <c r="AG53" s="712"/>
      <c r="AH53" s="712"/>
      <c r="AI53" s="712"/>
      <c r="AJ53" s="794"/>
      <c r="AK53" s="803"/>
      <c r="AL53" s="801"/>
      <c r="AM53" s="801"/>
      <c r="AN53" s="801"/>
      <c r="AO53" s="801"/>
      <c r="AP53" s="801"/>
      <c r="AQ53" s="801"/>
      <c r="AR53" s="801"/>
      <c r="AS53" s="801"/>
      <c r="AT53" s="801"/>
      <c r="AU53" s="801"/>
      <c r="AV53" s="801"/>
      <c r="AW53" s="801"/>
      <c r="AX53" s="801"/>
      <c r="AY53" s="801"/>
      <c r="AZ53" s="804"/>
      <c r="BA53" s="804"/>
      <c r="BB53" s="804"/>
      <c r="BC53" s="804"/>
      <c r="BD53" s="804"/>
      <c r="BE53" s="795"/>
      <c r="BF53" s="795"/>
      <c r="BG53" s="795"/>
      <c r="BH53" s="795"/>
      <c r="BI53" s="796"/>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800"/>
      <c r="R54" s="801"/>
      <c r="S54" s="801"/>
      <c r="T54" s="801"/>
      <c r="U54" s="801"/>
      <c r="V54" s="801"/>
      <c r="W54" s="801"/>
      <c r="X54" s="801"/>
      <c r="Y54" s="801"/>
      <c r="Z54" s="801"/>
      <c r="AA54" s="801"/>
      <c r="AB54" s="801"/>
      <c r="AC54" s="801"/>
      <c r="AD54" s="801"/>
      <c r="AE54" s="802"/>
      <c r="AF54" s="793"/>
      <c r="AG54" s="712"/>
      <c r="AH54" s="712"/>
      <c r="AI54" s="712"/>
      <c r="AJ54" s="794"/>
      <c r="AK54" s="803"/>
      <c r="AL54" s="801"/>
      <c r="AM54" s="801"/>
      <c r="AN54" s="801"/>
      <c r="AO54" s="801"/>
      <c r="AP54" s="801"/>
      <c r="AQ54" s="801"/>
      <c r="AR54" s="801"/>
      <c r="AS54" s="801"/>
      <c r="AT54" s="801"/>
      <c r="AU54" s="801"/>
      <c r="AV54" s="801"/>
      <c r="AW54" s="801"/>
      <c r="AX54" s="801"/>
      <c r="AY54" s="801"/>
      <c r="AZ54" s="804"/>
      <c r="BA54" s="804"/>
      <c r="BB54" s="804"/>
      <c r="BC54" s="804"/>
      <c r="BD54" s="804"/>
      <c r="BE54" s="795"/>
      <c r="BF54" s="795"/>
      <c r="BG54" s="795"/>
      <c r="BH54" s="795"/>
      <c r="BI54" s="796"/>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800"/>
      <c r="R55" s="801"/>
      <c r="S55" s="801"/>
      <c r="T55" s="801"/>
      <c r="U55" s="801"/>
      <c r="V55" s="801"/>
      <c r="W55" s="801"/>
      <c r="X55" s="801"/>
      <c r="Y55" s="801"/>
      <c r="Z55" s="801"/>
      <c r="AA55" s="801"/>
      <c r="AB55" s="801"/>
      <c r="AC55" s="801"/>
      <c r="AD55" s="801"/>
      <c r="AE55" s="802"/>
      <c r="AF55" s="793"/>
      <c r="AG55" s="712"/>
      <c r="AH55" s="712"/>
      <c r="AI55" s="712"/>
      <c r="AJ55" s="794"/>
      <c r="AK55" s="803"/>
      <c r="AL55" s="801"/>
      <c r="AM55" s="801"/>
      <c r="AN55" s="801"/>
      <c r="AO55" s="801"/>
      <c r="AP55" s="801"/>
      <c r="AQ55" s="801"/>
      <c r="AR55" s="801"/>
      <c r="AS55" s="801"/>
      <c r="AT55" s="801"/>
      <c r="AU55" s="801"/>
      <c r="AV55" s="801"/>
      <c r="AW55" s="801"/>
      <c r="AX55" s="801"/>
      <c r="AY55" s="801"/>
      <c r="AZ55" s="804"/>
      <c r="BA55" s="804"/>
      <c r="BB55" s="804"/>
      <c r="BC55" s="804"/>
      <c r="BD55" s="804"/>
      <c r="BE55" s="795"/>
      <c r="BF55" s="795"/>
      <c r="BG55" s="795"/>
      <c r="BH55" s="795"/>
      <c r="BI55" s="796"/>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800"/>
      <c r="R56" s="801"/>
      <c r="S56" s="801"/>
      <c r="T56" s="801"/>
      <c r="U56" s="801"/>
      <c r="V56" s="801"/>
      <c r="W56" s="801"/>
      <c r="X56" s="801"/>
      <c r="Y56" s="801"/>
      <c r="Z56" s="801"/>
      <c r="AA56" s="801"/>
      <c r="AB56" s="801"/>
      <c r="AC56" s="801"/>
      <c r="AD56" s="801"/>
      <c r="AE56" s="802"/>
      <c r="AF56" s="793"/>
      <c r="AG56" s="712"/>
      <c r="AH56" s="712"/>
      <c r="AI56" s="712"/>
      <c r="AJ56" s="794"/>
      <c r="AK56" s="803"/>
      <c r="AL56" s="801"/>
      <c r="AM56" s="801"/>
      <c r="AN56" s="801"/>
      <c r="AO56" s="801"/>
      <c r="AP56" s="801"/>
      <c r="AQ56" s="801"/>
      <c r="AR56" s="801"/>
      <c r="AS56" s="801"/>
      <c r="AT56" s="801"/>
      <c r="AU56" s="801"/>
      <c r="AV56" s="801"/>
      <c r="AW56" s="801"/>
      <c r="AX56" s="801"/>
      <c r="AY56" s="801"/>
      <c r="AZ56" s="804"/>
      <c r="BA56" s="804"/>
      <c r="BB56" s="804"/>
      <c r="BC56" s="804"/>
      <c r="BD56" s="804"/>
      <c r="BE56" s="795"/>
      <c r="BF56" s="795"/>
      <c r="BG56" s="795"/>
      <c r="BH56" s="795"/>
      <c r="BI56" s="796"/>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800"/>
      <c r="R57" s="801"/>
      <c r="S57" s="801"/>
      <c r="T57" s="801"/>
      <c r="U57" s="801"/>
      <c r="V57" s="801"/>
      <c r="W57" s="801"/>
      <c r="X57" s="801"/>
      <c r="Y57" s="801"/>
      <c r="Z57" s="801"/>
      <c r="AA57" s="801"/>
      <c r="AB57" s="801"/>
      <c r="AC57" s="801"/>
      <c r="AD57" s="801"/>
      <c r="AE57" s="802"/>
      <c r="AF57" s="793"/>
      <c r="AG57" s="712"/>
      <c r="AH57" s="712"/>
      <c r="AI57" s="712"/>
      <c r="AJ57" s="794"/>
      <c r="AK57" s="803"/>
      <c r="AL57" s="801"/>
      <c r="AM57" s="801"/>
      <c r="AN57" s="801"/>
      <c r="AO57" s="801"/>
      <c r="AP57" s="801"/>
      <c r="AQ57" s="801"/>
      <c r="AR57" s="801"/>
      <c r="AS57" s="801"/>
      <c r="AT57" s="801"/>
      <c r="AU57" s="801"/>
      <c r="AV57" s="801"/>
      <c r="AW57" s="801"/>
      <c r="AX57" s="801"/>
      <c r="AY57" s="801"/>
      <c r="AZ57" s="804"/>
      <c r="BA57" s="804"/>
      <c r="BB57" s="804"/>
      <c r="BC57" s="804"/>
      <c r="BD57" s="804"/>
      <c r="BE57" s="795"/>
      <c r="BF57" s="795"/>
      <c r="BG57" s="795"/>
      <c r="BH57" s="795"/>
      <c r="BI57" s="796"/>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800"/>
      <c r="R58" s="801"/>
      <c r="S58" s="801"/>
      <c r="T58" s="801"/>
      <c r="U58" s="801"/>
      <c r="V58" s="801"/>
      <c r="W58" s="801"/>
      <c r="X58" s="801"/>
      <c r="Y58" s="801"/>
      <c r="Z58" s="801"/>
      <c r="AA58" s="801"/>
      <c r="AB58" s="801"/>
      <c r="AC58" s="801"/>
      <c r="AD58" s="801"/>
      <c r="AE58" s="802"/>
      <c r="AF58" s="793"/>
      <c r="AG58" s="712"/>
      <c r="AH58" s="712"/>
      <c r="AI58" s="712"/>
      <c r="AJ58" s="794"/>
      <c r="AK58" s="803"/>
      <c r="AL58" s="801"/>
      <c r="AM58" s="801"/>
      <c r="AN58" s="801"/>
      <c r="AO58" s="801"/>
      <c r="AP58" s="801"/>
      <c r="AQ58" s="801"/>
      <c r="AR58" s="801"/>
      <c r="AS58" s="801"/>
      <c r="AT58" s="801"/>
      <c r="AU58" s="801"/>
      <c r="AV58" s="801"/>
      <c r="AW58" s="801"/>
      <c r="AX58" s="801"/>
      <c r="AY58" s="801"/>
      <c r="AZ58" s="804"/>
      <c r="BA58" s="804"/>
      <c r="BB58" s="804"/>
      <c r="BC58" s="804"/>
      <c r="BD58" s="804"/>
      <c r="BE58" s="795"/>
      <c r="BF58" s="795"/>
      <c r="BG58" s="795"/>
      <c r="BH58" s="795"/>
      <c r="BI58" s="796"/>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800"/>
      <c r="R59" s="801"/>
      <c r="S59" s="801"/>
      <c r="T59" s="801"/>
      <c r="U59" s="801"/>
      <c r="V59" s="801"/>
      <c r="W59" s="801"/>
      <c r="X59" s="801"/>
      <c r="Y59" s="801"/>
      <c r="Z59" s="801"/>
      <c r="AA59" s="801"/>
      <c r="AB59" s="801"/>
      <c r="AC59" s="801"/>
      <c r="AD59" s="801"/>
      <c r="AE59" s="802"/>
      <c r="AF59" s="793"/>
      <c r="AG59" s="712"/>
      <c r="AH59" s="712"/>
      <c r="AI59" s="712"/>
      <c r="AJ59" s="794"/>
      <c r="AK59" s="803"/>
      <c r="AL59" s="801"/>
      <c r="AM59" s="801"/>
      <c r="AN59" s="801"/>
      <c r="AO59" s="801"/>
      <c r="AP59" s="801"/>
      <c r="AQ59" s="801"/>
      <c r="AR59" s="801"/>
      <c r="AS59" s="801"/>
      <c r="AT59" s="801"/>
      <c r="AU59" s="801"/>
      <c r="AV59" s="801"/>
      <c r="AW59" s="801"/>
      <c r="AX59" s="801"/>
      <c r="AY59" s="801"/>
      <c r="AZ59" s="804"/>
      <c r="BA59" s="804"/>
      <c r="BB59" s="804"/>
      <c r="BC59" s="804"/>
      <c r="BD59" s="804"/>
      <c r="BE59" s="795"/>
      <c r="BF59" s="795"/>
      <c r="BG59" s="795"/>
      <c r="BH59" s="795"/>
      <c r="BI59" s="796"/>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800"/>
      <c r="R60" s="801"/>
      <c r="S60" s="801"/>
      <c r="T60" s="801"/>
      <c r="U60" s="801"/>
      <c r="V60" s="801"/>
      <c r="W60" s="801"/>
      <c r="X60" s="801"/>
      <c r="Y60" s="801"/>
      <c r="Z60" s="801"/>
      <c r="AA60" s="801"/>
      <c r="AB60" s="801"/>
      <c r="AC60" s="801"/>
      <c r="AD60" s="801"/>
      <c r="AE60" s="802"/>
      <c r="AF60" s="793"/>
      <c r="AG60" s="712"/>
      <c r="AH60" s="712"/>
      <c r="AI60" s="712"/>
      <c r="AJ60" s="794"/>
      <c r="AK60" s="803"/>
      <c r="AL60" s="801"/>
      <c r="AM60" s="801"/>
      <c r="AN60" s="801"/>
      <c r="AO60" s="801"/>
      <c r="AP60" s="801"/>
      <c r="AQ60" s="801"/>
      <c r="AR60" s="801"/>
      <c r="AS60" s="801"/>
      <c r="AT60" s="801"/>
      <c r="AU60" s="801"/>
      <c r="AV60" s="801"/>
      <c r="AW60" s="801"/>
      <c r="AX60" s="801"/>
      <c r="AY60" s="801"/>
      <c r="AZ60" s="804"/>
      <c r="BA60" s="804"/>
      <c r="BB60" s="804"/>
      <c r="BC60" s="804"/>
      <c r="BD60" s="804"/>
      <c r="BE60" s="795"/>
      <c r="BF60" s="795"/>
      <c r="BG60" s="795"/>
      <c r="BH60" s="795"/>
      <c r="BI60" s="796"/>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800"/>
      <c r="R61" s="801"/>
      <c r="S61" s="801"/>
      <c r="T61" s="801"/>
      <c r="U61" s="801"/>
      <c r="V61" s="801"/>
      <c r="W61" s="801"/>
      <c r="X61" s="801"/>
      <c r="Y61" s="801"/>
      <c r="Z61" s="801"/>
      <c r="AA61" s="801"/>
      <c r="AB61" s="801"/>
      <c r="AC61" s="801"/>
      <c r="AD61" s="801"/>
      <c r="AE61" s="802"/>
      <c r="AF61" s="793"/>
      <c r="AG61" s="712"/>
      <c r="AH61" s="712"/>
      <c r="AI61" s="712"/>
      <c r="AJ61" s="794"/>
      <c r="AK61" s="803"/>
      <c r="AL61" s="801"/>
      <c r="AM61" s="801"/>
      <c r="AN61" s="801"/>
      <c r="AO61" s="801"/>
      <c r="AP61" s="801"/>
      <c r="AQ61" s="801"/>
      <c r="AR61" s="801"/>
      <c r="AS61" s="801"/>
      <c r="AT61" s="801"/>
      <c r="AU61" s="801"/>
      <c r="AV61" s="801"/>
      <c r="AW61" s="801"/>
      <c r="AX61" s="801"/>
      <c r="AY61" s="801"/>
      <c r="AZ61" s="804"/>
      <c r="BA61" s="804"/>
      <c r="BB61" s="804"/>
      <c r="BC61" s="804"/>
      <c r="BD61" s="804"/>
      <c r="BE61" s="795"/>
      <c r="BF61" s="795"/>
      <c r="BG61" s="795"/>
      <c r="BH61" s="795"/>
      <c r="BI61" s="796"/>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15"/>
      <c r="C62" s="816"/>
      <c r="D62" s="816"/>
      <c r="E62" s="816"/>
      <c r="F62" s="816"/>
      <c r="G62" s="816"/>
      <c r="H62" s="816"/>
      <c r="I62" s="816"/>
      <c r="J62" s="816"/>
      <c r="K62" s="816"/>
      <c r="L62" s="816"/>
      <c r="M62" s="816"/>
      <c r="N62" s="816"/>
      <c r="O62" s="816"/>
      <c r="P62" s="817"/>
      <c r="Q62" s="800"/>
      <c r="R62" s="801"/>
      <c r="S62" s="801"/>
      <c r="T62" s="801"/>
      <c r="U62" s="801"/>
      <c r="V62" s="801"/>
      <c r="W62" s="801"/>
      <c r="X62" s="801"/>
      <c r="Y62" s="801"/>
      <c r="Z62" s="801"/>
      <c r="AA62" s="801"/>
      <c r="AB62" s="801"/>
      <c r="AC62" s="801"/>
      <c r="AD62" s="801"/>
      <c r="AE62" s="802"/>
      <c r="AF62" s="818"/>
      <c r="AG62" s="801"/>
      <c r="AH62" s="801"/>
      <c r="AI62" s="801"/>
      <c r="AJ62" s="819"/>
      <c r="AK62" s="803"/>
      <c r="AL62" s="801"/>
      <c r="AM62" s="801"/>
      <c r="AN62" s="801"/>
      <c r="AO62" s="801"/>
      <c r="AP62" s="801"/>
      <c r="AQ62" s="801"/>
      <c r="AR62" s="801"/>
      <c r="AS62" s="801"/>
      <c r="AT62" s="801"/>
      <c r="AU62" s="801"/>
      <c r="AV62" s="801"/>
      <c r="AW62" s="801"/>
      <c r="AX62" s="801"/>
      <c r="AY62" s="801"/>
      <c r="AZ62" s="804"/>
      <c r="BA62" s="804"/>
      <c r="BB62" s="804"/>
      <c r="BC62" s="804"/>
      <c r="BD62" s="804"/>
      <c r="BE62" s="812"/>
      <c r="BF62" s="812"/>
      <c r="BG62" s="812"/>
      <c r="BH62" s="812"/>
      <c r="BI62" s="813"/>
      <c r="BJ62" s="814" t="s">
        <v>381</v>
      </c>
      <c r="BK62" s="771"/>
      <c r="BL62" s="771"/>
      <c r="BM62" s="771"/>
      <c r="BN62" s="772"/>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359</v>
      </c>
      <c r="B63" s="755" t="s">
        <v>382</v>
      </c>
      <c r="C63" s="756"/>
      <c r="D63" s="756"/>
      <c r="E63" s="756"/>
      <c r="F63" s="756"/>
      <c r="G63" s="756"/>
      <c r="H63" s="756"/>
      <c r="I63" s="756"/>
      <c r="J63" s="756"/>
      <c r="K63" s="756"/>
      <c r="L63" s="756"/>
      <c r="M63" s="756"/>
      <c r="N63" s="756"/>
      <c r="O63" s="756"/>
      <c r="P63" s="757"/>
      <c r="Q63" s="805"/>
      <c r="R63" s="806"/>
      <c r="S63" s="806"/>
      <c r="T63" s="806"/>
      <c r="U63" s="806"/>
      <c r="V63" s="806"/>
      <c r="W63" s="806"/>
      <c r="X63" s="806"/>
      <c r="Y63" s="806"/>
      <c r="Z63" s="806"/>
      <c r="AA63" s="806"/>
      <c r="AB63" s="806"/>
      <c r="AC63" s="806"/>
      <c r="AD63" s="806"/>
      <c r="AE63" s="807"/>
      <c r="AF63" s="808">
        <v>32696</v>
      </c>
      <c r="AG63" s="809"/>
      <c r="AH63" s="809"/>
      <c r="AI63" s="809"/>
      <c r="AJ63" s="810"/>
      <c r="AK63" s="811"/>
      <c r="AL63" s="806"/>
      <c r="AM63" s="806"/>
      <c r="AN63" s="806"/>
      <c r="AO63" s="806"/>
      <c r="AP63" s="809">
        <v>55161</v>
      </c>
      <c r="AQ63" s="809"/>
      <c r="AR63" s="809"/>
      <c r="AS63" s="809"/>
      <c r="AT63" s="809"/>
      <c r="AU63" s="809">
        <v>36308</v>
      </c>
      <c r="AV63" s="809"/>
      <c r="AW63" s="809"/>
      <c r="AX63" s="809"/>
      <c r="AY63" s="809"/>
      <c r="AZ63" s="820"/>
      <c r="BA63" s="820"/>
      <c r="BB63" s="820"/>
      <c r="BC63" s="820"/>
      <c r="BD63" s="820"/>
      <c r="BE63" s="821"/>
      <c r="BF63" s="821"/>
      <c r="BG63" s="821"/>
      <c r="BH63" s="821"/>
      <c r="BI63" s="822"/>
      <c r="BJ63" s="823" t="s">
        <v>114</v>
      </c>
      <c r="BK63" s="824"/>
      <c r="BL63" s="824"/>
      <c r="BM63" s="824"/>
      <c r="BN63" s="825"/>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384</v>
      </c>
      <c r="B66" s="694"/>
      <c r="C66" s="694"/>
      <c r="D66" s="694"/>
      <c r="E66" s="694"/>
      <c r="F66" s="694"/>
      <c r="G66" s="694"/>
      <c r="H66" s="694"/>
      <c r="I66" s="694"/>
      <c r="J66" s="694"/>
      <c r="K66" s="694"/>
      <c r="L66" s="694"/>
      <c r="M66" s="694"/>
      <c r="N66" s="694"/>
      <c r="O66" s="694"/>
      <c r="P66" s="695"/>
      <c r="Q66" s="670" t="s">
        <v>363</v>
      </c>
      <c r="R66" s="671"/>
      <c r="S66" s="671"/>
      <c r="T66" s="671"/>
      <c r="U66" s="672"/>
      <c r="V66" s="670" t="s">
        <v>364</v>
      </c>
      <c r="W66" s="671"/>
      <c r="X66" s="671"/>
      <c r="Y66" s="671"/>
      <c r="Z66" s="672"/>
      <c r="AA66" s="670" t="s">
        <v>385</v>
      </c>
      <c r="AB66" s="671"/>
      <c r="AC66" s="671"/>
      <c r="AD66" s="671"/>
      <c r="AE66" s="672"/>
      <c r="AF66" s="826" t="s">
        <v>386</v>
      </c>
      <c r="AG66" s="778"/>
      <c r="AH66" s="778"/>
      <c r="AI66" s="778"/>
      <c r="AJ66" s="827"/>
      <c r="AK66" s="670" t="s">
        <v>367</v>
      </c>
      <c r="AL66" s="694"/>
      <c r="AM66" s="694"/>
      <c r="AN66" s="694"/>
      <c r="AO66" s="695"/>
      <c r="AP66" s="670" t="s">
        <v>387</v>
      </c>
      <c r="AQ66" s="671"/>
      <c r="AR66" s="671"/>
      <c r="AS66" s="671"/>
      <c r="AT66" s="672"/>
      <c r="AU66" s="670" t="s">
        <v>388</v>
      </c>
      <c r="AV66" s="671"/>
      <c r="AW66" s="671"/>
      <c r="AX66" s="671"/>
      <c r="AY66" s="672"/>
      <c r="AZ66" s="670" t="s">
        <v>337</v>
      </c>
      <c r="BA66" s="671"/>
      <c r="BB66" s="671"/>
      <c r="BC66" s="671"/>
      <c r="BD66" s="682"/>
      <c r="BE66" s="236"/>
      <c r="BF66" s="236"/>
      <c r="BG66" s="236"/>
      <c r="BH66" s="236"/>
      <c r="BI66" s="236"/>
      <c r="BJ66" s="236"/>
      <c r="BK66" s="236"/>
      <c r="BL66" s="236"/>
      <c r="BM66" s="236"/>
      <c r="BN66" s="236"/>
      <c r="BO66" s="236"/>
      <c r="BP66" s="236"/>
      <c r="BQ66" s="233">
        <v>60</v>
      </c>
      <c r="BR66" s="238"/>
      <c r="BS66" s="837"/>
      <c r="BT66" s="838"/>
      <c r="BU66" s="838"/>
      <c r="BV66" s="838"/>
      <c r="BW66" s="838"/>
      <c r="BX66" s="838"/>
      <c r="BY66" s="838"/>
      <c r="BZ66" s="838"/>
      <c r="CA66" s="838"/>
      <c r="CB66" s="838"/>
      <c r="CC66" s="838"/>
      <c r="CD66" s="838"/>
      <c r="CE66" s="838"/>
      <c r="CF66" s="838"/>
      <c r="CG66" s="839"/>
      <c r="CH66" s="834"/>
      <c r="CI66" s="835"/>
      <c r="CJ66" s="835"/>
      <c r="CK66" s="835"/>
      <c r="CL66" s="836"/>
      <c r="CM66" s="834"/>
      <c r="CN66" s="835"/>
      <c r="CO66" s="835"/>
      <c r="CP66" s="835"/>
      <c r="CQ66" s="836"/>
      <c r="CR66" s="834"/>
      <c r="CS66" s="835"/>
      <c r="CT66" s="835"/>
      <c r="CU66" s="835"/>
      <c r="CV66" s="836"/>
      <c r="CW66" s="834"/>
      <c r="CX66" s="835"/>
      <c r="CY66" s="835"/>
      <c r="CZ66" s="835"/>
      <c r="DA66" s="836"/>
      <c r="DB66" s="834"/>
      <c r="DC66" s="835"/>
      <c r="DD66" s="835"/>
      <c r="DE66" s="835"/>
      <c r="DF66" s="836"/>
      <c r="DG66" s="834"/>
      <c r="DH66" s="835"/>
      <c r="DI66" s="835"/>
      <c r="DJ66" s="835"/>
      <c r="DK66" s="836"/>
      <c r="DL66" s="834"/>
      <c r="DM66" s="835"/>
      <c r="DN66" s="835"/>
      <c r="DO66" s="835"/>
      <c r="DP66" s="836"/>
      <c r="DQ66" s="834"/>
      <c r="DR66" s="835"/>
      <c r="DS66" s="835"/>
      <c r="DT66" s="835"/>
      <c r="DU66" s="836"/>
      <c r="DV66" s="831"/>
      <c r="DW66" s="832"/>
      <c r="DX66" s="832"/>
      <c r="DY66" s="832"/>
      <c r="DZ66" s="833"/>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8"/>
      <c r="AG67" s="781"/>
      <c r="AH67" s="781"/>
      <c r="AI67" s="781"/>
      <c r="AJ67" s="829"/>
      <c r="AK67" s="830"/>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7"/>
      <c r="BT67" s="838"/>
      <c r="BU67" s="838"/>
      <c r="BV67" s="838"/>
      <c r="BW67" s="838"/>
      <c r="BX67" s="838"/>
      <c r="BY67" s="838"/>
      <c r="BZ67" s="838"/>
      <c r="CA67" s="838"/>
      <c r="CB67" s="838"/>
      <c r="CC67" s="838"/>
      <c r="CD67" s="838"/>
      <c r="CE67" s="838"/>
      <c r="CF67" s="838"/>
      <c r="CG67" s="839"/>
      <c r="CH67" s="834"/>
      <c r="CI67" s="835"/>
      <c r="CJ67" s="835"/>
      <c r="CK67" s="835"/>
      <c r="CL67" s="836"/>
      <c r="CM67" s="834"/>
      <c r="CN67" s="835"/>
      <c r="CO67" s="835"/>
      <c r="CP67" s="835"/>
      <c r="CQ67" s="836"/>
      <c r="CR67" s="834"/>
      <c r="CS67" s="835"/>
      <c r="CT67" s="835"/>
      <c r="CU67" s="835"/>
      <c r="CV67" s="836"/>
      <c r="CW67" s="834"/>
      <c r="CX67" s="835"/>
      <c r="CY67" s="835"/>
      <c r="CZ67" s="835"/>
      <c r="DA67" s="836"/>
      <c r="DB67" s="834"/>
      <c r="DC67" s="835"/>
      <c r="DD67" s="835"/>
      <c r="DE67" s="835"/>
      <c r="DF67" s="836"/>
      <c r="DG67" s="834"/>
      <c r="DH67" s="835"/>
      <c r="DI67" s="835"/>
      <c r="DJ67" s="835"/>
      <c r="DK67" s="836"/>
      <c r="DL67" s="834"/>
      <c r="DM67" s="835"/>
      <c r="DN67" s="835"/>
      <c r="DO67" s="835"/>
      <c r="DP67" s="836"/>
      <c r="DQ67" s="834"/>
      <c r="DR67" s="835"/>
      <c r="DS67" s="835"/>
      <c r="DT67" s="835"/>
      <c r="DU67" s="836"/>
      <c r="DV67" s="831"/>
      <c r="DW67" s="832"/>
      <c r="DX67" s="832"/>
      <c r="DY67" s="832"/>
      <c r="DZ67" s="833"/>
      <c r="EA67" s="217"/>
    </row>
    <row r="68" spans="1:131" s="218" customFormat="1" ht="26.25" customHeight="1" thickTop="1" x14ac:dyDescent="0.2">
      <c r="A68" s="229">
        <v>1</v>
      </c>
      <c r="B68" s="843"/>
      <c r="C68" s="844"/>
      <c r="D68" s="844"/>
      <c r="E68" s="844"/>
      <c r="F68" s="844"/>
      <c r="G68" s="844"/>
      <c r="H68" s="844"/>
      <c r="I68" s="844"/>
      <c r="J68" s="844"/>
      <c r="K68" s="844"/>
      <c r="L68" s="844"/>
      <c r="M68" s="844"/>
      <c r="N68" s="844"/>
      <c r="O68" s="844"/>
      <c r="P68" s="845"/>
      <c r="Q68" s="846"/>
      <c r="R68" s="840"/>
      <c r="S68" s="840"/>
      <c r="T68" s="840"/>
      <c r="U68" s="840"/>
      <c r="V68" s="840"/>
      <c r="W68" s="840"/>
      <c r="X68" s="840"/>
      <c r="Y68" s="840"/>
      <c r="Z68" s="840"/>
      <c r="AA68" s="840"/>
      <c r="AB68" s="840"/>
      <c r="AC68" s="840"/>
      <c r="AD68" s="840"/>
      <c r="AE68" s="840"/>
      <c r="AF68" s="840"/>
      <c r="AG68" s="840"/>
      <c r="AH68" s="840"/>
      <c r="AI68" s="840"/>
      <c r="AJ68" s="840"/>
      <c r="AK68" s="840"/>
      <c r="AL68" s="840"/>
      <c r="AM68" s="840"/>
      <c r="AN68" s="840"/>
      <c r="AO68" s="840"/>
      <c r="AP68" s="840"/>
      <c r="AQ68" s="840"/>
      <c r="AR68" s="840"/>
      <c r="AS68" s="840"/>
      <c r="AT68" s="840"/>
      <c r="AU68" s="840"/>
      <c r="AV68" s="840"/>
      <c r="AW68" s="840"/>
      <c r="AX68" s="840"/>
      <c r="AY68" s="840"/>
      <c r="AZ68" s="841"/>
      <c r="BA68" s="841"/>
      <c r="BB68" s="841"/>
      <c r="BC68" s="841"/>
      <c r="BD68" s="842"/>
      <c r="BE68" s="236"/>
      <c r="BF68" s="236"/>
      <c r="BG68" s="236"/>
      <c r="BH68" s="236"/>
      <c r="BI68" s="236"/>
      <c r="BJ68" s="236"/>
      <c r="BK68" s="236"/>
      <c r="BL68" s="236"/>
      <c r="BM68" s="236"/>
      <c r="BN68" s="236"/>
      <c r="BO68" s="236"/>
      <c r="BP68" s="236"/>
      <c r="BQ68" s="233">
        <v>62</v>
      </c>
      <c r="BR68" s="238"/>
      <c r="BS68" s="837"/>
      <c r="BT68" s="838"/>
      <c r="BU68" s="838"/>
      <c r="BV68" s="838"/>
      <c r="BW68" s="838"/>
      <c r="BX68" s="838"/>
      <c r="BY68" s="838"/>
      <c r="BZ68" s="838"/>
      <c r="CA68" s="838"/>
      <c r="CB68" s="838"/>
      <c r="CC68" s="838"/>
      <c r="CD68" s="838"/>
      <c r="CE68" s="838"/>
      <c r="CF68" s="838"/>
      <c r="CG68" s="839"/>
      <c r="CH68" s="834"/>
      <c r="CI68" s="835"/>
      <c r="CJ68" s="835"/>
      <c r="CK68" s="835"/>
      <c r="CL68" s="836"/>
      <c r="CM68" s="834"/>
      <c r="CN68" s="835"/>
      <c r="CO68" s="835"/>
      <c r="CP68" s="835"/>
      <c r="CQ68" s="836"/>
      <c r="CR68" s="834"/>
      <c r="CS68" s="835"/>
      <c r="CT68" s="835"/>
      <c r="CU68" s="835"/>
      <c r="CV68" s="836"/>
      <c r="CW68" s="834"/>
      <c r="CX68" s="835"/>
      <c r="CY68" s="835"/>
      <c r="CZ68" s="835"/>
      <c r="DA68" s="836"/>
      <c r="DB68" s="834"/>
      <c r="DC68" s="835"/>
      <c r="DD68" s="835"/>
      <c r="DE68" s="835"/>
      <c r="DF68" s="836"/>
      <c r="DG68" s="834"/>
      <c r="DH68" s="835"/>
      <c r="DI68" s="835"/>
      <c r="DJ68" s="835"/>
      <c r="DK68" s="836"/>
      <c r="DL68" s="834"/>
      <c r="DM68" s="835"/>
      <c r="DN68" s="835"/>
      <c r="DO68" s="835"/>
      <c r="DP68" s="836"/>
      <c r="DQ68" s="834"/>
      <c r="DR68" s="835"/>
      <c r="DS68" s="835"/>
      <c r="DT68" s="835"/>
      <c r="DU68" s="836"/>
      <c r="DV68" s="831"/>
      <c r="DW68" s="832"/>
      <c r="DX68" s="832"/>
      <c r="DY68" s="832"/>
      <c r="DZ68" s="833"/>
      <c r="EA68" s="217"/>
    </row>
    <row r="69" spans="1:131" s="218" customFormat="1" ht="26.25" customHeight="1" x14ac:dyDescent="0.2">
      <c r="A69" s="232">
        <v>2</v>
      </c>
      <c r="B69" s="847"/>
      <c r="C69" s="848"/>
      <c r="D69" s="848"/>
      <c r="E69" s="848"/>
      <c r="F69" s="848"/>
      <c r="G69" s="848"/>
      <c r="H69" s="848"/>
      <c r="I69" s="848"/>
      <c r="J69" s="848"/>
      <c r="K69" s="848"/>
      <c r="L69" s="848"/>
      <c r="M69" s="848"/>
      <c r="N69" s="848"/>
      <c r="O69" s="848"/>
      <c r="P69" s="849"/>
      <c r="Q69" s="850"/>
      <c r="R69" s="798"/>
      <c r="S69" s="798"/>
      <c r="T69" s="798"/>
      <c r="U69" s="798"/>
      <c r="V69" s="798"/>
      <c r="W69" s="798"/>
      <c r="X69" s="798"/>
      <c r="Y69" s="798"/>
      <c r="Z69" s="798"/>
      <c r="AA69" s="798"/>
      <c r="AB69" s="798"/>
      <c r="AC69" s="798"/>
      <c r="AD69" s="798"/>
      <c r="AE69" s="798"/>
      <c r="AF69" s="798"/>
      <c r="AG69" s="798"/>
      <c r="AH69" s="798"/>
      <c r="AI69" s="798"/>
      <c r="AJ69" s="798"/>
      <c r="AK69" s="798"/>
      <c r="AL69" s="798"/>
      <c r="AM69" s="798"/>
      <c r="AN69" s="798"/>
      <c r="AO69" s="798"/>
      <c r="AP69" s="798"/>
      <c r="AQ69" s="798"/>
      <c r="AR69" s="798"/>
      <c r="AS69" s="798"/>
      <c r="AT69" s="798"/>
      <c r="AU69" s="798"/>
      <c r="AV69" s="798"/>
      <c r="AW69" s="798"/>
      <c r="AX69" s="798"/>
      <c r="AY69" s="798"/>
      <c r="AZ69" s="851"/>
      <c r="BA69" s="851"/>
      <c r="BB69" s="851"/>
      <c r="BC69" s="851"/>
      <c r="BD69" s="852"/>
      <c r="BE69" s="236"/>
      <c r="BF69" s="236"/>
      <c r="BG69" s="236"/>
      <c r="BH69" s="236"/>
      <c r="BI69" s="236"/>
      <c r="BJ69" s="236"/>
      <c r="BK69" s="236"/>
      <c r="BL69" s="236"/>
      <c r="BM69" s="236"/>
      <c r="BN69" s="236"/>
      <c r="BO69" s="236"/>
      <c r="BP69" s="236"/>
      <c r="BQ69" s="233">
        <v>63</v>
      </c>
      <c r="BR69" s="238"/>
      <c r="BS69" s="837"/>
      <c r="BT69" s="838"/>
      <c r="BU69" s="838"/>
      <c r="BV69" s="838"/>
      <c r="BW69" s="838"/>
      <c r="BX69" s="838"/>
      <c r="BY69" s="838"/>
      <c r="BZ69" s="838"/>
      <c r="CA69" s="838"/>
      <c r="CB69" s="838"/>
      <c r="CC69" s="838"/>
      <c r="CD69" s="838"/>
      <c r="CE69" s="838"/>
      <c r="CF69" s="838"/>
      <c r="CG69" s="839"/>
      <c r="CH69" s="834"/>
      <c r="CI69" s="835"/>
      <c r="CJ69" s="835"/>
      <c r="CK69" s="835"/>
      <c r="CL69" s="836"/>
      <c r="CM69" s="834"/>
      <c r="CN69" s="835"/>
      <c r="CO69" s="835"/>
      <c r="CP69" s="835"/>
      <c r="CQ69" s="836"/>
      <c r="CR69" s="834"/>
      <c r="CS69" s="835"/>
      <c r="CT69" s="835"/>
      <c r="CU69" s="835"/>
      <c r="CV69" s="836"/>
      <c r="CW69" s="834"/>
      <c r="CX69" s="835"/>
      <c r="CY69" s="835"/>
      <c r="CZ69" s="835"/>
      <c r="DA69" s="836"/>
      <c r="DB69" s="834"/>
      <c r="DC69" s="835"/>
      <c r="DD69" s="835"/>
      <c r="DE69" s="835"/>
      <c r="DF69" s="836"/>
      <c r="DG69" s="834"/>
      <c r="DH69" s="835"/>
      <c r="DI69" s="835"/>
      <c r="DJ69" s="835"/>
      <c r="DK69" s="836"/>
      <c r="DL69" s="834"/>
      <c r="DM69" s="835"/>
      <c r="DN69" s="835"/>
      <c r="DO69" s="835"/>
      <c r="DP69" s="836"/>
      <c r="DQ69" s="834"/>
      <c r="DR69" s="835"/>
      <c r="DS69" s="835"/>
      <c r="DT69" s="835"/>
      <c r="DU69" s="836"/>
      <c r="DV69" s="831"/>
      <c r="DW69" s="832"/>
      <c r="DX69" s="832"/>
      <c r="DY69" s="832"/>
      <c r="DZ69" s="833"/>
      <c r="EA69" s="217"/>
    </row>
    <row r="70" spans="1:131" s="218" customFormat="1" ht="26.25" customHeight="1" x14ac:dyDescent="0.2">
      <c r="A70" s="232">
        <v>3</v>
      </c>
      <c r="B70" s="847"/>
      <c r="C70" s="848"/>
      <c r="D70" s="848"/>
      <c r="E70" s="848"/>
      <c r="F70" s="848"/>
      <c r="G70" s="848"/>
      <c r="H70" s="848"/>
      <c r="I70" s="848"/>
      <c r="J70" s="848"/>
      <c r="K70" s="848"/>
      <c r="L70" s="848"/>
      <c r="M70" s="848"/>
      <c r="N70" s="848"/>
      <c r="O70" s="848"/>
      <c r="P70" s="849"/>
      <c r="Q70" s="850"/>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8"/>
      <c r="AY70" s="798"/>
      <c r="AZ70" s="851"/>
      <c r="BA70" s="851"/>
      <c r="BB70" s="851"/>
      <c r="BC70" s="851"/>
      <c r="BD70" s="852"/>
      <c r="BE70" s="236"/>
      <c r="BF70" s="236"/>
      <c r="BG70" s="236"/>
      <c r="BH70" s="236"/>
      <c r="BI70" s="236"/>
      <c r="BJ70" s="236"/>
      <c r="BK70" s="236"/>
      <c r="BL70" s="236"/>
      <c r="BM70" s="236"/>
      <c r="BN70" s="236"/>
      <c r="BO70" s="236"/>
      <c r="BP70" s="236"/>
      <c r="BQ70" s="233">
        <v>64</v>
      </c>
      <c r="BR70" s="238"/>
      <c r="BS70" s="837"/>
      <c r="BT70" s="838"/>
      <c r="BU70" s="838"/>
      <c r="BV70" s="838"/>
      <c r="BW70" s="838"/>
      <c r="BX70" s="838"/>
      <c r="BY70" s="838"/>
      <c r="BZ70" s="838"/>
      <c r="CA70" s="838"/>
      <c r="CB70" s="838"/>
      <c r="CC70" s="838"/>
      <c r="CD70" s="838"/>
      <c r="CE70" s="838"/>
      <c r="CF70" s="838"/>
      <c r="CG70" s="839"/>
      <c r="CH70" s="834"/>
      <c r="CI70" s="835"/>
      <c r="CJ70" s="835"/>
      <c r="CK70" s="835"/>
      <c r="CL70" s="836"/>
      <c r="CM70" s="834"/>
      <c r="CN70" s="835"/>
      <c r="CO70" s="835"/>
      <c r="CP70" s="835"/>
      <c r="CQ70" s="836"/>
      <c r="CR70" s="834"/>
      <c r="CS70" s="835"/>
      <c r="CT70" s="835"/>
      <c r="CU70" s="835"/>
      <c r="CV70" s="836"/>
      <c r="CW70" s="834"/>
      <c r="CX70" s="835"/>
      <c r="CY70" s="835"/>
      <c r="CZ70" s="835"/>
      <c r="DA70" s="836"/>
      <c r="DB70" s="834"/>
      <c r="DC70" s="835"/>
      <c r="DD70" s="835"/>
      <c r="DE70" s="835"/>
      <c r="DF70" s="836"/>
      <c r="DG70" s="834"/>
      <c r="DH70" s="835"/>
      <c r="DI70" s="835"/>
      <c r="DJ70" s="835"/>
      <c r="DK70" s="836"/>
      <c r="DL70" s="834"/>
      <c r="DM70" s="835"/>
      <c r="DN70" s="835"/>
      <c r="DO70" s="835"/>
      <c r="DP70" s="836"/>
      <c r="DQ70" s="834"/>
      <c r="DR70" s="835"/>
      <c r="DS70" s="835"/>
      <c r="DT70" s="835"/>
      <c r="DU70" s="836"/>
      <c r="DV70" s="831"/>
      <c r="DW70" s="832"/>
      <c r="DX70" s="832"/>
      <c r="DY70" s="832"/>
      <c r="DZ70" s="833"/>
      <c r="EA70" s="217"/>
    </row>
    <row r="71" spans="1:131" s="218" customFormat="1" ht="26.25" customHeight="1" x14ac:dyDescent="0.2">
      <c r="A71" s="232">
        <v>4</v>
      </c>
      <c r="B71" s="847"/>
      <c r="C71" s="848"/>
      <c r="D71" s="848"/>
      <c r="E71" s="848"/>
      <c r="F71" s="848"/>
      <c r="G71" s="848"/>
      <c r="H71" s="848"/>
      <c r="I71" s="848"/>
      <c r="J71" s="848"/>
      <c r="K71" s="848"/>
      <c r="L71" s="848"/>
      <c r="M71" s="848"/>
      <c r="N71" s="848"/>
      <c r="O71" s="848"/>
      <c r="P71" s="849"/>
      <c r="Q71" s="850"/>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798"/>
      <c r="AY71" s="798"/>
      <c r="AZ71" s="851"/>
      <c r="BA71" s="851"/>
      <c r="BB71" s="851"/>
      <c r="BC71" s="851"/>
      <c r="BD71" s="852"/>
      <c r="BE71" s="236"/>
      <c r="BF71" s="236"/>
      <c r="BG71" s="236"/>
      <c r="BH71" s="236"/>
      <c r="BI71" s="236"/>
      <c r="BJ71" s="236"/>
      <c r="BK71" s="236"/>
      <c r="BL71" s="236"/>
      <c r="BM71" s="236"/>
      <c r="BN71" s="236"/>
      <c r="BO71" s="236"/>
      <c r="BP71" s="236"/>
      <c r="BQ71" s="233">
        <v>65</v>
      </c>
      <c r="BR71" s="238"/>
      <c r="BS71" s="837"/>
      <c r="BT71" s="838"/>
      <c r="BU71" s="838"/>
      <c r="BV71" s="838"/>
      <c r="BW71" s="838"/>
      <c r="BX71" s="838"/>
      <c r="BY71" s="838"/>
      <c r="BZ71" s="838"/>
      <c r="CA71" s="838"/>
      <c r="CB71" s="838"/>
      <c r="CC71" s="838"/>
      <c r="CD71" s="838"/>
      <c r="CE71" s="838"/>
      <c r="CF71" s="838"/>
      <c r="CG71" s="839"/>
      <c r="CH71" s="834"/>
      <c r="CI71" s="835"/>
      <c r="CJ71" s="835"/>
      <c r="CK71" s="835"/>
      <c r="CL71" s="836"/>
      <c r="CM71" s="834"/>
      <c r="CN71" s="835"/>
      <c r="CO71" s="835"/>
      <c r="CP71" s="835"/>
      <c r="CQ71" s="836"/>
      <c r="CR71" s="834"/>
      <c r="CS71" s="835"/>
      <c r="CT71" s="835"/>
      <c r="CU71" s="835"/>
      <c r="CV71" s="836"/>
      <c r="CW71" s="834"/>
      <c r="CX71" s="835"/>
      <c r="CY71" s="835"/>
      <c r="CZ71" s="835"/>
      <c r="DA71" s="836"/>
      <c r="DB71" s="834"/>
      <c r="DC71" s="835"/>
      <c r="DD71" s="835"/>
      <c r="DE71" s="835"/>
      <c r="DF71" s="836"/>
      <c r="DG71" s="834"/>
      <c r="DH71" s="835"/>
      <c r="DI71" s="835"/>
      <c r="DJ71" s="835"/>
      <c r="DK71" s="836"/>
      <c r="DL71" s="834"/>
      <c r="DM71" s="835"/>
      <c r="DN71" s="835"/>
      <c r="DO71" s="835"/>
      <c r="DP71" s="836"/>
      <c r="DQ71" s="834"/>
      <c r="DR71" s="835"/>
      <c r="DS71" s="835"/>
      <c r="DT71" s="835"/>
      <c r="DU71" s="836"/>
      <c r="DV71" s="831"/>
      <c r="DW71" s="832"/>
      <c r="DX71" s="832"/>
      <c r="DY71" s="832"/>
      <c r="DZ71" s="833"/>
      <c r="EA71" s="217"/>
    </row>
    <row r="72" spans="1:131" s="218" customFormat="1" ht="26.25" customHeight="1" x14ac:dyDescent="0.2">
      <c r="A72" s="232">
        <v>5</v>
      </c>
      <c r="B72" s="847"/>
      <c r="C72" s="848"/>
      <c r="D72" s="848"/>
      <c r="E72" s="848"/>
      <c r="F72" s="848"/>
      <c r="G72" s="848"/>
      <c r="H72" s="848"/>
      <c r="I72" s="848"/>
      <c r="J72" s="848"/>
      <c r="K72" s="848"/>
      <c r="L72" s="848"/>
      <c r="M72" s="848"/>
      <c r="N72" s="848"/>
      <c r="O72" s="848"/>
      <c r="P72" s="849"/>
      <c r="Q72" s="850"/>
      <c r="R72" s="798"/>
      <c r="S72" s="798"/>
      <c r="T72" s="798"/>
      <c r="U72" s="798"/>
      <c r="V72" s="798"/>
      <c r="W72" s="798"/>
      <c r="X72" s="798"/>
      <c r="Y72" s="798"/>
      <c r="Z72" s="798"/>
      <c r="AA72" s="798"/>
      <c r="AB72" s="798"/>
      <c r="AC72" s="798"/>
      <c r="AD72" s="798"/>
      <c r="AE72" s="798"/>
      <c r="AF72" s="798"/>
      <c r="AG72" s="798"/>
      <c r="AH72" s="798"/>
      <c r="AI72" s="798"/>
      <c r="AJ72" s="798"/>
      <c r="AK72" s="798"/>
      <c r="AL72" s="798"/>
      <c r="AM72" s="798"/>
      <c r="AN72" s="798"/>
      <c r="AO72" s="798"/>
      <c r="AP72" s="798"/>
      <c r="AQ72" s="798"/>
      <c r="AR72" s="798"/>
      <c r="AS72" s="798"/>
      <c r="AT72" s="798"/>
      <c r="AU72" s="798"/>
      <c r="AV72" s="798"/>
      <c r="AW72" s="798"/>
      <c r="AX72" s="798"/>
      <c r="AY72" s="798"/>
      <c r="AZ72" s="851"/>
      <c r="BA72" s="851"/>
      <c r="BB72" s="851"/>
      <c r="BC72" s="851"/>
      <c r="BD72" s="852"/>
      <c r="BE72" s="236"/>
      <c r="BF72" s="236"/>
      <c r="BG72" s="236"/>
      <c r="BH72" s="236"/>
      <c r="BI72" s="236"/>
      <c r="BJ72" s="236"/>
      <c r="BK72" s="236"/>
      <c r="BL72" s="236"/>
      <c r="BM72" s="236"/>
      <c r="BN72" s="236"/>
      <c r="BO72" s="236"/>
      <c r="BP72" s="236"/>
      <c r="BQ72" s="233">
        <v>66</v>
      </c>
      <c r="BR72" s="238"/>
      <c r="BS72" s="837"/>
      <c r="BT72" s="838"/>
      <c r="BU72" s="838"/>
      <c r="BV72" s="838"/>
      <c r="BW72" s="838"/>
      <c r="BX72" s="838"/>
      <c r="BY72" s="838"/>
      <c r="BZ72" s="838"/>
      <c r="CA72" s="838"/>
      <c r="CB72" s="838"/>
      <c r="CC72" s="838"/>
      <c r="CD72" s="838"/>
      <c r="CE72" s="838"/>
      <c r="CF72" s="838"/>
      <c r="CG72" s="839"/>
      <c r="CH72" s="834"/>
      <c r="CI72" s="835"/>
      <c r="CJ72" s="835"/>
      <c r="CK72" s="835"/>
      <c r="CL72" s="836"/>
      <c r="CM72" s="834"/>
      <c r="CN72" s="835"/>
      <c r="CO72" s="835"/>
      <c r="CP72" s="835"/>
      <c r="CQ72" s="836"/>
      <c r="CR72" s="834"/>
      <c r="CS72" s="835"/>
      <c r="CT72" s="835"/>
      <c r="CU72" s="835"/>
      <c r="CV72" s="836"/>
      <c r="CW72" s="834"/>
      <c r="CX72" s="835"/>
      <c r="CY72" s="835"/>
      <c r="CZ72" s="835"/>
      <c r="DA72" s="836"/>
      <c r="DB72" s="834"/>
      <c r="DC72" s="835"/>
      <c r="DD72" s="835"/>
      <c r="DE72" s="835"/>
      <c r="DF72" s="836"/>
      <c r="DG72" s="834"/>
      <c r="DH72" s="835"/>
      <c r="DI72" s="835"/>
      <c r="DJ72" s="835"/>
      <c r="DK72" s="836"/>
      <c r="DL72" s="834"/>
      <c r="DM72" s="835"/>
      <c r="DN72" s="835"/>
      <c r="DO72" s="835"/>
      <c r="DP72" s="836"/>
      <c r="DQ72" s="834"/>
      <c r="DR72" s="835"/>
      <c r="DS72" s="835"/>
      <c r="DT72" s="835"/>
      <c r="DU72" s="836"/>
      <c r="DV72" s="831"/>
      <c r="DW72" s="832"/>
      <c r="DX72" s="832"/>
      <c r="DY72" s="832"/>
      <c r="DZ72" s="833"/>
      <c r="EA72" s="217"/>
    </row>
    <row r="73" spans="1:131" s="218" customFormat="1" ht="26.25" customHeight="1" x14ac:dyDescent="0.2">
      <c r="A73" s="232">
        <v>6</v>
      </c>
      <c r="B73" s="847"/>
      <c r="C73" s="848"/>
      <c r="D73" s="848"/>
      <c r="E73" s="848"/>
      <c r="F73" s="848"/>
      <c r="G73" s="848"/>
      <c r="H73" s="848"/>
      <c r="I73" s="848"/>
      <c r="J73" s="848"/>
      <c r="K73" s="848"/>
      <c r="L73" s="848"/>
      <c r="M73" s="848"/>
      <c r="N73" s="848"/>
      <c r="O73" s="848"/>
      <c r="P73" s="849"/>
      <c r="Q73" s="850"/>
      <c r="R73" s="798"/>
      <c r="S73" s="798"/>
      <c r="T73" s="798"/>
      <c r="U73" s="798"/>
      <c r="V73" s="798"/>
      <c r="W73" s="798"/>
      <c r="X73" s="798"/>
      <c r="Y73" s="798"/>
      <c r="Z73" s="798"/>
      <c r="AA73" s="798"/>
      <c r="AB73" s="798"/>
      <c r="AC73" s="798"/>
      <c r="AD73" s="798"/>
      <c r="AE73" s="798"/>
      <c r="AF73" s="798"/>
      <c r="AG73" s="798"/>
      <c r="AH73" s="798"/>
      <c r="AI73" s="798"/>
      <c r="AJ73" s="798"/>
      <c r="AK73" s="798"/>
      <c r="AL73" s="798"/>
      <c r="AM73" s="798"/>
      <c r="AN73" s="798"/>
      <c r="AO73" s="798"/>
      <c r="AP73" s="798"/>
      <c r="AQ73" s="798"/>
      <c r="AR73" s="798"/>
      <c r="AS73" s="798"/>
      <c r="AT73" s="798"/>
      <c r="AU73" s="798"/>
      <c r="AV73" s="798"/>
      <c r="AW73" s="798"/>
      <c r="AX73" s="798"/>
      <c r="AY73" s="798"/>
      <c r="AZ73" s="851"/>
      <c r="BA73" s="851"/>
      <c r="BB73" s="851"/>
      <c r="BC73" s="851"/>
      <c r="BD73" s="852"/>
      <c r="BE73" s="236"/>
      <c r="BF73" s="236"/>
      <c r="BG73" s="236"/>
      <c r="BH73" s="236"/>
      <c r="BI73" s="236"/>
      <c r="BJ73" s="236"/>
      <c r="BK73" s="236"/>
      <c r="BL73" s="236"/>
      <c r="BM73" s="236"/>
      <c r="BN73" s="236"/>
      <c r="BO73" s="236"/>
      <c r="BP73" s="236"/>
      <c r="BQ73" s="233">
        <v>67</v>
      </c>
      <c r="BR73" s="238"/>
      <c r="BS73" s="837"/>
      <c r="BT73" s="838"/>
      <c r="BU73" s="838"/>
      <c r="BV73" s="838"/>
      <c r="BW73" s="838"/>
      <c r="BX73" s="838"/>
      <c r="BY73" s="838"/>
      <c r="BZ73" s="838"/>
      <c r="CA73" s="838"/>
      <c r="CB73" s="838"/>
      <c r="CC73" s="838"/>
      <c r="CD73" s="838"/>
      <c r="CE73" s="838"/>
      <c r="CF73" s="838"/>
      <c r="CG73" s="839"/>
      <c r="CH73" s="834"/>
      <c r="CI73" s="835"/>
      <c r="CJ73" s="835"/>
      <c r="CK73" s="835"/>
      <c r="CL73" s="836"/>
      <c r="CM73" s="834"/>
      <c r="CN73" s="835"/>
      <c r="CO73" s="835"/>
      <c r="CP73" s="835"/>
      <c r="CQ73" s="836"/>
      <c r="CR73" s="834"/>
      <c r="CS73" s="835"/>
      <c r="CT73" s="835"/>
      <c r="CU73" s="835"/>
      <c r="CV73" s="836"/>
      <c r="CW73" s="834"/>
      <c r="CX73" s="835"/>
      <c r="CY73" s="835"/>
      <c r="CZ73" s="835"/>
      <c r="DA73" s="836"/>
      <c r="DB73" s="834"/>
      <c r="DC73" s="835"/>
      <c r="DD73" s="835"/>
      <c r="DE73" s="835"/>
      <c r="DF73" s="836"/>
      <c r="DG73" s="834"/>
      <c r="DH73" s="835"/>
      <c r="DI73" s="835"/>
      <c r="DJ73" s="835"/>
      <c r="DK73" s="836"/>
      <c r="DL73" s="834"/>
      <c r="DM73" s="835"/>
      <c r="DN73" s="835"/>
      <c r="DO73" s="835"/>
      <c r="DP73" s="836"/>
      <c r="DQ73" s="834"/>
      <c r="DR73" s="835"/>
      <c r="DS73" s="835"/>
      <c r="DT73" s="835"/>
      <c r="DU73" s="836"/>
      <c r="DV73" s="831"/>
      <c r="DW73" s="832"/>
      <c r="DX73" s="832"/>
      <c r="DY73" s="832"/>
      <c r="DZ73" s="833"/>
      <c r="EA73" s="217"/>
    </row>
    <row r="74" spans="1:131" s="218" customFormat="1" ht="26.25" customHeight="1" x14ac:dyDescent="0.2">
      <c r="A74" s="232">
        <v>7</v>
      </c>
      <c r="B74" s="847"/>
      <c r="C74" s="848"/>
      <c r="D74" s="848"/>
      <c r="E74" s="848"/>
      <c r="F74" s="848"/>
      <c r="G74" s="848"/>
      <c r="H74" s="848"/>
      <c r="I74" s="848"/>
      <c r="J74" s="848"/>
      <c r="K74" s="848"/>
      <c r="L74" s="848"/>
      <c r="M74" s="848"/>
      <c r="N74" s="848"/>
      <c r="O74" s="848"/>
      <c r="P74" s="849"/>
      <c r="Q74" s="850"/>
      <c r="R74" s="798"/>
      <c r="S74" s="798"/>
      <c r="T74" s="798"/>
      <c r="U74" s="798"/>
      <c r="V74" s="798"/>
      <c r="W74" s="798"/>
      <c r="X74" s="798"/>
      <c r="Y74" s="798"/>
      <c r="Z74" s="798"/>
      <c r="AA74" s="798"/>
      <c r="AB74" s="798"/>
      <c r="AC74" s="798"/>
      <c r="AD74" s="798"/>
      <c r="AE74" s="798"/>
      <c r="AF74" s="798"/>
      <c r="AG74" s="798"/>
      <c r="AH74" s="798"/>
      <c r="AI74" s="798"/>
      <c r="AJ74" s="798"/>
      <c r="AK74" s="798"/>
      <c r="AL74" s="798"/>
      <c r="AM74" s="798"/>
      <c r="AN74" s="798"/>
      <c r="AO74" s="798"/>
      <c r="AP74" s="798"/>
      <c r="AQ74" s="798"/>
      <c r="AR74" s="798"/>
      <c r="AS74" s="798"/>
      <c r="AT74" s="798"/>
      <c r="AU74" s="798"/>
      <c r="AV74" s="798"/>
      <c r="AW74" s="798"/>
      <c r="AX74" s="798"/>
      <c r="AY74" s="798"/>
      <c r="AZ74" s="851"/>
      <c r="BA74" s="851"/>
      <c r="BB74" s="851"/>
      <c r="BC74" s="851"/>
      <c r="BD74" s="852"/>
      <c r="BE74" s="236"/>
      <c r="BF74" s="236"/>
      <c r="BG74" s="236"/>
      <c r="BH74" s="236"/>
      <c r="BI74" s="236"/>
      <c r="BJ74" s="236"/>
      <c r="BK74" s="236"/>
      <c r="BL74" s="236"/>
      <c r="BM74" s="236"/>
      <c r="BN74" s="236"/>
      <c r="BO74" s="236"/>
      <c r="BP74" s="236"/>
      <c r="BQ74" s="233">
        <v>68</v>
      </c>
      <c r="BR74" s="238"/>
      <c r="BS74" s="837"/>
      <c r="BT74" s="838"/>
      <c r="BU74" s="838"/>
      <c r="BV74" s="838"/>
      <c r="BW74" s="838"/>
      <c r="BX74" s="838"/>
      <c r="BY74" s="838"/>
      <c r="BZ74" s="838"/>
      <c r="CA74" s="838"/>
      <c r="CB74" s="838"/>
      <c r="CC74" s="838"/>
      <c r="CD74" s="838"/>
      <c r="CE74" s="838"/>
      <c r="CF74" s="838"/>
      <c r="CG74" s="839"/>
      <c r="CH74" s="834"/>
      <c r="CI74" s="835"/>
      <c r="CJ74" s="835"/>
      <c r="CK74" s="835"/>
      <c r="CL74" s="836"/>
      <c r="CM74" s="834"/>
      <c r="CN74" s="835"/>
      <c r="CO74" s="835"/>
      <c r="CP74" s="835"/>
      <c r="CQ74" s="836"/>
      <c r="CR74" s="834"/>
      <c r="CS74" s="835"/>
      <c r="CT74" s="835"/>
      <c r="CU74" s="835"/>
      <c r="CV74" s="836"/>
      <c r="CW74" s="834"/>
      <c r="CX74" s="835"/>
      <c r="CY74" s="835"/>
      <c r="CZ74" s="835"/>
      <c r="DA74" s="836"/>
      <c r="DB74" s="834"/>
      <c r="DC74" s="835"/>
      <c r="DD74" s="835"/>
      <c r="DE74" s="835"/>
      <c r="DF74" s="836"/>
      <c r="DG74" s="834"/>
      <c r="DH74" s="835"/>
      <c r="DI74" s="835"/>
      <c r="DJ74" s="835"/>
      <c r="DK74" s="836"/>
      <c r="DL74" s="834"/>
      <c r="DM74" s="835"/>
      <c r="DN74" s="835"/>
      <c r="DO74" s="835"/>
      <c r="DP74" s="836"/>
      <c r="DQ74" s="834"/>
      <c r="DR74" s="835"/>
      <c r="DS74" s="835"/>
      <c r="DT74" s="835"/>
      <c r="DU74" s="836"/>
      <c r="DV74" s="831"/>
      <c r="DW74" s="832"/>
      <c r="DX74" s="832"/>
      <c r="DY74" s="832"/>
      <c r="DZ74" s="833"/>
      <c r="EA74" s="217"/>
    </row>
    <row r="75" spans="1:131" s="218" customFormat="1" ht="26.25" customHeight="1" x14ac:dyDescent="0.2">
      <c r="A75" s="232">
        <v>8</v>
      </c>
      <c r="B75" s="847"/>
      <c r="C75" s="848"/>
      <c r="D75" s="848"/>
      <c r="E75" s="848"/>
      <c r="F75" s="848"/>
      <c r="G75" s="848"/>
      <c r="H75" s="848"/>
      <c r="I75" s="848"/>
      <c r="J75" s="848"/>
      <c r="K75" s="848"/>
      <c r="L75" s="848"/>
      <c r="M75" s="848"/>
      <c r="N75" s="848"/>
      <c r="O75" s="848"/>
      <c r="P75" s="849"/>
      <c r="Q75" s="853"/>
      <c r="R75" s="854"/>
      <c r="S75" s="854"/>
      <c r="T75" s="854"/>
      <c r="U75" s="797"/>
      <c r="V75" s="855"/>
      <c r="W75" s="854"/>
      <c r="X75" s="854"/>
      <c r="Y75" s="854"/>
      <c r="Z75" s="797"/>
      <c r="AA75" s="855"/>
      <c r="AB75" s="854"/>
      <c r="AC75" s="854"/>
      <c r="AD75" s="854"/>
      <c r="AE75" s="797"/>
      <c r="AF75" s="855"/>
      <c r="AG75" s="854"/>
      <c r="AH75" s="854"/>
      <c r="AI75" s="854"/>
      <c r="AJ75" s="797"/>
      <c r="AK75" s="855"/>
      <c r="AL75" s="854"/>
      <c r="AM75" s="854"/>
      <c r="AN75" s="854"/>
      <c r="AO75" s="797"/>
      <c r="AP75" s="855"/>
      <c r="AQ75" s="854"/>
      <c r="AR75" s="854"/>
      <c r="AS75" s="854"/>
      <c r="AT75" s="797"/>
      <c r="AU75" s="855"/>
      <c r="AV75" s="854"/>
      <c r="AW75" s="854"/>
      <c r="AX75" s="854"/>
      <c r="AY75" s="797"/>
      <c r="AZ75" s="851"/>
      <c r="BA75" s="851"/>
      <c r="BB75" s="851"/>
      <c r="BC75" s="851"/>
      <c r="BD75" s="852"/>
      <c r="BE75" s="236"/>
      <c r="BF75" s="236"/>
      <c r="BG75" s="236"/>
      <c r="BH75" s="236"/>
      <c r="BI75" s="236"/>
      <c r="BJ75" s="236"/>
      <c r="BK75" s="236"/>
      <c r="BL75" s="236"/>
      <c r="BM75" s="236"/>
      <c r="BN75" s="236"/>
      <c r="BO75" s="236"/>
      <c r="BP75" s="236"/>
      <c r="BQ75" s="233">
        <v>69</v>
      </c>
      <c r="BR75" s="238"/>
      <c r="BS75" s="837"/>
      <c r="BT75" s="838"/>
      <c r="BU75" s="838"/>
      <c r="BV75" s="838"/>
      <c r="BW75" s="838"/>
      <c r="BX75" s="838"/>
      <c r="BY75" s="838"/>
      <c r="BZ75" s="838"/>
      <c r="CA75" s="838"/>
      <c r="CB75" s="838"/>
      <c r="CC75" s="838"/>
      <c r="CD75" s="838"/>
      <c r="CE75" s="838"/>
      <c r="CF75" s="838"/>
      <c r="CG75" s="839"/>
      <c r="CH75" s="834"/>
      <c r="CI75" s="835"/>
      <c r="CJ75" s="835"/>
      <c r="CK75" s="835"/>
      <c r="CL75" s="836"/>
      <c r="CM75" s="834"/>
      <c r="CN75" s="835"/>
      <c r="CO75" s="835"/>
      <c r="CP75" s="835"/>
      <c r="CQ75" s="836"/>
      <c r="CR75" s="834"/>
      <c r="CS75" s="835"/>
      <c r="CT75" s="835"/>
      <c r="CU75" s="835"/>
      <c r="CV75" s="836"/>
      <c r="CW75" s="834"/>
      <c r="CX75" s="835"/>
      <c r="CY75" s="835"/>
      <c r="CZ75" s="835"/>
      <c r="DA75" s="836"/>
      <c r="DB75" s="834"/>
      <c r="DC75" s="835"/>
      <c r="DD75" s="835"/>
      <c r="DE75" s="835"/>
      <c r="DF75" s="836"/>
      <c r="DG75" s="834"/>
      <c r="DH75" s="835"/>
      <c r="DI75" s="835"/>
      <c r="DJ75" s="835"/>
      <c r="DK75" s="836"/>
      <c r="DL75" s="834"/>
      <c r="DM75" s="835"/>
      <c r="DN75" s="835"/>
      <c r="DO75" s="835"/>
      <c r="DP75" s="836"/>
      <c r="DQ75" s="834"/>
      <c r="DR75" s="835"/>
      <c r="DS75" s="835"/>
      <c r="DT75" s="835"/>
      <c r="DU75" s="836"/>
      <c r="DV75" s="831"/>
      <c r="DW75" s="832"/>
      <c r="DX75" s="832"/>
      <c r="DY75" s="832"/>
      <c r="DZ75" s="833"/>
      <c r="EA75" s="217"/>
    </row>
    <row r="76" spans="1:131" s="218" customFormat="1" ht="26.25" customHeight="1" x14ac:dyDescent="0.2">
      <c r="A76" s="232">
        <v>9</v>
      </c>
      <c r="B76" s="847"/>
      <c r="C76" s="848"/>
      <c r="D76" s="848"/>
      <c r="E76" s="848"/>
      <c r="F76" s="848"/>
      <c r="G76" s="848"/>
      <c r="H76" s="848"/>
      <c r="I76" s="848"/>
      <c r="J76" s="848"/>
      <c r="K76" s="848"/>
      <c r="L76" s="848"/>
      <c r="M76" s="848"/>
      <c r="N76" s="848"/>
      <c r="O76" s="848"/>
      <c r="P76" s="849"/>
      <c r="Q76" s="853"/>
      <c r="R76" s="854"/>
      <c r="S76" s="854"/>
      <c r="T76" s="854"/>
      <c r="U76" s="797"/>
      <c r="V76" s="855"/>
      <c r="W76" s="854"/>
      <c r="X76" s="854"/>
      <c r="Y76" s="854"/>
      <c r="Z76" s="797"/>
      <c r="AA76" s="855"/>
      <c r="AB76" s="854"/>
      <c r="AC76" s="854"/>
      <c r="AD76" s="854"/>
      <c r="AE76" s="797"/>
      <c r="AF76" s="855"/>
      <c r="AG76" s="854"/>
      <c r="AH76" s="854"/>
      <c r="AI76" s="854"/>
      <c r="AJ76" s="797"/>
      <c r="AK76" s="855"/>
      <c r="AL76" s="854"/>
      <c r="AM76" s="854"/>
      <c r="AN76" s="854"/>
      <c r="AO76" s="797"/>
      <c r="AP76" s="855"/>
      <c r="AQ76" s="854"/>
      <c r="AR76" s="854"/>
      <c r="AS76" s="854"/>
      <c r="AT76" s="797"/>
      <c r="AU76" s="855"/>
      <c r="AV76" s="854"/>
      <c r="AW76" s="854"/>
      <c r="AX76" s="854"/>
      <c r="AY76" s="797"/>
      <c r="AZ76" s="851"/>
      <c r="BA76" s="851"/>
      <c r="BB76" s="851"/>
      <c r="BC76" s="851"/>
      <c r="BD76" s="852"/>
      <c r="BE76" s="236"/>
      <c r="BF76" s="236"/>
      <c r="BG76" s="236"/>
      <c r="BH76" s="236"/>
      <c r="BI76" s="236"/>
      <c r="BJ76" s="236"/>
      <c r="BK76" s="236"/>
      <c r="BL76" s="236"/>
      <c r="BM76" s="236"/>
      <c r="BN76" s="236"/>
      <c r="BO76" s="236"/>
      <c r="BP76" s="236"/>
      <c r="BQ76" s="233">
        <v>70</v>
      </c>
      <c r="BR76" s="238"/>
      <c r="BS76" s="837"/>
      <c r="BT76" s="838"/>
      <c r="BU76" s="838"/>
      <c r="BV76" s="838"/>
      <c r="BW76" s="838"/>
      <c r="BX76" s="838"/>
      <c r="BY76" s="838"/>
      <c r="BZ76" s="838"/>
      <c r="CA76" s="838"/>
      <c r="CB76" s="838"/>
      <c r="CC76" s="838"/>
      <c r="CD76" s="838"/>
      <c r="CE76" s="838"/>
      <c r="CF76" s="838"/>
      <c r="CG76" s="839"/>
      <c r="CH76" s="834"/>
      <c r="CI76" s="835"/>
      <c r="CJ76" s="835"/>
      <c r="CK76" s="835"/>
      <c r="CL76" s="836"/>
      <c r="CM76" s="834"/>
      <c r="CN76" s="835"/>
      <c r="CO76" s="835"/>
      <c r="CP76" s="835"/>
      <c r="CQ76" s="836"/>
      <c r="CR76" s="834"/>
      <c r="CS76" s="835"/>
      <c r="CT76" s="835"/>
      <c r="CU76" s="835"/>
      <c r="CV76" s="836"/>
      <c r="CW76" s="834"/>
      <c r="CX76" s="835"/>
      <c r="CY76" s="835"/>
      <c r="CZ76" s="835"/>
      <c r="DA76" s="836"/>
      <c r="DB76" s="834"/>
      <c r="DC76" s="835"/>
      <c r="DD76" s="835"/>
      <c r="DE76" s="835"/>
      <c r="DF76" s="836"/>
      <c r="DG76" s="834"/>
      <c r="DH76" s="835"/>
      <c r="DI76" s="835"/>
      <c r="DJ76" s="835"/>
      <c r="DK76" s="836"/>
      <c r="DL76" s="834"/>
      <c r="DM76" s="835"/>
      <c r="DN76" s="835"/>
      <c r="DO76" s="835"/>
      <c r="DP76" s="836"/>
      <c r="DQ76" s="834"/>
      <c r="DR76" s="835"/>
      <c r="DS76" s="835"/>
      <c r="DT76" s="835"/>
      <c r="DU76" s="836"/>
      <c r="DV76" s="831"/>
      <c r="DW76" s="832"/>
      <c r="DX76" s="832"/>
      <c r="DY76" s="832"/>
      <c r="DZ76" s="833"/>
      <c r="EA76" s="217"/>
    </row>
    <row r="77" spans="1:131" s="218" customFormat="1" ht="26.25" customHeight="1" x14ac:dyDescent="0.2">
      <c r="A77" s="232">
        <v>10</v>
      </c>
      <c r="B77" s="847"/>
      <c r="C77" s="848"/>
      <c r="D77" s="848"/>
      <c r="E77" s="848"/>
      <c r="F77" s="848"/>
      <c r="G77" s="848"/>
      <c r="H77" s="848"/>
      <c r="I77" s="848"/>
      <c r="J77" s="848"/>
      <c r="K77" s="848"/>
      <c r="L77" s="848"/>
      <c r="M77" s="848"/>
      <c r="N77" s="848"/>
      <c r="O77" s="848"/>
      <c r="P77" s="849"/>
      <c r="Q77" s="853"/>
      <c r="R77" s="854"/>
      <c r="S77" s="854"/>
      <c r="T77" s="854"/>
      <c r="U77" s="797"/>
      <c r="V77" s="855"/>
      <c r="W77" s="854"/>
      <c r="X77" s="854"/>
      <c r="Y77" s="854"/>
      <c r="Z77" s="797"/>
      <c r="AA77" s="855"/>
      <c r="AB77" s="854"/>
      <c r="AC77" s="854"/>
      <c r="AD77" s="854"/>
      <c r="AE77" s="797"/>
      <c r="AF77" s="855"/>
      <c r="AG77" s="854"/>
      <c r="AH77" s="854"/>
      <c r="AI77" s="854"/>
      <c r="AJ77" s="797"/>
      <c r="AK77" s="855"/>
      <c r="AL77" s="854"/>
      <c r="AM77" s="854"/>
      <c r="AN77" s="854"/>
      <c r="AO77" s="797"/>
      <c r="AP77" s="855"/>
      <c r="AQ77" s="854"/>
      <c r="AR77" s="854"/>
      <c r="AS77" s="854"/>
      <c r="AT77" s="797"/>
      <c r="AU77" s="855"/>
      <c r="AV77" s="854"/>
      <c r="AW77" s="854"/>
      <c r="AX77" s="854"/>
      <c r="AY77" s="797"/>
      <c r="AZ77" s="851"/>
      <c r="BA77" s="851"/>
      <c r="BB77" s="851"/>
      <c r="BC77" s="851"/>
      <c r="BD77" s="852"/>
      <c r="BE77" s="236"/>
      <c r="BF77" s="236"/>
      <c r="BG77" s="236"/>
      <c r="BH77" s="236"/>
      <c r="BI77" s="236"/>
      <c r="BJ77" s="236"/>
      <c r="BK77" s="236"/>
      <c r="BL77" s="236"/>
      <c r="BM77" s="236"/>
      <c r="BN77" s="236"/>
      <c r="BO77" s="236"/>
      <c r="BP77" s="236"/>
      <c r="BQ77" s="233">
        <v>71</v>
      </c>
      <c r="BR77" s="238"/>
      <c r="BS77" s="837"/>
      <c r="BT77" s="838"/>
      <c r="BU77" s="838"/>
      <c r="BV77" s="838"/>
      <c r="BW77" s="838"/>
      <c r="BX77" s="838"/>
      <c r="BY77" s="838"/>
      <c r="BZ77" s="838"/>
      <c r="CA77" s="838"/>
      <c r="CB77" s="838"/>
      <c r="CC77" s="838"/>
      <c r="CD77" s="838"/>
      <c r="CE77" s="838"/>
      <c r="CF77" s="838"/>
      <c r="CG77" s="839"/>
      <c r="CH77" s="834"/>
      <c r="CI77" s="835"/>
      <c r="CJ77" s="835"/>
      <c r="CK77" s="835"/>
      <c r="CL77" s="836"/>
      <c r="CM77" s="834"/>
      <c r="CN77" s="835"/>
      <c r="CO77" s="835"/>
      <c r="CP77" s="835"/>
      <c r="CQ77" s="836"/>
      <c r="CR77" s="834"/>
      <c r="CS77" s="835"/>
      <c r="CT77" s="835"/>
      <c r="CU77" s="835"/>
      <c r="CV77" s="836"/>
      <c r="CW77" s="834"/>
      <c r="CX77" s="835"/>
      <c r="CY77" s="835"/>
      <c r="CZ77" s="835"/>
      <c r="DA77" s="836"/>
      <c r="DB77" s="834"/>
      <c r="DC77" s="835"/>
      <c r="DD77" s="835"/>
      <c r="DE77" s="835"/>
      <c r="DF77" s="836"/>
      <c r="DG77" s="834"/>
      <c r="DH77" s="835"/>
      <c r="DI77" s="835"/>
      <c r="DJ77" s="835"/>
      <c r="DK77" s="836"/>
      <c r="DL77" s="834"/>
      <c r="DM77" s="835"/>
      <c r="DN77" s="835"/>
      <c r="DO77" s="835"/>
      <c r="DP77" s="836"/>
      <c r="DQ77" s="834"/>
      <c r="DR77" s="835"/>
      <c r="DS77" s="835"/>
      <c r="DT77" s="835"/>
      <c r="DU77" s="836"/>
      <c r="DV77" s="831"/>
      <c r="DW77" s="832"/>
      <c r="DX77" s="832"/>
      <c r="DY77" s="832"/>
      <c r="DZ77" s="833"/>
      <c r="EA77" s="217"/>
    </row>
    <row r="78" spans="1:131" s="218" customFormat="1" ht="26.25" customHeight="1" x14ac:dyDescent="0.2">
      <c r="A78" s="232">
        <v>11</v>
      </c>
      <c r="B78" s="847"/>
      <c r="C78" s="848"/>
      <c r="D78" s="848"/>
      <c r="E78" s="848"/>
      <c r="F78" s="848"/>
      <c r="G78" s="848"/>
      <c r="H78" s="848"/>
      <c r="I78" s="848"/>
      <c r="J78" s="848"/>
      <c r="K78" s="848"/>
      <c r="L78" s="848"/>
      <c r="M78" s="848"/>
      <c r="N78" s="848"/>
      <c r="O78" s="848"/>
      <c r="P78" s="849"/>
      <c r="Q78" s="850"/>
      <c r="R78" s="798"/>
      <c r="S78" s="798"/>
      <c r="T78" s="798"/>
      <c r="U78" s="798"/>
      <c r="V78" s="798"/>
      <c r="W78" s="798"/>
      <c r="X78" s="798"/>
      <c r="Y78" s="798"/>
      <c r="Z78" s="798"/>
      <c r="AA78" s="798"/>
      <c r="AB78" s="798"/>
      <c r="AC78" s="798"/>
      <c r="AD78" s="798"/>
      <c r="AE78" s="798"/>
      <c r="AF78" s="798"/>
      <c r="AG78" s="798"/>
      <c r="AH78" s="798"/>
      <c r="AI78" s="798"/>
      <c r="AJ78" s="798"/>
      <c r="AK78" s="798"/>
      <c r="AL78" s="798"/>
      <c r="AM78" s="798"/>
      <c r="AN78" s="798"/>
      <c r="AO78" s="798"/>
      <c r="AP78" s="798"/>
      <c r="AQ78" s="798"/>
      <c r="AR78" s="798"/>
      <c r="AS78" s="798"/>
      <c r="AT78" s="798"/>
      <c r="AU78" s="798"/>
      <c r="AV78" s="798"/>
      <c r="AW78" s="798"/>
      <c r="AX78" s="798"/>
      <c r="AY78" s="798"/>
      <c r="AZ78" s="851"/>
      <c r="BA78" s="851"/>
      <c r="BB78" s="851"/>
      <c r="BC78" s="851"/>
      <c r="BD78" s="852"/>
      <c r="BE78" s="236"/>
      <c r="BF78" s="236"/>
      <c r="BG78" s="236"/>
      <c r="BH78" s="236"/>
      <c r="BI78" s="236"/>
      <c r="BJ78" s="239"/>
      <c r="BK78" s="239"/>
      <c r="BL78" s="239"/>
      <c r="BM78" s="239"/>
      <c r="BN78" s="239"/>
      <c r="BO78" s="236"/>
      <c r="BP78" s="236"/>
      <c r="BQ78" s="233">
        <v>72</v>
      </c>
      <c r="BR78" s="238"/>
      <c r="BS78" s="837"/>
      <c r="BT78" s="838"/>
      <c r="BU78" s="838"/>
      <c r="BV78" s="838"/>
      <c r="BW78" s="838"/>
      <c r="BX78" s="838"/>
      <c r="BY78" s="838"/>
      <c r="BZ78" s="838"/>
      <c r="CA78" s="838"/>
      <c r="CB78" s="838"/>
      <c r="CC78" s="838"/>
      <c r="CD78" s="838"/>
      <c r="CE78" s="838"/>
      <c r="CF78" s="838"/>
      <c r="CG78" s="839"/>
      <c r="CH78" s="834"/>
      <c r="CI78" s="835"/>
      <c r="CJ78" s="835"/>
      <c r="CK78" s="835"/>
      <c r="CL78" s="836"/>
      <c r="CM78" s="834"/>
      <c r="CN78" s="835"/>
      <c r="CO78" s="835"/>
      <c r="CP78" s="835"/>
      <c r="CQ78" s="836"/>
      <c r="CR78" s="834"/>
      <c r="CS78" s="835"/>
      <c r="CT78" s="835"/>
      <c r="CU78" s="835"/>
      <c r="CV78" s="836"/>
      <c r="CW78" s="834"/>
      <c r="CX78" s="835"/>
      <c r="CY78" s="835"/>
      <c r="CZ78" s="835"/>
      <c r="DA78" s="836"/>
      <c r="DB78" s="834"/>
      <c r="DC78" s="835"/>
      <c r="DD78" s="835"/>
      <c r="DE78" s="835"/>
      <c r="DF78" s="836"/>
      <c r="DG78" s="834"/>
      <c r="DH78" s="835"/>
      <c r="DI78" s="835"/>
      <c r="DJ78" s="835"/>
      <c r="DK78" s="836"/>
      <c r="DL78" s="834"/>
      <c r="DM78" s="835"/>
      <c r="DN78" s="835"/>
      <c r="DO78" s="835"/>
      <c r="DP78" s="836"/>
      <c r="DQ78" s="834"/>
      <c r="DR78" s="835"/>
      <c r="DS78" s="835"/>
      <c r="DT78" s="835"/>
      <c r="DU78" s="836"/>
      <c r="DV78" s="831"/>
      <c r="DW78" s="832"/>
      <c r="DX78" s="832"/>
      <c r="DY78" s="832"/>
      <c r="DZ78" s="833"/>
      <c r="EA78" s="217"/>
    </row>
    <row r="79" spans="1:131" s="218" customFormat="1" ht="26.25" customHeight="1" x14ac:dyDescent="0.2">
      <c r="A79" s="232">
        <v>12</v>
      </c>
      <c r="B79" s="847"/>
      <c r="C79" s="848"/>
      <c r="D79" s="848"/>
      <c r="E79" s="848"/>
      <c r="F79" s="848"/>
      <c r="G79" s="848"/>
      <c r="H79" s="848"/>
      <c r="I79" s="848"/>
      <c r="J79" s="848"/>
      <c r="K79" s="848"/>
      <c r="L79" s="848"/>
      <c r="M79" s="848"/>
      <c r="N79" s="848"/>
      <c r="O79" s="848"/>
      <c r="P79" s="849"/>
      <c r="Q79" s="850"/>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798"/>
      <c r="AP79" s="798"/>
      <c r="AQ79" s="798"/>
      <c r="AR79" s="798"/>
      <c r="AS79" s="798"/>
      <c r="AT79" s="798"/>
      <c r="AU79" s="798"/>
      <c r="AV79" s="798"/>
      <c r="AW79" s="798"/>
      <c r="AX79" s="798"/>
      <c r="AY79" s="798"/>
      <c r="AZ79" s="851"/>
      <c r="BA79" s="851"/>
      <c r="BB79" s="851"/>
      <c r="BC79" s="851"/>
      <c r="BD79" s="852"/>
      <c r="BE79" s="236"/>
      <c r="BF79" s="236"/>
      <c r="BG79" s="236"/>
      <c r="BH79" s="236"/>
      <c r="BI79" s="236"/>
      <c r="BJ79" s="239"/>
      <c r="BK79" s="239"/>
      <c r="BL79" s="239"/>
      <c r="BM79" s="239"/>
      <c r="BN79" s="239"/>
      <c r="BO79" s="236"/>
      <c r="BP79" s="236"/>
      <c r="BQ79" s="233">
        <v>73</v>
      </c>
      <c r="BR79" s="238"/>
      <c r="BS79" s="837"/>
      <c r="BT79" s="838"/>
      <c r="BU79" s="838"/>
      <c r="BV79" s="838"/>
      <c r="BW79" s="838"/>
      <c r="BX79" s="838"/>
      <c r="BY79" s="838"/>
      <c r="BZ79" s="838"/>
      <c r="CA79" s="838"/>
      <c r="CB79" s="838"/>
      <c r="CC79" s="838"/>
      <c r="CD79" s="838"/>
      <c r="CE79" s="838"/>
      <c r="CF79" s="838"/>
      <c r="CG79" s="839"/>
      <c r="CH79" s="834"/>
      <c r="CI79" s="835"/>
      <c r="CJ79" s="835"/>
      <c r="CK79" s="835"/>
      <c r="CL79" s="836"/>
      <c r="CM79" s="834"/>
      <c r="CN79" s="835"/>
      <c r="CO79" s="835"/>
      <c r="CP79" s="835"/>
      <c r="CQ79" s="836"/>
      <c r="CR79" s="834"/>
      <c r="CS79" s="835"/>
      <c r="CT79" s="835"/>
      <c r="CU79" s="835"/>
      <c r="CV79" s="836"/>
      <c r="CW79" s="834"/>
      <c r="CX79" s="835"/>
      <c r="CY79" s="835"/>
      <c r="CZ79" s="835"/>
      <c r="DA79" s="836"/>
      <c r="DB79" s="834"/>
      <c r="DC79" s="835"/>
      <c r="DD79" s="835"/>
      <c r="DE79" s="835"/>
      <c r="DF79" s="836"/>
      <c r="DG79" s="834"/>
      <c r="DH79" s="835"/>
      <c r="DI79" s="835"/>
      <c r="DJ79" s="835"/>
      <c r="DK79" s="836"/>
      <c r="DL79" s="834"/>
      <c r="DM79" s="835"/>
      <c r="DN79" s="835"/>
      <c r="DO79" s="835"/>
      <c r="DP79" s="836"/>
      <c r="DQ79" s="834"/>
      <c r="DR79" s="835"/>
      <c r="DS79" s="835"/>
      <c r="DT79" s="835"/>
      <c r="DU79" s="836"/>
      <c r="DV79" s="831"/>
      <c r="DW79" s="832"/>
      <c r="DX79" s="832"/>
      <c r="DY79" s="832"/>
      <c r="DZ79" s="833"/>
      <c r="EA79" s="217"/>
    </row>
    <row r="80" spans="1:131" s="218" customFormat="1" ht="26.25" customHeight="1" x14ac:dyDescent="0.2">
      <c r="A80" s="232">
        <v>13</v>
      </c>
      <c r="B80" s="847"/>
      <c r="C80" s="848"/>
      <c r="D80" s="848"/>
      <c r="E80" s="848"/>
      <c r="F80" s="848"/>
      <c r="G80" s="848"/>
      <c r="H80" s="848"/>
      <c r="I80" s="848"/>
      <c r="J80" s="848"/>
      <c r="K80" s="848"/>
      <c r="L80" s="848"/>
      <c r="M80" s="848"/>
      <c r="N80" s="848"/>
      <c r="O80" s="848"/>
      <c r="P80" s="849"/>
      <c r="Q80" s="850"/>
      <c r="R80" s="798"/>
      <c r="S80" s="798"/>
      <c r="T80" s="798"/>
      <c r="U80" s="798"/>
      <c r="V80" s="798"/>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51"/>
      <c r="BA80" s="851"/>
      <c r="BB80" s="851"/>
      <c r="BC80" s="851"/>
      <c r="BD80" s="852"/>
      <c r="BE80" s="236"/>
      <c r="BF80" s="236"/>
      <c r="BG80" s="236"/>
      <c r="BH80" s="236"/>
      <c r="BI80" s="236"/>
      <c r="BJ80" s="236"/>
      <c r="BK80" s="236"/>
      <c r="BL80" s="236"/>
      <c r="BM80" s="236"/>
      <c r="BN80" s="236"/>
      <c r="BO80" s="236"/>
      <c r="BP80" s="236"/>
      <c r="BQ80" s="233">
        <v>74</v>
      </c>
      <c r="BR80" s="238"/>
      <c r="BS80" s="837"/>
      <c r="BT80" s="838"/>
      <c r="BU80" s="838"/>
      <c r="BV80" s="838"/>
      <c r="BW80" s="838"/>
      <c r="BX80" s="838"/>
      <c r="BY80" s="838"/>
      <c r="BZ80" s="838"/>
      <c r="CA80" s="838"/>
      <c r="CB80" s="838"/>
      <c r="CC80" s="838"/>
      <c r="CD80" s="838"/>
      <c r="CE80" s="838"/>
      <c r="CF80" s="838"/>
      <c r="CG80" s="839"/>
      <c r="CH80" s="834"/>
      <c r="CI80" s="835"/>
      <c r="CJ80" s="835"/>
      <c r="CK80" s="835"/>
      <c r="CL80" s="836"/>
      <c r="CM80" s="834"/>
      <c r="CN80" s="835"/>
      <c r="CO80" s="835"/>
      <c r="CP80" s="835"/>
      <c r="CQ80" s="836"/>
      <c r="CR80" s="834"/>
      <c r="CS80" s="835"/>
      <c r="CT80" s="835"/>
      <c r="CU80" s="835"/>
      <c r="CV80" s="836"/>
      <c r="CW80" s="834"/>
      <c r="CX80" s="835"/>
      <c r="CY80" s="835"/>
      <c r="CZ80" s="835"/>
      <c r="DA80" s="836"/>
      <c r="DB80" s="834"/>
      <c r="DC80" s="835"/>
      <c r="DD80" s="835"/>
      <c r="DE80" s="835"/>
      <c r="DF80" s="836"/>
      <c r="DG80" s="834"/>
      <c r="DH80" s="835"/>
      <c r="DI80" s="835"/>
      <c r="DJ80" s="835"/>
      <c r="DK80" s="836"/>
      <c r="DL80" s="834"/>
      <c r="DM80" s="835"/>
      <c r="DN80" s="835"/>
      <c r="DO80" s="835"/>
      <c r="DP80" s="836"/>
      <c r="DQ80" s="834"/>
      <c r="DR80" s="835"/>
      <c r="DS80" s="835"/>
      <c r="DT80" s="835"/>
      <c r="DU80" s="836"/>
      <c r="DV80" s="831"/>
      <c r="DW80" s="832"/>
      <c r="DX80" s="832"/>
      <c r="DY80" s="832"/>
      <c r="DZ80" s="833"/>
      <c r="EA80" s="217"/>
    </row>
    <row r="81" spans="1:131" s="218" customFormat="1" ht="26.25" customHeight="1" x14ac:dyDescent="0.2">
      <c r="A81" s="232">
        <v>14</v>
      </c>
      <c r="B81" s="847"/>
      <c r="C81" s="848"/>
      <c r="D81" s="848"/>
      <c r="E81" s="848"/>
      <c r="F81" s="848"/>
      <c r="G81" s="848"/>
      <c r="H81" s="848"/>
      <c r="I81" s="848"/>
      <c r="J81" s="848"/>
      <c r="K81" s="848"/>
      <c r="L81" s="848"/>
      <c r="M81" s="848"/>
      <c r="N81" s="848"/>
      <c r="O81" s="848"/>
      <c r="P81" s="849"/>
      <c r="Q81" s="850"/>
      <c r="R81" s="798"/>
      <c r="S81" s="798"/>
      <c r="T81" s="798"/>
      <c r="U81" s="798"/>
      <c r="V81" s="798"/>
      <c r="W81" s="798"/>
      <c r="X81" s="798"/>
      <c r="Y81" s="798"/>
      <c r="Z81" s="798"/>
      <c r="AA81" s="798"/>
      <c r="AB81" s="798"/>
      <c r="AC81" s="798"/>
      <c r="AD81" s="798"/>
      <c r="AE81" s="798"/>
      <c r="AF81" s="798"/>
      <c r="AG81" s="798"/>
      <c r="AH81" s="798"/>
      <c r="AI81" s="798"/>
      <c r="AJ81" s="798"/>
      <c r="AK81" s="798"/>
      <c r="AL81" s="798"/>
      <c r="AM81" s="798"/>
      <c r="AN81" s="798"/>
      <c r="AO81" s="798"/>
      <c r="AP81" s="798"/>
      <c r="AQ81" s="798"/>
      <c r="AR81" s="798"/>
      <c r="AS81" s="798"/>
      <c r="AT81" s="798"/>
      <c r="AU81" s="798"/>
      <c r="AV81" s="798"/>
      <c r="AW81" s="798"/>
      <c r="AX81" s="798"/>
      <c r="AY81" s="798"/>
      <c r="AZ81" s="851"/>
      <c r="BA81" s="851"/>
      <c r="BB81" s="851"/>
      <c r="BC81" s="851"/>
      <c r="BD81" s="852"/>
      <c r="BE81" s="236"/>
      <c r="BF81" s="236"/>
      <c r="BG81" s="236"/>
      <c r="BH81" s="236"/>
      <c r="BI81" s="236"/>
      <c r="BJ81" s="236"/>
      <c r="BK81" s="236"/>
      <c r="BL81" s="236"/>
      <c r="BM81" s="236"/>
      <c r="BN81" s="236"/>
      <c r="BO81" s="236"/>
      <c r="BP81" s="236"/>
      <c r="BQ81" s="233">
        <v>75</v>
      </c>
      <c r="BR81" s="238"/>
      <c r="BS81" s="837"/>
      <c r="BT81" s="838"/>
      <c r="BU81" s="838"/>
      <c r="BV81" s="838"/>
      <c r="BW81" s="838"/>
      <c r="BX81" s="838"/>
      <c r="BY81" s="838"/>
      <c r="BZ81" s="838"/>
      <c r="CA81" s="838"/>
      <c r="CB81" s="838"/>
      <c r="CC81" s="838"/>
      <c r="CD81" s="838"/>
      <c r="CE81" s="838"/>
      <c r="CF81" s="838"/>
      <c r="CG81" s="839"/>
      <c r="CH81" s="834"/>
      <c r="CI81" s="835"/>
      <c r="CJ81" s="835"/>
      <c r="CK81" s="835"/>
      <c r="CL81" s="836"/>
      <c r="CM81" s="834"/>
      <c r="CN81" s="835"/>
      <c r="CO81" s="835"/>
      <c r="CP81" s="835"/>
      <c r="CQ81" s="836"/>
      <c r="CR81" s="834"/>
      <c r="CS81" s="835"/>
      <c r="CT81" s="835"/>
      <c r="CU81" s="835"/>
      <c r="CV81" s="836"/>
      <c r="CW81" s="834"/>
      <c r="CX81" s="835"/>
      <c r="CY81" s="835"/>
      <c r="CZ81" s="835"/>
      <c r="DA81" s="836"/>
      <c r="DB81" s="834"/>
      <c r="DC81" s="835"/>
      <c r="DD81" s="835"/>
      <c r="DE81" s="835"/>
      <c r="DF81" s="836"/>
      <c r="DG81" s="834"/>
      <c r="DH81" s="835"/>
      <c r="DI81" s="835"/>
      <c r="DJ81" s="835"/>
      <c r="DK81" s="836"/>
      <c r="DL81" s="834"/>
      <c r="DM81" s="835"/>
      <c r="DN81" s="835"/>
      <c r="DO81" s="835"/>
      <c r="DP81" s="836"/>
      <c r="DQ81" s="834"/>
      <c r="DR81" s="835"/>
      <c r="DS81" s="835"/>
      <c r="DT81" s="835"/>
      <c r="DU81" s="836"/>
      <c r="DV81" s="831"/>
      <c r="DW81" s="832"/>
      <c r="DX81" s="832"/>
      <c r="DY81" s="832"/>
      <c r="DZ81" s="833"/>
      <c r="EA81" s="217"/>
    </row>
    <row r="82" spans="1:131" s="218" customFormat="1" ht="26.25" customHeight="1" x14ac:dyDescent="0.2">
      <c r="A82" s="232">
        <v>15</v>
      </c>
      <c r="B82" s="847"/>
      <c r="C82" s="848"/>
      <c r="D82" s="848"/>
      <c r="E82" s="848"/>
      <c r="F82" s="848"/>
      <c r="G82" s="848"/>
      <c r="H82" s="848"/>
      <c r="I82" s="848"/>
      <c r="J82" s="848"/>
      <c r="K82" s="848"/>
      <c r="L82" s="848"/>
      <c r="M82" s="848"/>
      <c r="N82" s="848"/>
      <c r="O82" s="848"/>
      <c r="P82" s="849"/>
      <c r="Q82" s="850"/>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798"/>
      <c r="AY82" s="798"/>
      <c r="AZ82" s="851"/>
      <c r="BA82" s="851"/>
      <c r="BB82" s="851"/>
      <c r="BC82" s="851"/>
      <c r="BD82" s="852"/>
      <c r="BE82" s="236"/>
      <c r="BF82" s="236"/>
      <c r="BG82" s="236"/>
      <c r="BH82" s="236"/>
      <c r="BI82" s="236"/>
      <c r="BJ82" s="236"/>
      <c r="BK82" s="236"/>
      <c r="BL82" s="236"/>
      <c r="BM82" s="236"/>
      <c r="BN82" s="236"/>
      <c r="BO82" s="236"/>
      <c r="BP82" s="236"/>
      <c r="BQ82" s="233">
        <v>76</v>
      </c>
      <c r="BR82" s="238"/>
      <c r="BS82" s="837"/>
      <c r="BT82" s="838"/>
      <c r="BU82" s="838"/>
      <c r="BV82" s="838"/>
      <c r="BW82" s="838"/>
      <c r="BX82" s="838"/>
      <c r="BY82" s="838"/>
      <c r="BZ82" s="838"/>
      <c r="CA82" s="838"/>
      <c r="CB82" s="838"/>
      <c r="CC82" s="838"/>
      <c r="CD82" s="838"/>
      <c r="CE82" s="838"/>
      <c r="CF82" s="838"/>
      <c r="CG82" s="839"/>
      <c r="CH82" s="834"/>
      <c r="CI82" s="835"/>
      <c r="CJ82" s="835"/>
      <c r="CK82" s="835"/>
      <c r="CL82" s="836"/>
      <c r="CM82" s="834"/>
      <c r="CN82" s="835"/>
      <c r="CO82" s="835"/>
      <c r="CP82" s="835"/>
      <c r="CQ82" s="836"/>
      <c r="CR82" s="834"/>
      <c r="CS82" s="835"/>
      <c r="CT82" s="835"/>
      <c r="CU82" s="835"/>
      <c r="CV82" s="836"/>
      <c r="CW82" s="834"/>
      <c r="CX82" s="835"/>
      <c r="CY82" s="835"/>
      <c r="CZ82" s="835"/>
      <c r="DA82" s="836"/>
      <c r="DB82" s="834"/>
      <c r="DC82" s="835"/>
      <c r="DD82" s="835"/>
      <c r="DE82" s="835"/>
      <c r="DF82" s="836"/>
      <c r="DG82" s="834"/>
      <c r="DH82" s="835"/>
      <c r="DI82" s="835"/>
      <c r="DJ82" s="835"/>
      <c r="DK82" s="836"/>
      <c r="DL82" s="834"/>
      <c r="DM82" s="835"/>
      <c r="DN82" s="835"/>
      <c r="DO82" s="835"/>
      <c r="DP82" s="836"/>
      <c r="DQ82" s="834"/>
      <c r="DR82" s="835"/>
      <c r="DS82" s="835"/>
      <c r="DT82" s="835"/>
      <c r="DU82" s="836"/>
      <c r="DV82" s="831"/>
      <c r="DW82" s="832"/>
      <c r="DX82" s="832"/>
      <c r="DY82" s="832"/>
      <c r="DZ82" s="833"/>
      <c r="EA82" s="217"/>
    </row>
    <row r="83" spans="1:131" s="218" customFormat="1" ht="26.25" customHeight="1" x14ac:dyDescent="0.2">
      <c r="A83" s="232">
        <v>16</v>
      </c>
      <c r="B83" s="847"/>
      <c r="C83" s="848"/>
      <c r="D83" s="848"/>
      <c r="E83" s="848"/>
      <c r="F83" s="848"/>
      <c r="G83" s="848"/>
      <c r="H83" s="848"/>
      <c r="I83" s="848"/>
      <c r="J83" s="848"/>
      <c r="K83" s="848"/>
      <c r="L83" s="848"/>
      <c r="M83" s="848"/>
      <c r="N83" s="848"/>
      <c r="O83" s="848"/>
      <c r="P83" s="849"/>
      <c r="Q83" s="850"/>
      <c r="R83" s="798"/>
      <c r="S83" s="798"/>
      <c r="T83" s="798"/>
      <c r="U83" s="798"/>
      <c r="V83" s="798"/>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51"/>
      <c r="BA83" s="851"/>
      <c r="BB83" s="851"/>
      <c r="BC83" s="851"/>
      <c r="BD83" s="852"/>
      <c r="BE83" s="236"/>
      <c r="BF83" s="236"/>
      <c r="BG83" s="236"/>
      <c r="BH83" s="236"/>
      <c r="BI83" s="236"/>
      <c r="BJ83" s="236"/>
      <c r="BK83" s="236"/>
      <c r="BL83" s="236"/>
      <c r="BM83" s="236"/>
      <c r="BN83" s="236"/>
      <c r="BO83" s="236"/>
      <c r="BP83" s="236"/>
      <c r="BQ83" s="233">
        <v>77</v>
      </c>
      <c r="BR83" s="238"/>
      <c r="BS83" s="837"/>
      <c r="BT83" s="838"/>
      <c r="BU83" s="838"/>
      <c r="BV83" s="838"/>
      <c r="BW83" s="838"/>
      <c r="BX83" s="838"/>
      <c r="BY83" s="838"/>
      <c r="BZ83" s="838"/>
      <c r="CA83" s="838"/>
      <c r="CB83" s="838"/>
      <c r="CC83" s="838"/>
      <c r="CD83" s="838"/>
      <c r="CE83" s="838"/>
      <c r="CF83" s="838"/>
      <c r="CG83" s="839"/>
      <c r="CH83" s="834"/>
      <c r="CI83" s="835"/>
      <c r="CJ83" s="835"/>
      <c r="CK83" s="835"/>
      <c r="CL83" s="836"/>
      <c r="CM83" s="834"/>
      <c r="CN83" s="835"/>
      <c r="CO83" s="835"/>
      <c r="CP83" s="835"/>
      <c r="CQ83" s="836"/>
      <c r="CR83" s="834"/>
      <c r="CS83" s="835"/>
      <c r="CT83" s="835"/>
      <c r="CU83" s="835"/>
      <c r="CV83" s="836"/>
      <c r="CW83" s="834"/>
      <c r="CX83" s="835"/>
      <c r="CY83" s="835"/>
      <c r="CZ83" s="835"/>
      <c r="DA83" s="836"/>
      <c r="DB83" s="834"/>
      <c r="DC83" s="835"/>
      <c r="DD83" s="835"/>
      <c r="DE83" s="835"/>
      <c r="DF83" s="836"/>
      <c r="DG83" s="834"/>
      <c r="DH83" s="835"/>
      <c r="DI83" s="835"/>
      <c r="DJ83" s="835"/>
      <c r="DK83" s="836"/>
      <c r="DL83" s="834"/>
      <c r="DM83" s="835"/>
      <c r="DN83" s="835"/>
      <c r="DO83" s="835"/>
      <c r="DP83" s="836"/>
      <c r="DQ83" s="834"/>
      <c r="DR83" s="835"/>
      <c r="DS83" s="835"/>
      <c r="DT83" s="835"/>
      <c r="DU83" s="836"/>
      <c r="DV83" s="831"/>
      <c r="DW83" s="832"/>
      <c r="DX83" s="832"/>
      <c r="DY83" s="832"/>
      <c r="DZ83" s="833"/>
      <c r="EA83" s="217"/>
    </row>
    <row r="84" spans="1:131" s="218" customFormat="1" ht="26.25" customHeight="1" x14ac:dyDescent="0.2">
      <c r="A84" s="232">
        <v>17</v>
      </c>
      <c r="B84" s="847"/>
      <c r="C84" s="848"/>
      <c r="D84" s="848"/>
      <c r="E84" s="848"/>
      <c r="F84" s="848"/>
      <c r="G84" s="848"/>
      <c r="H84" s="848"/>
      <c r="I84" s="848"/>
      <c r="J84" s="848"/>
      <c r="K84" s="848"/>
      <c r="L84" s="848"/>
      <c r="M84" s="848"/>
      <c r="N84" s="848"/>
      <c r="O84" s="848"/>
      <c r="P84" s="849"/>
      <c r="Q84" s="850"/>
      <c r="R84" s="798"/>
      <c r="S84" s="798"/>
      <c r="T84" s="798"/>
      <c r="U84" s="798"/>
      <c r="V84" s="798"/>
      <c r="W84" s="798"/>
      <c r="X84" s="798"/>
      <c r="Y84" s="798"/>
      <c r="Z84" s="798"/>
      <c r="AA84" s="798"/>
      <c r="AB84" s="798"/>
      <c r="AC84" s="798"/>
      <c r="AD84" s="798"/>
      <c r="AE84" s="798"/>
      <c r="AF84" s="798"/>
      <c r="AG84" s="798"/>
      <c r="AH84" s="798"/>
      <c r="AI84" s="798"/>
      <c r="AJ84" s="798"/>
      <c r="AK84" s="798"/>
      <c r="AL84" s="798"/>
      <c r="AM84" s="798"/>
      <c r="AN84" s="798"/>
      <c r="AO84" s="798"/>
      <c r="AP84" s="798"/>
      <c r="AQ84" s="798"/>
      <c r="AR84" s="798"/>
      <c r="AS84" s="798"/>
      <c r="AT84" s="798"/>
      <c r="AU84" s="798"/>
      <c r="AV84" s="798"/>
      <c r="AW84" s="798"/>
      <c r="AX84" s="798"/>
      <c r="AY84" s="798"/>
      <c r="AZ84" s="851"/>
      <c r="BA84" s="851"/>
      <c r="BB84" s="851"/>
      <c r="BC84" s="851"/>
      <c r="BD84" s="852"/>
      <c r="BE84" s="236"/>
      <c r="BF84" s="236"/>
      <c r="BG84" s="236"/>
      <c r="BH84" s="236"/>
      <c r="BI84" s="236"/>
      <c r="BJ84" s="236"/>
      <c r="BK84" s="236"/>
      <c r="BL84" s="236"/>
      <c r="BM84" s="236"/>
      <c r="BN84" s="236"/>
      <c r="BO84" s="236"/>
      <c r="BP84" s="236"/>
      <c r="BQ84" s="233">
        <v>78</v>
      </c>
      <c r="BR84" s="238"/>
      <c r="BS84" s="837"/>
      <c r="BT84" s="838"/>
      <c r="BU84" s="838"/>
      <c r="BV84" s="838"/>
      <c r="BW84" s="838"/>
      <c r="BX84" s="838"/>
      <c r="BY84" s="838"/>
      <c r="BZ84" s="838"/>
      <c r="CA84" s="838"/>
      <c r="CB84" s="838"/>
      <c r="CC84" s="838"/>
      <c r="CD84" s="838"/>
      <c r="CE84" s="838"/>
      <c r="CF84" s="838"/>
      <c r="CG84" s="839"/>
      <c r="CH84" s="834"/>
      <c r="CI84" s="835"/>
      <c r="CJ84" s="835"/>
      <c r="CK84" s="835"/>
      <c r="CL84" s="836"/>
      <c r="CM84" s="834"/>
      <c r="CN84" s="835"/>
      <c r="CO84" s="835"/>
      <c r="CP84" s="835"/>
      <c r="CQ84" s="836"/>
      <c r="CR84" s="834"/>
      <c r="CS84" s="835"/>
      <c r="CT84" s="835"/>
      <c r="CU84" s="835"/>
      <c r="CV84" s="836"/>
      <c r="CW84" s="834"/>
      <c r="CX84" s="835"/>
      <c r="CY84" s="835"/>
      <c r="CZ84" s="835"/>
      <c r="DA84" s="836"/>
      <c r="DB84" s="834"/>
      <c r="DC84" s="835"/>
      <c r="DD84" s="835"/>
      <c r="DE84" s="835"/>
      <c r="DF84" s="836"/>
      <c r="DG84" s="834"/>
      <c r="DH84" s="835"/>
      <c r="DI84" s="835"/>
      <c r="DJ84" s="835"/>
      <c r="DK84" s="836"/>
      <c r="DL84" s="834"/>
      <c r="DM84" s="835"/>
      <c r="DN84" s="835"/>
      <c r="DO84" s="835"/>
      <c r="DP84" s="836"/>
      <c r="DQ84" s="834"/>
      <c r="DR84" s="835"/>
      <c r="DS84" s="835"/>
      <c r="DT84" s="835"/>
      <c r="DU84" s="836"/>
      <c r="DV84" s="831"/>
      <c r="DW84" s="832"/>
      <c r="DX84" s="832"/>
      <c r="DY84" s="832"/>
      <c r="DZ84" s="833"/>
      <c r="EA84" s="217"/>
    </row>
    <row r="85" spans="1:131" s="218" customFormat="1" ht="26.25" customHeight="1" x14ac:dyDescent="0.2">
      <c r="A85" s="232">
        <v>18</v>
      </c>
      <c r="B85" s="847"/>
      <c r="C85" s="848"/>
      <c r="D85" s="848"/>
      <c r="E85" s="848"/>
      <c r="F85" s="848"/>
      <c r="G85" s="848"/>
      <c r="H85" s="848"/>
      <c r="I85" s="848"/>
      <c r="J85" s="848"/>
      <c r="K85" s="848"/>
      <c r="L85" s="848"/>
      <c r="M85" s="848"/>
      <c r="N85" s="848"/>
      <c r="O85" s="848"/>
      <c r="P85" s="849"/>
      <c r="Q85" s="850"/>
      <c r="R85" s="798"/>
      <c r="S85" s="798"/>
      <c r="T85" s="798"/>
      <c r="U85" s="798"/>
      <c r="V85" s="798"/>
      <c r="W85" s="798"/>
      <c r="X85" s="798"/>
      <c r="Y85" s="798"/>
      <c r="Z85" s="798"/>
      <c r="AA85" s="798"/>
      <c r="AB85" s="798"/>
      <c r="AC85" s="798"/>
      <c r="AD85" s="798"/>
      <c r="AE85" s="798"/>
      <c r="AF85" s="798"/>
      <c r="AG85" s="798"/>
      <c r="AH85" s="798"/>
      <c r="AI85" s="798"/>
      <c r="AJ85" s="798"/>
      <c r="AK85" s="798"/>
      <c r="AL85" s="798"/>
      <c r="AM85" s="798"/>
      <c r="AN85" s="798"/>
      <c r="AO85" s="798"/>
      <c r="AP85" s="798"/>
      <c r="AQ85" s="798"/>
      <c r="AR85" s="798"/>
      <c r="AS85" s="798"/>
      <c r="AT85" s="798"/>
      <c r="AU85" s="798"/>
      <c r="AV85" s="798"/>
      <c r="AW85" s="798"/>
      <c r="AX85" s="798"/>
      <c r="AY85" s="798"/>
      <c r="AZ85" s="851"/>
      <c r="BA85" s="851"/>
      <c r="BB85" s="851"/>
      <c r="BC85" s="851"/>
      <c r="BD85" s="852"/>
      <c r="BE85" s="236"/>
      <c r="BF85" s="236"/>
      <c r="BG85" s="236"/>
      <c r="BH85" s="236"/>
      <c r="BI85" s="236"/>
      <c r="BJ85" s="236"/>
      <c r="BK85" s="236"/>
      <c r="BL85" s="236"/>
      <c r="BM85" s="236"/>
      <c r="BN85" s="236"/>
      <c r="BO85" s="236"/>
      <c r="BP85" s="236"/>
      <c r="BQ85" s="233">
        <v>79</v>
      </c>
      <c r="BR85" s="238"/>
      <c r="BS85" s="837"/>
      <c r="BT85" s="838"/>
      <c r="BU85" s="838"/>
      <c r="BV85" s="838"/>
      <c r="BW85" s="838"/>
      <c r="BX85" s="838"/>
      <c r="BY85" s="838"/>
      <c r="BZ85" s="838"/>
      <c r="CA85" s="838"/>
      <c r="CB85" s="838"/>
      <c r="CC85" s="838"/>
      <c r="CD85" s="838"/>
      <c r="CE85" s="838"/>
      <c r="CF85" s="838"/>
      <c r="CG85" s="839"/>
      <c r="CH85" s="834"/>
      <c r="CI85" s="835"/>
      <c r="CJ85" s="835"/>
      <c r="CK85" s="835"/>
      <c r="CL85" s="836"/>
      <c r="CM85" s="834"/>
      <c r="CN85" s="835"/>
      <c r="CO85" s="835"/>
      <c r="CP85" s="835"/>
      <c r="CQ85" s="836"/>
      <c r="CR85" s="834"/>
      <c r="CS85" s="835"/>
      <c r="CT85" s="835"/>
      <c r="CU85" s="835"/>
      <c r="CV85" s="836"/>
      <c r="CW85" s="834"/>
      <c r="CX85" s="835"/>
      <c r="CY85" s="835"/>
      <c r="CZ85" s="835"/>
      <c r="DA85" s="836"/>
      <c r="DB85" s="834"/>
      <c r="DC85" s="835"/>
      <c r="DD85" s="835"/>
      <c r="DE85" s="835"/>
      <c r="DF85" s="836"/>
      <c r="DG85" s="834"/>
      <c r="DH85" s="835"/>
      <c r="DI85" s="835"/>
      <c r="DJ85" s="835"/>
      <c r="DK85" s="836"/>
      <c r="DL85" s="834"/>
      <c r="DM85" s="835"/>
      <c r="DN85" s="835"/>
      <c r="DO85" s="835"/>
      <c r="DP85" s="836"/>
      <c r="DQ85" s="834"/>
      <c r="DR85" s="835"/>
      <c r="DS85" s="835"/>
      <c r="DT85" s="835"/>
      <c r="DU85" s="836"/>
      <c r="DV85" s="831"/>
      <c r="DW85" s="832"/>
      <c r="DX85" s="832"/>
      <c r="DY85" s="832"/>
      <c r="DZ85" s="833"/>
      <c r="EA85" s="217"/>
    </row>
    <row r="86" spans="1:131" s="218" customFormat="1" ht="26.25" customHeight="1" x14ac:dyDescent="0.2">
      <c r="A86" s="232">
        <v>19</v>
      </c>
      <c r="B86" s="847"/>
      <c r="C86" s="848"/>
      <c r="D86" s="848"/>
      <c r="E86" s="848"/>
      <c r="F86" s="848"/>
      <c r="G86" s="848"/>
      <c r="H86" s="848"/>
      <c r="I86" s="848"/>
      <c r="J86" s="848"/>
      <c r="K86" s="848"/>
      <c r="L86" s="848"/>
      <c r="M86" s="848"/>
      <c r="N86" s="848"/>
      <c r="O86" s="848"/>
      <c r="P86" s="849"/>
      <c r="Q86" s="850"/>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c r="AT86" s="798"/>
      <c r="AU86" s="798"/>
      <c r="AV86" s="798"/>
      <c r="AW86" s="798"/>
      <c r="AX86" s="798"/>
      <c r="AY86" s="798"/>
      <c r="AZ86" s="851"/>
      <c r="BA86" s="851"/>
      <c r="BB86" s="851"/>
      <c r="BC86" s="851"/>
      <c r="BD86" s="852"/>
      <c r="BE86" s="236"/>
      <c r="BF86" s="236"/>
      <c r="BG86" s="236"/>
      <c r="BH86" s="236"/>
      <c r="BI86" s="236"/>
      <c r="BJ86" s="236"/>
      <c r="BK86" s="236"/>
      <c r="BL86" s="236"/>
      <c r="BM86" s="236"/>
      <c r="BN86" s="236"/>
      <c r="BO86" s="236"/>
      <c r="BP86" s="236"/>
      <c r="BQ86" s="233">
        <v>80</v>
      </c>
      <c r="BR86" s="238"/>
      <c r="BS86" s="837"/>
      <c r="BT86" s="838"/>
      <c r="BU86" s="838"/>
      <c r="BV86" s="838"/>
      <c r="BW86" s="838"/>
      <c r="BX86" s="838"/>
      <c r="BY86" s="838"/>
      <c r="BZ86" s="838"/>
      <c r="CA86" s="838"/>
      <c r="CB86" s="838"/>
      <c r="CC86" s="838"/>
      <c r="CD86" s="838"/>
      <c r="CE86" s="838"/>
      <c r="CF86" s="838"/>
      <c r="CG86" s="839"/>
      <c r="CH86" s="834"/>
      <c r="CI86" s="835"/>
      <c r="CJ86" s="835"/>
      <c r="CK86" s="835"/>
      <c r="CL86" s="836"/>
      <c r="CM86" s="834"/>
      <c r="CN86" s="835"/>
      <c r="CO86" s="835"/>
      <c r="CP86" s="835"/>
      <c r="CQ86" s="836"/>
      <c r="CR86" s="834"/>
      <c r="CS86" s="835"/>
      <c r="CT86" s="835"/>
      <c r="CU86" s="835"/>
      <c r="CV86" s="836"/>
      <c r="CW86" s="834"/>
      <c r="CX86" s="835"/>
      <c r="CY86" s="835"/>
      <c r="CZ86" s="835"/>
      <c r="DA86" s="836"/>
      <c r="DB86" s="834"/>
      <c r="DC86" s="835"/>
      <c r="DD86" s="835"/>
      <c r="DE86" s="835"/>
      <c r="DF86" s="836"/>
      <c r="DG86" s="834"/>
      <c r="DH86" s="835"/>
      <c r="DI86" s="835"/>
      <c r="DJ86" s="835"/>
      <c r="DK86" s="836"/>
      <c r="DL86" s="834"/>
      <c r="DM86" s="835"/>
      <c r="DN86" s="835"/>
      <c r="DO86" s="835"/>
      <c r="DP86" s="836"/>
      <c r="DQ86" s="834"/>
      <c r="DR86" s="835"/>
      <c r="DS86" s="835"/>
      <c r="DT86" s="835"/>
      <c r="DU86" s="836"/>
      <c r="DV86" s="831"/>
      <c r="DW86" s="832"/>
      <c r="DX86" s="832"/>
      <c r="DY86" s="832"/>
      <c r="DZ86" s="833"/>
      <c r="EA86" s="217"/>
    </row>
    <row r="87" spans="1:131" s="218" customFormat="1" ht="26.25" customHeight="1" x14ac:dyDescent="0.2">
      <c r="A87" s="240">
        <v>20</v>
      </c>
      <c r="B87" s="856"/>
      <c r="C87" s="857"/>
      <c r="D87" s="857"/>
      <c r="E87" s="857"/>
      <c r="F87" s="857"/>
      <c r="G87" s="857"/>
      <c r="H87" s="857"/>
      <c r="I87" s="857"/>
      <c r="J87" s="857"/>
      <c r="K87" s="857"/>
      <c r="L87" s="857"/>
      <c r="M87" s="857"/>
      <c r="N87" s="857"/>
      <c r="O87" s="857"/>
      <c r="P87" s="858"/>
      <c r="Q87" s="859"/>
      <c r="R87" s="860"/>
      <c r="S87" s="860"/>
      <c r="T87" s="860"/>
      <c r="U87" s="860"/>
      <c r="V87" s="860"/>
      <c r="W87" s="860"/>
      <c r="X87" s="860"/>
      <c r="Y87" s="860"/>
      <c r="Z87" s="860"/>
      <c r="AA87" s="860"/>
      <c r="AB87" s="860"/>
      <c r="AC87" s="860"/>
      <c r="AD87" s="860"/>
      <c r="AE87" s="860"/>
      <c r="AF87" s="860"/>
      <c r="AG87" s="860"/>
      <c r="AH87" s="860"/>
      <c r="AI87" s="860"/>
      <c r="AJ87" s="860"/>
      <c r="AK87" s="860"/>
      <c r="AL87" s="860"/>
      <c r="AM87" s="860"/>
      <c r="AN87" s="860"/>
      <c r="AO87" s="860"/>
      <c r="AP87" s="860"/>
      <c r="AQ87" s="860"/>
      <c r="AR87" s="860"/>
      <c r="AS87" s="860"/>
      <c r="AT87" s="860"/>
      <c r="AU87" s="860"/>
      <c r="AV87" s="860"/>
      <c r="AW87" s="860"/>
      <c r="AX87" s="860"/>
      <c r="AY87" s="860"/>
      <c r="AZ87" s="861"/>
      <c r="BA87" s="861"/>
      <c r="BB87" s="861"/>
      <c r="BC87" s="861"/>
      <c r="BD87" s="862"/>
      <c r="BE87" s="236"/>
      <c r="BF87" s="236"/>
      <c r="BG87" s="236"/>
      <c r="BH87" s="236"/>
      <c r="BI87" s="236"/>
      <c r="BJ87" s="236"/>
      <c r="BK87" s="236"/>
      <c r="BL87" s="236"/>
      <c r="BM87" s="236"/>
      <c r="BN87" s="236"/>
      <c r="BO87" s="236"/>
      <c r="BP87" s="236"/>
      <c r="BQ87" s="233">
        <v>81</v>
      </c>
      <c r="BR87" s="238"/>
      <c r="BS87" s="837"/>
      <c r="BT87" s="838"/>
      <c r="BU87" s="838"/>
      <c r="BV87" s="838"/>
      <c r="BW87" s="838"/>
      <c r="BX87" s="838"/>
      <c r="BY87" s="838"/>
      <c r="BZ87" s="838"/>
      <c r="CA87" s="838"/>
      <c r="CB87" s="838"/>
      <c r="CC87" s="838"/>
      <c r="CD87" s="838"/>
      <c r="CE87" s="838"/>
      <c r="CF87" s="838"/>
      <c r="CG87" s="839"/>
      <c r="CH87" s="834"/>
      <c r="CI87" s="835"/>
      <c r="CJ87" s="835"/>
      <c r="CK87" s="835"/>
      <c r="CL87" s="836"/>
      <c r="CM87" s="834"/>
      <c r="CN87" s="835"/>
      <c r="CO87" s="835"/>
      <c r="CP87" s="835"/>
      <c r="CQ87" s="836"/>
      <c r="CR87" s="834"/>
      <c r="CS87" s="835"/>
      <c r="CT87" s="835"/>
      <c r="CU87" s="835"/>
      <c r="CV87" s="836"/>
      <c r="CW87" s="834"/>
      <c r="CX87" s="835"/>
      <c r="CY87" s="835"/>
      <c r="CZ87" s="835"/>
      <c r="DA87" s="836"/>
      <c r="DB87" s="834"/>
      <c r="DC87" s="835"/>
      <c r="DD87" s="835"/>
      <c r="DE87" s="835"/>
      <c r="DF87" s="836"/>
      <c r="DG87" s="834"/>
      <c r="DH87" s="835"/>
      <c r="DI87" s="835"/>
      <c r="DJ87" s="835"/>
      <c r="DK87" s="836"/>
      <c r="DL87" s="834"/>
      <c r="DM87" s="835"/>
      <c r="DN87" s="835"/>
      <c r="DO87" s="835"/>
      <c r="DP87" s="836"/>
      <c r="DQ87" s="834"/>
      <c r="DR87" s="835"/>
      <c r="DS87" s="835"/>
      <c r="DT87" s="835"/>
      <c r="DU87" s="836"/>
      <c r="DV87" s="831"/>
      <c r="DW87" s="832"/>
      <c r="DX87" s="832"/>
      <c r="DY87" s="832"/>
      <c r="DZ87" s="833"/>
      <c r="EA87" s="217"/>
    </row>
    <row r="88" spans="1:131" s="218" customFormat="1" ht="26.25" customHeight="1" thickBot="1" x14ac:dyDescent="0.25">
      <c r="A88" s="235" t="s">
        <v>359</v>
      </c>
      <c r="B88" s="755" t="s">
        <v>389</v>
      </c>
      <c r="C88" s="756"/>
      <c r="D88" s="756"/>
      <c r="E88" s="756"/>
      <c r="F88" s="756"/>
      <c r="G88" s="756"/>
      <c r="H88" s="756"/>
      <c r="I88" s="756"/>
      <c r="J88" s="756"/>
      <c r="K88" s="756"/>
      <c r="L88" s="756"/>
      <c r="M88" s="756"/>
      <c r="N88" s="756"/>
      <c r="O88" s="756"/>
      <c r="P88" s="757"/>
      <c r="Q88" s="805"/>
      <c r="R88" s="806"/>
      <c r="S88" s="806"/>
      <c r="T88" s="806"/>
      <c r="U88" s="806"/>
      <c r="V88" s="806"/>
      <c r="W88" s="806"/>
      <c r="X88" s="806"/>
      <c r="Y88" s="806"/>
      <c r="Z88" s="806"/>
      <c r="AA88" s="806"/>
      <c r="AB88" s="806"/>
      <c r="AC88" s="806"/>
      <c r="AD88" s="806"/>
      <c r="AE88" s="806"/>
      <c r="AF88" s="809"/>
      <c r="AG88" s="809"/>
      <c r="AH88" s="809"/>
      <c r="AI88" s="809"/>
      <c r="AJ88" s="809"/>
      <c r="AK88" s="806"/>
      <c r="AL88" s="806"/>
      <c r="AM88" s="806"/>
      <c r="AN88" s="806"/>
      <c r="AO88" s="806"/>
      <c r="AP88" s="809"/>
      <c r="AQ88" s="809"/>
      <c r="AR88" s="809"/>
      <c r="AS88" s="809"/>
      <c r="AT88" s="809"/>
      <c r="AU88" s="809"/>
      <c r="AV88" s="809"/>
      <c r="AW88" s="809"/>
      <c r="AX88" s="809"/>
      <c r="AY88" s="809"/>
      <c r="AZ88" s="821"/>
      <c r="BA88" s="821"/>
      <c r="BB88" s="821"/>
      <c r="BC88" s="821"/>
      <c r="BD88" s="822"/>
      <c r="BE88" s="236"/>
      <c r="BF88" s="236"/>
      <c r="BG88" s="236"/>
      <c r="BH88" s="236"/>
      <c r="BI88" s="236"/>
      <c r="BJ88" s="236"/>
      <c r="BK88" s="236"/>
      <c r="BL88" s="236"/>
      <c r="BM88" s="236"/>
      <c r="BN88" s="236"/>
      <c r="BO88" s="236"/>
      <c r="BP88" s="236"/>
      <c r="BQ88" s="233">
        <v>82</v>
      </c>
      <c r="BR88" s="238"/>
      <c r="BS88" s="837"/>
      <c r="BT88" s="838"/>
      <c r="BU88" s="838"/>
      <c r="BV88" s="838"/>
      <c r="BW88" s="838"/>
      <c r="BX88" s="838"/>
      <c r="BY88" s="838"/>
      <c r="BZ88" s="838"/>
      <c r="CA88" s="838"/>
      <c r="CB88" s="838"/>
      <c r="CC88" s="838"/>
      <c r="CD88" s="838"/>
      <c r="CE88" s="838"/>
      <c r="CF88" s="838"/>
      <c r="CG88" s="839"/>
      <c r="CH88" s="834"/>
      <c r="CI88" s="835"/>
      <c r="CJ88" s="835"/>
      <c r="CK88" s="835"/>
      <c r="CL88" s="836"/>
      <c r="CM88" s="834"/>
      <c r="CN88" s="835"/>
      <c r="CO88" s="835"/>
      <c r="CP88" s="835"/>
      <c r="CQ88" s="836"/>
      <c r="CR88" s="834"/>
      <c r="CS88" s="835"/>
      <c r="CT88" s="835"/>
      <c r="CU88" s="835"/>
      <c r="CV88" s="836"/>
      <c r="CW88" s="834"/>
      <c r="CX88" s="835"/>
      <c r="CY88" s="835"/>
      <c r="CZ88" s="835"/>
      <c r="DA88" s="836"/>
      <c r="DB88" s="834"/>
      <c r="DC88" s="835"/>
      <c r="DD88" s="835"/>
      <c r="DE88" s="835"/>
      <c r="DF88" s="836"/>
      <c r="DG88" s="834"/>
      <c r="DH88" s="835"/>
      <c r="DI88" s="835"/>
      <c r="DJ88" s="835"/>
      <c r="DK88" s="836"/>
      <c r="DL88" s="834"/>
      <c r="DM88" s="835"/>
      <c r="DN88" s="835"/>
      <c r="DO88" s="835"/>
      <c r="DP88" s="836"/>
      <c r="DQ88" s="834"/>
      <c r="DR88" s="835"/>
      <c r="DS88" s="835"/>
      <c r="DT88" s="835"/>
      <c r="DU88" s="836"/>
      <c r="DV88" s="831"/>
      <c r="DW88" s="832"/>
      <c r="DX88" s="832"/>
      <c r="DY88" s="832"/>
      <c r="DZ88" s="833"/>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7"/>
      <c r="BT89" s="838"/>
      <c r="BU89" s="838"/>
      <c r="BV89" s="838"/>
      <c r="BW89" s="838"/>
      <c r="BX89" s="838"/>
      <c r="BY89" s="838"/>
      <c r="BZ89" s="838"/>
      <c r="CA89" s="838"/>
      <c r="CB89" s="838"/>
      <c r="CC89" s="838"/>
      <c r="CD89" s="838"/>
      <c r="CE89" s="838"/>
      <c r="CF89" s="838"/>
      <c r="CG89" s="839"/>
      <c r="CH89" s="834"/>
      <c r="CI89" s="835"/>
      <c r="CJ89" s="835"/>
      <c r="CK89" s="835"/>
      <c r="CL89" s="836"/>
      <c r="CM89" s="834"/>
      <c r="CN89" s="835"/>
      <c r="CO89" s="835"/>
      <c r="CP89" s="835"/>
      <c r="CQ89" s="836"/>
      <c r="CR89" s="834"/>
      <c r="CS89" s="835"/>
      <c r="CT89" s="835"/>
      <c r="CU89" s="835"/>
      <c r="CV89" s="836"/>
      <c r="CW89" s="834"/>
      <c r="CX89" s="835"/>
      <c r="CY89" s="835"/>
      <c r="CZ89" s="835"/>
      <c r="DA89" s="836"/>
      <c r="DB89" s="834"/>
      <c r="DC89" s="835"/>
      <c r="DD89" s="835"/>
      <c r="DE89" s="835"/>
      <c r="DF89" s="836"/>
      <c r="DG89" s="834"/>
      <c r="DH89" s="835"/>
      <c r="DI89" s="835"/>
      <c r="DJ89" s="835"/>
      <c r="DK89" s="836"/>
      <c r="DL89" s="834"/>
      <c r="DM89" s="835"/>
      <c r="DN89" s="835"/>
      <c r="DO89" s="835"/>
      <c r="DP89" s="836"/>
      <c r="DQ89" s="834"/>
      <c r="DR89" s="835"/>
      <c r="DS89" s="835"/>
      <c r="DT89" s="835"/>
      <c r="DU89" s="836"/>
      <c r="DV89" s="831"/>
      <c r="DW89" s="832"/>
      <c r="DX89" s="832"/>
      <c r="DY89" s="832"/>
      <c r="DZ89" s="833"/>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7"/>
      <c r="BT90" s="838"/>
      <c r="BU90" s="838"/>
      <c r="BV90" s="838"/>
      <c r="BW90" s="838"/>
      <c r="BX90" s="838"/>
      <c r="BY90" s="838"/>
      <c r="BZ90" s="838"/>
      <c r="CA90" s="838"/>
      <c r="CB90" s="838"/>
      <c r="CC90" s="838"/>
      <c r="CD90" s="838"/>
      <c r="CE90" s="838"/>
      <c r="CF90" s="838"/>
      <c r="CG90" s="839"/>
      <c r="CH90" s="834"/>
      <c r="CI90" s="835"/>
      <c r="CJ90" s="835"/>
      <c r="CK90" s="835"/>
      <c r="CL90" s="836"/>
      <c r="CM90" s="834"/>
      <c r="CN90" s="835"/>
      <c r="CO90" s="835"/>
      <c r="CP90" s="835"/>
      <c r="CQ90" s="836"/>
      <c r="CR90" s="834"/>
      <c r="CS90" s="835"/>
      <c r="CT90" s="835"/>
      <c r="CU90" s="835"/>
      <c r="CV90" s="836"/>
      <c r="CW90" s="834"/>
      <c r="CX90" s="835"/>
      <c r="CY90" s="835"/>
      <c r="CZ90" s="835"/>
      <c r="DA90" s="836"/>
      <c r="DB90" s="834"/>
      <c r="DC90" s="835"/>
      <c r="DD90" s="835"/>
      <c r="DE90" s="835"/>
      <c r="DF90" s="836"/>
      <c r="DG90" s="834"/>
      <c r="DH90" s="835"/>
      <c r="DI90" s="835"/>
      <c r="DJ90" s="835"/>
      <c r="DK90" s="836"/>
      <c r="DL90" s="834"/>
      <c r="DM90" s="835"/>
      <c r="DN90" s="835"/>
      <c r="DO90" s="835"/>
      <c r="DP90" s="836"/>
      <c r="DQ90" s="834"/>
      <c r="DR90" s="835"/>
      <c r="DS90" s="835"/>
      <c r="DT90" s="835"/>
      <c r="DU90" s="836"/>
      <c r="DV90" s="831"/>
      <c r="DW90" s="832"/>
      <c r="DX90" s="832"/>
      <c r="DY90" s="832"/>
      <c r="DZ90" s="833"/>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7"/>
      <c r="BT91" s="838"/>
      <c r="BU91" s="838"/>
      <c r="BV91" s="838"/>
      <c r="BW91" s="838"/>
      <c r="BX91" s="838"/>
      <c r="BY91" s="838"/>
      <c r="BZ91" s="838"/>
      <c r="CA91" s="838"/>
      <c r="CB91" s="838"/>
      <c r="CC91" s="838"/>
      <c r="CD91" s="838"/>
      <c r="CE91" s="838"/>
      <c r="CF91" s="838"/>
      <c r="CG91" s="839"/>
      <c r="CH91" s="834"/>
      <c r="CI91" s="835"/>
      <c r="CJ91" s="835"/>
      <c r="CK91" s="835"/>
      <c r="CL91" s="836"/>
      <c r="CM91" s="834"/>
      <c r="CN91" s="835"/>
      <c r="CO91" s="835"/>
      <c r="CP91" s="835"/>
      <c r="CQ91" s="836"/>
      <c r="CR91" s="834"/>
      <c r="CS91" s="835"/>
      <c r="CT91" s="835"/>
      <c r="CU91" s="835"/>
      <c r="CV91" s="836"/>
      <c r="CW91" s="834"/>
      <c r="CX91" s="835"/>
      <c r="CY91" s="835"/>
      <c r="CZ91" s="835"/>
      <c r="DA91" s="836"/>
      <c r="DB91" s="834"/>
      <c r="DC91" s="835"/>
      <c r="DD91" s="835"/>
      <c r="DE91" s="835"/>
      <c r="DF91" s="836"/>
      <c r="DG91" s="834"/>
      <c r="DH91" s="835"/>
      <c r="DI91" s="835"/>
      <c r="DJ91" s="835"/>
      <c r="DK91" s="836"/>
      <c r="DL91" s="834"/>
      <c r="DM91" s="835"/>
      <c r="DN91" s="835"/>
      <c r="DO91" s="835"/>
      <c r="DP91" s="836"/>
      <c r="DQ91" s="834"/>
      <c r="DR91" s="835"/>
      <c r="DS91" s="835"/>
      <c r="DT91" s="835"/>
      <c r="DU91" s="836"/>
      <c r="DV91" s="831"/>
      <c r="DW91" s="832"/>
      <c r="DX91" s="832"/>
      <c r="DY91" s="832"/>
      <c r="DZ91" s="833"/>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7"/>
      <c r="BT92" s="838"/>
      <c r="BU92" s="838"/>
      <c r="BV92" s="838"/>
      <c r="BW92" s="838"/>
      <c r="BX92" s="838"/>
      <c r="BY92" s="838"/>
      <c r="BZ92" s="838"/>
      <c r="CA92" s="838"/>
      <c r="CB92" s="838"/>
      <c r="CC92" s="838"/>
      <c r="CD92" s="838"/>
      <c r="CE92" s="838"/>
      <c r="CF92" s="838"/>
      <c r="CG92" s="839"/>
      <c r="CH92" s="834"/>
      <c r="CI92" s="835"/>
      <c r="CJ92" s="835"/>
      <c r="CK92" s="835"/>
      <c r="CL92" s="836"/>
      <c r="CM92" s="834"/>
      <c r="CN92" s="835"/>
      <c r="CO92" s="835"/>
      <c r="CP92" s="835"/>
      <c r="CQ92" s="836"/>
      <c r="CR92" s="834"/>
      <c r="CS92" s="835"/>
      <c r="CT92" s="835"/>
      <c r="CU92" s="835"/>
      <c r="CV92" s="836"/>
      <c r="CW92" s="834"/>
      <c r="CX92" s="835"/>
      <c r="CY92" s="835"/>
      <c r="CZ92" s="835"/>
      <c r="DA92" s="836"/>
      <c r="DB92" s="834"/>
      <c r="DC92" s="835"/>
      <c r="DD92" s="835"/>
      <c r="DE92" s="835"/>
      <c r="DF92" s="836"/>
      <c r="DG92" s="834"/>
      <c r="DH92" s="835"/>
      <c r="DI92" s="835"/>
      <c r="DJ92" s="835"/>
      <c r="DK92" s="836"/>
      <c r="DL92" s="834"/>
      <c r="DM92" s="835"/>
      <c r="DN92" s="835"/>
      <c r="DO92" s="835"/>
      <c r="DP92" s="836"/>
      <c r="DQ92" s="834"/>
      <c r="DR92" s="835"/>
      <c r="DS92" s="835"/>
      <c r="DT92" s="835"/>
      <c r="DU92" s="836"/>
      <c r="DV92" s="831"/>
      <c r="DW92" s="832"/>
      <c r="DX92" s="832"/>
      <c r="DY92" s="832"/>
      <c r="DZ92" s="833"/>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7"/>
      <c r="BT93" s="838"/>
      <c r="BU93" s="838"/>
      <c r="BV93" s="838"/>
      <c r="BW93" s="838"/>
      <c r="BX93" s="838"/>
      <c r="BY93" s="838"/>
      <c r="BZ93" s="838"/>
      <c r="CA93" s="838"/>
      <c r="CB93" s="838"/>
      <c r="CC93" s="838"/>
      <c r="CD93" s="838"/>
      <c r="CE93" s="838"/>
      <c r="CF93" s="838"/>
      <c r="CG93" s="839"/>
      <c r="CH93" s="834"/>
      <c r="CI93" s="835"/>
      <c r="CJ93" s="835"/>
      <c r="CK93" s="835"/>
      <c r="CL93" s="836"/>
      <c r="CM93" s="834"/>
      <c r="CN93" s="835"/>
      <c r="CO93" s="835"/>
      <c r="CP93" s="835"/>
      <c r="CQ93" s="836"/>
      <c r="CR93" s="834"/>
      <c r="CS93" s="835"/>
      <c r="CT93" s="835"/>
      <c r="CU93" s="835"/>
      <c r="CV93" s="836"/>
      <c r="CW93" s="834"/>
      <c r="CX93" s="835"/>
      <c r="CY93" s="835"/>
      <c r="CZ93" s="835"/>
      <c r="DA93" s="836"/>
      <c r="DB93" s="834"/>
      <c r="DC93" s="835"/>
      <c r="DD93" s="835"/>
      <c r="DE93" s="835"/>
      <c r="DF93" s="836"/>
      <c r="DG93" s="834"/>
      <c r="DH93" s="835"/>
      <c r="DI93" s="835"/>
      <c r="DJ93" s="835"/>
      <c r="DK93" s="836"/>
      <c r="DL93" s="834"/>
      <c r="DM93" s="835"/>
      <c r="DN93" s="835"/>
      <c r="DO93" s="835"/>
      <c r="DP93" s="836"/>
      <c r="DQ93" s="834"/>
      <c r="DR93" s="835"/>
      <c r="DS93" s="835"/>
      <c r="DT93" s="835"/>
      <c r="DU93" s="836"/>
      <c r="DV93" s="831"/>
      <c r="DW93" s="832"/>
      <c r="DX93" s="832"/>
      <c r="DY93" s="832"/>
      <c r="DZ93" s="833"/>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7"/>
      <c r="BT94" s="838"/>
      <c r="BU94" s="838"/>
      <c r="BV94" s="838"/>
      <c r="BW94" s="838"/>
      <c r="BX94" s="838"/>
      <c r="BY94" s="838"/>
      <c r="BZ94" s="838"/>
      <c r="CA94" s="838"/>
      <c r="CB94" s="838"/>
      <c r="CC94" s="838"/>
      <c r="CD94" s="838"/>
      <c r="CE94" s="838"/>
      <c r="CF94" s="838"/>
      <c r="CG94" s="839"/>
      <c r="CH94" s="834"/>
      <c r="CI94" s="835"/>
      <c r="CJ94" s="835"/>
      <c r="CK94" s="835"/>
      <c r="CL94" s="836"/>
      <c r="CM94" s="834"/>
      <c r="CN94" s="835"/>
      <c r="CO94" s="835"/>
      <c r="CP94" s="835"/>
      <c r="CQ94" s="836"/>
      <c r="CR94" s="834"/>
      <c r="CS94" s="835"/>
      <c r="CT94" s="835"/>
      <c r="CU94" s="835"/>
      <c r="CV94" s="836"/>
      <c r="CW94" s="834"/>
      <c r="CX94" s="835"/>
      <c r="CY94" s="835"/>
      <c r="CZ94" s="835"/>
      <c r="DA94" s="836"/>
      <c r="DB94" s="834"/>
      <c r="DC94" s="835"/>
      <c r="DD94" s="835"/>
      <c r="DE94" s="835"/>
      <c r="DF94" s="836"/>
      <c r="DG94" s="834"/>
      <c r="DH94" s="835"/>
      <c r="DI94" s="835"/>
      <c r="DJ94" s="835"/>
      <c r="DK94" s="836"/>
      <c r="DL94" s="834"/>
      <c r="DM94" s="835"/>
      <c r="DN94" s="835"/>
      <c r="DO94" s="835"/>
      <c r="DP94" s="836"/>
      <c r="DQ94" s="834"/>
      <c r="DR94" s="835"/>
      <c r="DS94" s="835"/>
      <c r="DT94" s="835"/>
      <c r="DU94" s="836"/>
      <c r="DV94" s="831"/>
      <c r="DW94" s="832"/>
      <c r="DX94" s="832"/>
      <c r="DY94" s="832"/>
      <c r="DZ94" s="833"/>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7"/>
      <c r="BT95" s="838"/>
      <c r="BU95" s="838"/>
      <c r="BV95" s="838"/>
      <c r="BW95" s="838"/>
      <c r="BX95" s="838"/>
      <c r="BY95" s="838"/>
      <c r="BZ95" s="838"/>
      <c r="CA95" s="838"/>
      <c r="CB95" s="838"/>
      <c r="CC95" s="838"/>
      <c r="CD95" s="838"/>
      <c r="CE95" s="838"/>
      <c r="CF95" s="838"/>
      <c r="CG95" s="839"/>
      <c r="CH95" s="834"/>
      <c r="CI95" s="835"/>
      <c r="CJ95" s="835"/>
      <c r="CK95" s="835"/>
      <c r="CL95" s="836"/>
      <c r="CM95" s="834"/>
      <c r="CN95" s="835"/>
      <c r="CO95" s="835"/>
      <c r="CP95" s="835"/>
      <c r="CQ95" s="836"/>
      <c r="CR95" s="834"/>
      <c r="CS95" s="835"/>
      <c r="CT95" s="835"/>
      <c r="CU95" s="835"/>
      <c r="CV95" s="836"/>
      <c r="CW95" s="834"/>
      <c r="CX95" s="835"/>
      <c r="CY95" s="835"/>
      <c r="CZ95" s="835"/>
      <c r="DA95" s="836"/>
      <c r="DB95" s="834"/>
      <c r="DC95" s="835"/>
      <c r="DD95" s="835"/>
      <c r="DE95" s="835"/>
      <c r="DF95" s="836"/>
      <c r="DG95" s="834"/>
      <c r="DH95" s="835"/>
      <c r="DI95" s="835"/>
      <c r="DJ95" s="835"/>
      <c r="DK95" s="836"/>
      <c r="DL95" s="834"/>
      <c r="DM95" s="835"/>
      <c r="DN95" s="835"/>
      <c r="DO95" s="835"/>
      <c r="DP95" s="836"/>
      <c r="DQ95" s="834"/>
      <c r="DR95" s="835"/>
      <c r="DS95" s="835"/>
      <c r="DT95" s="835"/>
      <c r="DU95" s="836"/>
      <c r="DV95" s="831"/>
      <c r="DW95" s="832"/>
      <c r="DX95" s="832"/>
      <c r="DY95" s="832"/>
      <c r="DZ95" s="833"/>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7"/>
      <c r="BT96" s="838"/>
      <c r="BU96" s="838"/>
      <c r="BV96" s="838"/>
      <c r="BW96" s="838"/>
      <c r="BX96" s="838"/>
      <c r="BY96" s="838"/>
      <c r="BZ96" s="838"/>
      <c r="CA96" s="838"/>
      <c r="CB96" s="838"/>
      <c r="CC96" s="838"/>
      <c r="CD96" s="838"/>
      <c r="CE96" s="838"/>
      <c r="CF96" s="838"/>
      <c r="CG96" s="839"/>
      <c r="CH96" s="834"/>
      <c r="CI96" s="835"/>
      <c r="CJ96" s="835"/>
      <c r="CK96" s="835"/>
      <c r="CL96" s="836"/>
      <c r="CM96" s="834"/>
      <c r="CN96" s="835"/>
      <c r="CO96" s="835"/>
      <c r="CP96" s="835"/>
      <c r="CQ96" s="836"/>
      <c r="CR96" s="834"/>
      <c r="CS96" s="835"/>
      <c r="CT96" s="835"/>
      <c r="CU96" s="835"/>
      <c r="CV96" s="836"/>
      <c r="CW96" s="834"/>
      <c r="CX96" s="835"/>
      <c r="CY96" s="835"/>
      <c r="CZ96" s="835"/>
      <c r="DA96" s="836"/>
      <c r="DB96" s="834"/>
      <c r="DC96" s="835"/>
      <c r="DD96" s="835"/>
      <c r="DE96" s="835"/>
      <c r="DF96" s="836"/>
      <c r="DG96" s="834"/>
      <c r="DH96" s="835"/>
      <c r="DI96" s="835"/>
      <c r="DJ96" s="835"/>
      <c r="DK96" s="836"/>
      <c r="DL96" s="834"/>
      <c r="DM96" s="835"/>
      <c r="DN96" s="835"/>
      <c r="DO96" s="835"/>
      <c r="DP96" s="836"/>
      <c r="DQ96" s="834"/>
      <c r="DR96" s="835"/>
      <c r="DS96" s="835"/>
      <c r="DT96" s="835"/>
      <c r="DU96" s="836"/>
      <c r="DV96" s="831"/>
      <c r="DW96" s="832"/>
      <c r="DX96" s="832"/>
      <c r="DY96" s="832"/>
      <c r="DZ96" s="833"/>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7"/>
      <c r="BT97" s="838"/>
      <c r="BU97" s="838"/>
      <c r="BV97" s="838"/>
      <c r="BW97" s="838"/>
      <c r="BX97" s="838"/>
      <c r="BY97" s="838"/>
      <c r="BZ97" s="838"/>
      <c r="CA97" s="838"/>
      <c r="CB97" s="838"/>
      <c r="CC97" s="838"/>
      <c r="CD97" s="838"/>
      <c r="CE97" s="838"/>
      <c r="CF97" s="838"/>
      <c r="CG97" s="839"/>
      <c r="CH97" s="834"/>
      <c r="CI97" s="835"/>
      <c r="CJ97" s="835"/>
      <c r="CK97" s="835"/>
      <c r="CL97" s="836"/>
      <c r="CM97" s="834"/>
      <c r="CN97" s="835"/>
      <c r="CO97" s="835"/>
      <c r="CP97" s="835"/>
      <c r="CQ97" s="836"/>
      <c r="CR97" s="834"/>
      <c r="CS97" s="835"/>
      <c r="CT97" s="835"/>
      <c r="CU97" s="835"/>
      <c r="CV97" s="836"/>
      <c r="CW97" s="834"/>
      <c r="CX97" s="835"/>
      <c r="CY97" s="835"/>
      <c r="CZ97" s="835"/>
      <c r="DA97" s="836"/>
      <c r="DB97" s="834"/>
      <c r="DC97" s="835"/>
      <c r="DD97" s="835"/>
      <c r="DE97" s="835"/>
      <c r="DF97" s="836"/>
      <c r="DG97" s="834"/>
      <c r="DH97" s="835"/>
      <c r="DI97" s="835"/>
      <c r="DJ97" s="835"/>
      <c r="DK97" s="836"/>
      <c r="DL97" s="834"/>
      <c r="DM97" s="835"/>
      <c r="DN97" s="835"/>
      <c r="DO97" s="835"/>
      <c r="DP97" s="836"/>
      <c r="DQ97" s="834"/>
      <c r="DR97" s="835"/>
      <c r="DS97" s="835"/>
      <c r="DT97" s="835"/>
      <c r="DU97" s="836"/>
      <c r="DV97" s="831"/>
      <c r="DW97" s="832"/>
      <c r="DX97" s="832"/>
      <c r="DY97" s="832"/>
      <c r="DZ97" s="833"/>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7"/>
      <c r="BT98" s="838"/>
      <c r="BU98" s="838"/>
      <c r="BV98" s="838"/>
      <c r="BW98" s="838"/>
      <c r="BX98" s="838"/>
      <c r="BY98" s="838"/>
      <c r="BZ98" s="838"/>
      <c r="CA98" s="838"/>
      <c r="CB98" s="838"/>
      <c r="CC98" s="838"/>
      <c r="CD98" s="838"/>
      <c r="CE98" s="838"/>
      <c r="CF98" s="838"/>
      <c r="CG98" s="839"/>
      <c r="CH98" s="834"/>
      <c r="CI98" s="835"/>
      <c r="CJ98" s="835"/>
      <c r="CK98" s="835"/>
      <c r="CL98" s="836"/>
      <c r="CM98" s="834"/>
      <c r="CN98" s="835"/>
      <c r="CO98" s="835"/>
      <c r="CP98" s="835"/>
      <c r="CQ98" s="836"/>
      <c r="CR98" s="834"/>
      <c r="CS98" s="835"/>
      <c r="CT98" s="835"/>
      <c r="CU98" s="835"/>
      <c r="CV98" s="836"/>
      <c r="CW98" s="834"/>
      <c r="CX98" s="835"/>
      <c r="CY98" s="835"/>
      <c r="CZ98" s="835"/>
      <c r="DA98" s="836"/>
      <c r="DB98" s="834"/>
      <c r="DC98" s="835"/>
      <c r="DD98" s="835"/>
      <c r="DE98" s="835"/>
      <c r="DF98" s="836"/>
      <c r="DG98" s="834"/>
      <c r="DH98" s="835"/>
      <c r="DI98" s="835"/>
      <c r="DJ98" s="835"/>
      <c r="DK98" s="836"/>
      <c r="DL98" s="834"/>
      <c r="DM98" s="835"/>
      <c r="DN98" s="835"/>
      <c r="DO98" s="835"/>
      <c r="DP98" s="836"/>
      <c r="DQ98" s="834"/>
      <c r="DR98" s="835"/>
      <c r="DS98" s="835"/>
      <c r="DT98" s="835"/>
      <c r="DU98" s="836"/>
      <c r="DV98" s="831"/>
      <c r="DW98" s="832"/>
      <c r="DX98" s="832"/>
      <c r="DY98" s="832"/>
      <c r="DZ98" s="833"/>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7"/>
      <c r="BT99" s="838"/>
      <c r="BU99" s="838"/>
      <c r="BV99" s="838"/>
      <c r="BW99" s="838"/>
      <c r="BX99" s="838"/>
      <c r="BY99" s="838"/>
      <c r="BZ99" s="838"/>
      <c r="CA99" s="838"/>
      <c r="CB99" s="838"/>
      <c r="CC99" s="838"/>
      <c r="CD99" s="838"/>
      <c r="CE99" s="838"/>
      <c r="CF99" s="838"/>
      <c r="CG99" s="839"/>
      <c r="CH99" s="834"/>
      <c r="CI99" s="835"/>
      <c r="CJ99" s="835"/>
      <c r="CK99" s="835"/>
      <c r="CL99" s="836"/>
      <c r="CM99" s="834"/>
      <c r="CN99" s="835"/>
      <c r="CO99" s="835"/>
      <c r="CP99" s="835"/>
      <c r="CQ99" s="836"/>
      <c r="CR99" s="834"/>
      <c r="CS99" s="835"/>
      <c r="CT99" s="835"/>
      <c r="CU99" s="835"/>
      <c r="CV99" s="836"/>
      <c r="CW99" s="834"/>
      <c r="CX99" s="835"/>
      <c r="CY99" s="835"/>
      <c r="CZ99" s="835"/>
      <c r="DA99" s="836"/>
      <c r="DB99" s="834"/>
      <c r="DC99" s="835"/>
      <c r="DD99" s="835"/>
      <c r="DE99" s="835"/>
      <c r="DF99" s="836"/>
      <c r="DG99" s="834"/>
      <c r="DH99" s="835"/>
      <c r="DI99" s="835"/>
      <c r="DJ99" s="835"/>
      <c r="DK99" s="836"/>
      <c r="DL99" s="834"/>
      <c r="DM99" s="835"/>
      <c r="DN99" s="835"/>
      <c r="DO99" s="835"/>
      <c r="DP99" s="836"/>
      <c r="DQ99" s="834"/>
      <c r="DR99" s="835"/>
      <c r="DS99" s="835"/>
      <c r="DT99" s="835"/>
      <c r="DU99" s="836"/>
      <c r="DV99" s="831"/>
      <c r="DW99" s="832"/>
      <c r="DX99" s="832"/>
      <c r="DY99" s="832"/>
      <c r="DZ99" s="833"/>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7"/>
      <c r="BT100" s="838"/>
      <c r="BU100" s="838"/>
      <c r="BV100" s="838"/>
      <c r="BW100" s="838"/>
      <c r="BX100" s="838"/>
      <c r="BY100" s="838"/>
      <c r="BZ100" s="838"/>
      <c r="CA100" s="838"/>
      <c r="CB100" s="838"/>
      <c r="CC100" s="838"/>
      <c r="CD100" s="838"/>
      <c r="CE100" s="838"/>
      <c r="CF100" s="838"/>
      <c r="CG100" s="839"/>
      <c r="CH100" s="834"/>
      <c r="CI100" s="835"/>
      <c r="CJ100" s="835"/>
      <c r="CK100" s="835"/>
      <c r="CL100" s="836"/>
      <c r="CM100" s="834"/>
      <c r="CN100" s="835"/>
      <c r="CO100" s="835"/>
      <c r="CP100" s="835"/>
      <c r="CQ100" s="836"/>
      <c r="CR100" s="834"/>
      <c r="CS100" s="835"/>
      <c r="CT100" s="835"/>
      <c r="CU100" s="835"/>
      <c r="CV100" s="836"/>
      <c r="CW100" s="834"/>
      <c r="CX100" s="835"/>
      <c r="CY100" s="835"/>
      <c r="CZ100" s="835"/>
      <c r="DA100" s="836"/>
      <c r="DB100" s="834"/>
      <c r="DC100" s="835"/>
      <c r="DD100" s="835"/>
      <c r="DE100" s="835"/>
      <c r="DF100" s="836"/>
      <c r="DG100" s="834"/>
      <c r="DH100" s="835"/>
      <c r="DI100" s="835"/>
      <c r="DJ100" s="835"/>
      <c r="DK100" s="836"/>
      <c r="DL100" s="834"/>
      <c r="DM100" s="835"/>
      <c r="DN100" s="835"/>
      <c r="DO100" s="835"/>
      <c r="DP100" s="836"/>
      <c r="DQ100" s="834"/>
      <c r="DR100" s="835"/>
      <c r="DS100" s="835"/>
      <c r="DT100" s="835"/>
      <c r="DU100" s="836"/>
      <c r="DV100" s="831"/>
      <c r="DW100" s="832"/>
      <c r="DX100" s="832"/>
      <c r="DY100" s="832"/>
      <c r="DZ100" s="833"/>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7"/>
      <c r="BT101" s="838"/>
      <c r="BU101" s="838"/>
      <c r="BV101" s="838"/>
      <c r="BW101" s="838"/>
      <c r="BX101" s="838"/>
      <c r="BY101" s="838"/>
      <c r="BZ101" s="838"/>
      <c r="CA101" s="838"/>
      <c r="CB101" s="838"/>
      <c r="CC101" s="838"/>
      <c r="CD101" s="838"/>
      <c r="CE101" s="838"/>
      <c r="CF101" s="838"/>
      <c r="CG101" s="839"/>
      <c r="CH101" s="834"/>
      <c r="CI101" s="835"/>
      <c r="CJ101" s="835"/>
      <c r="CK101" s="835"/>
      <c r="CL101" s="836"/>
      <c r="CM101" s="834"/>
      <c r="CN101" s="835"/>
      <c r="CO101" s="835"/>
      <c r="CP101" s="835"/>
      <c r="CQ101" s="836"/>
      <c r="CR101" s="834"/>
      <c r="CS101" s="835"/>
      <c r="CT101" s="835"/>
      <c r="CU101" s="835"/>
      <c r="CV101" s="836"/>
      <c r="CW101" s="834"/>
      <c r="CX101" s="835"/>
      <c r="CY101" s="835"/>
      <c r="CZ101" s="835"/>
      <c r="DA101" s="836"/>
      <c r="DB101" s="834"/>
      <c r="DC101" s="835"/>
      <c r="DD101" s="835"/>
      <c r="DE101" s="835"/>
      <c r="DF101" s="836"/>
      <c r="DG101" s="834"/>
      <c r="DH101" s="835"/>
      <c r="DI101" s="835"/>
      <c r="DJ101" s="835"/>
      <c r="DK101" s="836"/>
      <c r="DL101" s="834"/>
      <c r="DM101" s="835"/>
      <c r="DN101" s="835"/>
      <c r="DO101" s="835"/>
      <c r="DP101" s="836"/>
      <c r="DQ101" s="834"/>
      <c r="DR101" s="835"/>
      <c r="DS101" s="835"/>
      <c r="DT101" s="835"/>
      <c r="DU101" s="836"/>
      <c r="DV101" s="831"/>
      <c r="DW101" s="832"/>
      <c r="DX101" s="832"/>
      <c r="DY101" s="832"/>
      <c r="DZ101" s="833"/>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359</v>
      </c>
      <c r="BR102" s="755" t="s">
        <v>390</v>
      </c>
      <c r="BS102" s="756"/>
      <c r="BT102" s="756"/>
      <c r="BU102" s="756"/>
      <c r="BV102" s="756"/>
      <c r="BW102" s="756"/>
      <c r="BX102" s="756"/>
      <c r="BY102" s="756"/>
      <c r="BZ102" s="756"/>
      <c r="CA102" s="756"/>
      <c r="CB102" s="756"/>
      <c r="CC102" s="756"/>
      <c r="CD102" s="756"/>
      <c r="CE102" s="756"/>
      <c r="CF102" s="756"/>
      <c r="CG102" s="757"/>
      <c r="CH102" s="863"/>
      <c r="CI102" s="864"/>
      <c r="CJ102" s="864"/>
      <c r="CK102" s="864"/>
      <c r="CL102" s="865"/>
      <c r="CM102" s="863"/>
      <c r="CN102" s="864"/>
      <c r="CO102" s="864"/>
      <c r="CP102" s="864"/>
      <c r="CQ102" s="865"/>
      <c r="CR102" s="866">
        <v>21586</v>
      </c>
      <c r="CS102" s="824"/>
      <c r="CT102" s="824"/>
      <c r="CU102" s="824"/>
      <c r="CV102" s="867"/>
      <c r="CW102" s="866">
        <v>3542</v>
      </c>
      <c r="CX102" s="824"/>
      <c r="CY102" s="824"/>
      <c r="CZ102" s="824"/>
      <c r="DA102" s="867"/>
      <c r="DB102" s="866">
        <v>12700</v>
      </c>
      <c r="DC102" s="824"/>
      <c r="DD102" s="824"/>
      <c r="DE102" s="824"/>
      <c r="DF102" s="867"/>
      <c r="DG102" s="866">
        <v>0</v>
      </c>
      <c r="DH102" s="824"/>
      <c r="DI102" s="824"/>
      <c r="DJ102" s="824"/>
      <c r="DK102" s="867"/>
      <c r="DL102" s="866">
        <v>0</v>
      </c>
      <c r="DM102" s="824"/>
      <c r="DN102" s="824"/>
      <c r="DO102" s="824"/>
      <c r="DP102" s="867"/>
      <c r="DQ102" s="866">
        <v>0</v>
      </c>
      <c r="DR102" s="824"/>
      <c r="DS102" s="824"/>
      <c r="DT102" s="824"/>
      <c r="DU102" s="867"/>
      <c r="DV102" s="890"/>
      <c r="DW102" s="891"/>
      <c r="DX102" s="891"/>
      <c r="DY102" s="891"/>
      <c r="DZ102" s="892"/>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93" t="s">
        <v>391</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94" t="s">
        <v>392</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393</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394</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95" t="s">
        <v>395</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396</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217" customFormat="1" ht="26.25" customHeight="1" x14ac:dyDescent="0.2">
      <c r="A109" s="888" t="s">
        <v>397</v>
      </c>
      <c r="B109" s="869"/>
      <c r="C109" s="869"/>
      <c r="D109" s="869"/>
      <c r="E109" s="869"/>
      <c r="F109" s="869"/>
      <c r="G109" s="869"/>
      <c r="H109" s="869"/>
      <c r="I109" s="869"/>
      <c r="J109" s="869"/>
      <c r="K109" s="869"/>
      <c r="L109" s="869"/>
      <c r="M109" s="869"/>
      <c r="N109" s="869"/>
      <c r="O109" s="869"/>
      <c r="P109" s="869"/>
      <c r="Q109" s="869"/>
      <c r="R109" s="869"/>
      <c r="S109" s="869"/>
      <c r="T109" s="869"/>
      <c r="U109" s="869"/>
      <c r="V109" s="869"/>
      <c r="W109" s="869"/>
      <c r="X109" s="869"/>
      <c r="Y109" s="869"/>
      <c r="Z109" s="870"/>
      <c r="AA109" s="868" t="s">
        <v>398</v>
      </c>
      <c r="AB109" s="869"/>
      <c r="AC109" s="869"/>
      <c r="AD109" s="869"/>
      <c r="AE109" s="870"/>
      <c r="AF109" s="868" t="s">
        <v>292</v>
      </c>
      <c r="AG109" s="869"/>
      <c r="AH109" s="869"/>
      <c r="AI109" s="869"/>
      <c r="AJ109" s="870"/>
      <c r="AK109" s="868" t="s">
        <v>291</v>
      </c>
      <c r="AL109" s="869"/>
      <c r="AM109" s="869"/>
      <c r="AN109" s="869"/>
      <c r="AO109" s="870"/>
      <c r="AP109" s="868" t="s">
        <v>399</v>
      </c>
      <c r="AQ109" s="869"/>
      <c r="AR109" s="869"/>
      <c r="AS109" s="869"/>
      <c r="AT109" s="871"/>
      <c r="AU109" s="888" t="s">
        <v>397</v>
      </c>
      <c r="AV109" s="869"/>
      <c r="AW109" s="869"/>
      <c r="AX109" s="869"/>
      <c r="AY109" s="869"/>
      <c r="AZ109" s="869"/>
      <c r="BA109" s="869"/>
      <c r="BB109" s="869"/>
      <c r="BC109" s="869"/>
      <c r="BD109" s="869"/>
      <c r="BE109" s="869"/>
      <c r="BF109" s="869"/>
      <c r="BG109" s="869"/>
      <c r="BH109" s="869"/>
      <c r="BI109" s="869"/>
      <c r="BJ109" s="869"/>
      <c r="BK109" s="869"/>
      <c r="BL109" s="869"/>
      <c r="BM109" s="869"/>
      <c r="BN109" s="869"/>
      <c r="BO109" s="869"/>
      <c r="BP109" s="870"/>
      <c r="BQ109" s="868" t="s">
        <v>398</v>
      </c>
      <c r="BR109" s="869"/>
      <c r="BS109" s="869"/>
      <c r="BT109" s="869"/>
      <c r="BU109" s="870"/>
      <c r="BV109" s="868" t="s">
        <v>292</v>
      </c>
      <c r="BW109" s="869"/>
      <c r="BX109" s="869"/>
      <c r="BY109" s="869"/>
      <c r="BZ109" s="870"/>
      <c r="CA109" s="868" t="s">
        <v>291</v>
      </c>
      <c r="CB109" s="869"/>
      <c r="CC109" s="869"/>
      <c r="CD109" s="869"/>
      <c r="CE109" s="870"/>
      <c r="CF109" s="889" t="s">
        <v>399</v>
      </c>
      <c r="CG109" s="889"/>
      <c r="CH109" s="889"/>
      <c r="CI109" s="889"/>
      <c r="CJ109" s="889"/>
      <c r="CK109" s="868" t="s">
        <v>400</v>
      </c>
      <c r="CL109" s="869"/>
      <c r="CM109" s="869"/>
      <c r="CN109" s="869"/>
      <c r="CO109" s="869"/>
      <c r="CP109" s="869"/>
      <c r="CQ109" s="869"/>
      <c r="CR109" s="869"/>
      <c r="CS109" s="869"/>
      <c r="CT109" s="869"/>
      <c r="CU109" s="869"/>
      <c r="CV109" s="869"/>
      <c r="CW109" s="869"/>
      <c r="CX109" s="869"/>
      <c r="CY109" s="869"/>
      <c r="CZ109" s="869"/>
      <c r="DA109" s="869"/>
      <c r="DB109" s="869"/>
      <c r="DC109" s="869"/>
      <c r="DD109" s="869"/>
      <c r="DE109" s="869"/>
      <c r="DF109" s="870"/>
      <c r="DG109" s="868" t="s">
        <v>398</v>
      </c>
      <c r="DH109" s="869"/>
      <c r="DI109" s="869"/>
      <c r="DJ109" s="869"/>
      <c r="DK109" s="870"/>
      <c r="DL109" s="868" t="s">
        <v>292</v>
      </c>
      <c r="DM109" s="869"/>
      <c r="DN109" s="869"/>
      <c r="DO109" s="869"/>
      <c r="DP109" s="870"/>
      <c r="DQ109" s="868" t="s">
        <v>291</v>
      </c>
      <c r="DR109" s="869"/>
      <c r="DS109" s="869"/>
      <c r="DT109" s="869"/>
      <c r="DU109" s="870"/>
      <c r="DV109" s="868" t="s">
        <v>399</v>
      </c>
      <c r="DW109" s="869"/>
      <c r="DX109" s="869"/>
      <c r="DY109" s="869"/>
      <c r="DZ109" s="871"/>
    </row>
    <row r="110" spans="1:131" s="217" customFormat="1" ht="26.25" customHeight="1" x14ac:dyDescent="0.2">
      <c r="A110" s="872" t="s">
        <v>401</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875">
        <v>70718550</v>
      </c>
      <c r="AB110" s="876"/>
      <c r="AC110" s="876"/>
      <c r="AD110" s="876"/>
      <c r="AE110" s="877"/>
      <c r="AF110" s="878">
        <v>68346018</v>
      </c>
      <c r="AG110" s="876"/>
      <c r="AH110" s="876"/>
      <c r="AI110" s="876"/>
      <c r="AJ110" s="877"/>
      <c r="AK110" s="878">
        <v>73110099</v>
      </c>
      <c r="AL110" s="876"/>
      <c r="AM110" s="876"/>
      <c r="AN110" s="876"/>
      <c r="AO110" s="877"/>
      <c r="AP110" s="879">
        <v>35.700000000000003</v>
      </c>
      <c r="AQ110" s="880"/>
      <c r="AR110" s="880"/>
      <c r="AS110" s="880"/>
      <c r="AT110" s="881"/>
      <c r="AU110" s="882" t="s">
        <v>65</v>
      </c>
      <c r="AV110" s="883"/>
      <c r="AW110" s="883"/>
      <c r="AX110" s="883"/>
      <c r="AY110" s="883"/>
      <c r="AZ110" s="924" t="s">
        <v>402</v>
      </c>
      <c r="BA110" s="873"/>
      <c r="BB110" s="873"/>
      <c r="BC110" s="873"/>
      <c r="BD110" s="873"/>
      <c r="BE110" s="873"/>
      <c r="BF110" s="873"/>
      <c r="BG110" s="873"/>
      <c r="BH110" s="873"/>
      <c r="BI110" s="873"/>
      <c r="BJ110" s="873"/>
      <c r="BK110" s="873"/>
      <c r="BL110" s="873"/>
      <c r="BM110" s="873"/>
      <c r="BN110" s="873"/>
      <c r="BO110" s="873"/>
      <c r="BP110" s="874"/>
      <c r="BQ110" s="910">
        <v>871422625</v>
      </c>
      <c r="BR110" s="911"/>
      <c r="BS110" s="911"/>
      <c r="BT110" s="911"/>
      <c r="BU110" s="911"/>
      <c r="BV110" s="911">
        <v>866636415</v>
      </c>
      <c r="BW110" s="911"/>
      <c r="BX110" s="911"/>
      <c r="BY110" s="911"/>
      <c r="BZ110" s="911"/>
      <c r="CA110" s="911">
        <v>860853402</v>
      </c>
      <c r="CB110" s="911"/>
      <c r="CC110" s="911"/>
      <c r="CD110" s="911"/>
      <c r="CE110" s="911"/>
      <c r="CF110" s="925">
        <v>420.9</v>
      </c>
      <c r="CG110" s="926"/>
      <c r="CH110" s="926"/>
      <c r="CI110" s="926"/>
      <c r="CJ110" s="926"/>
      <c r="CK110" s="927" t="s">
        <v>403</v>
      </c>
      <c r="CL110" s="928"/>
      <c r="CM110" s="907" t="s">
        <v>404</v>
      </c>
      <c r="CN110" s="908"/>
      <c r="CO110" s="908"/>
      <c r="CP110" s="908"/>
      <c r="CQ110" s="908"/>
      <c r="CR110" s="908"/>
      <c r="CS110" s="908"/>
      <c r="CT110" s="908"/>
      <c r="CU110" s="908"/>
      <c r="CV110" s="908"/>
      <c r="CW110" s="908"/>
      <c r="CX110" s="908"/>
      <c r="CY110" s="908"/>
      <c r="CZ110" s="908"/>
      <c r="DA110" s="908"/>
      <c r="DB110" s="908"/>
      <c r="DC110" s="908"/>
      <c r="DD110" s="908"/>
      <c r="DE110" s="908"/>
      <c r="DF110" s="909"/>
      <c r="DG110" s="910" t="s">
        <v>405</v>
      </c>
      <c r="DH110" s="911"/>
      <c r="DI110" s="911"/>
      <c r="DJ110" s="911"/>
      <c r="DK110" s="911"/>
      <c r="DL110" s="911" t="s">
        <v>405</v>
      </c>
      <c r="DM110" s="911"/>
      <c r="DN110" s="911"/>
      <c r="DO110" s="911"/>
      <c r="DP110" s="911"/>
      <c r="DQ110" s="911" t="s">
        <v>405</v>
      </c>
      <c r="DR110" s="911"/>
      <c r="DS110" s="911"/>
      <c r="DT110" s="911"/>
      <c r="DU110" s="911"/>
      <c r="DV110" s="912" t="s">
        <v>114</v>
      </c>
      <c r="DW110" s="912"/>
      <c r="DX110" s="912"/>
      <c r="DY110" s="912"/>
      <c r="DZ110" s="913"/>
    </row>
    <row r="111" spans="1:131" s="217" customFormat="1" ht="26.25" customHeight="1" x14ac:dyDescent="0.2">
      <c r="A111" s="914" t="s">
        <v>406</v>
      </c>
      <c r="B111" s="915"/>
      <c r="C111" s="915"/>
      <c r="D111" s="915"/>
      <c r="E111" s="915"/>
      <c r="F111" s="915"/>
      <c r="G111" s="915"/>
      <c r="H111" s="915"/>
      <c r="I111" s="915"/>
      <c r="J111" s="915"/>
      <c r="K111" s="915"/>
      <c r="L111" s="915"/>
      <c r="M111" s="915"/>
      <c r="N111" s="915"/>
      <c r="O111" s="915"/>
      <c r="P111" s="915"/>
      <c r="Q111" s="915"/>
      <c r="R111" s="915"/>
      <c r="S111" s="915"/>
      <c r="T111" s="915"/>
      <c r="U111" s="915"/>
      <c r="V111" s="915"/>
      <c r="W111" s="915"/>
      <c r="X111" s="915"/>
      <c r="Y111" s="915"/>
      <c r="Z111" s="916"/>
      <c r="AA111" s="917" t="s">
        <v>405</v>
      </c>
      <c r="AB111" s="918"/>
      <c r="AC111" s="918"/>
      <c r="AD111" s="918"/>
      <c r="AE111" s="919"/>
      <c r="AF111" s="920" t="s">
        <v>114</v>
      </c>
      <c r="AG111" s="918"/>
      <c r="AH111" s="918"/>
      <c r="AI111" s="918"/>
      <c r="AJ111" s="919"/>
      <c r="AK111" s="920" t="s">
        <v>407</v>
      </c>
      <c r="AL111" s="918"/>
      <c r="AM111" s="918"/>
      <c r="AN111" s="918"/>
      <c r="AO111" s="919"/>
      <c r="AP111" s="921" t="s">
        <v>114</v>
      </c>
      <c r="AQ111" s="922"/>
      <c r="AR111" s="922"/>
      <c r="AS111" s="922"/>
      <c r="AT111" s="923"/>
      <c r="AU111" s="884"/>
      <c r="AV111" s="885"/>
      <c r="AW111" s="885"/>
      <c r="AX111" s="885"/>
      <c r="AY111" s="885"/>
      <c r="AZ111" s="933" t="s">
        <v>408</v>
      </c>
      <c r="BA111" s="934"/>
      <c r="BB111" s="934"/>
      <c r="BC111" s="934"/>
      <c r="BD111" s="934"/>
      <c r="BE111" s="934"/>
      <c r="BF111" s="934"/>
      <c r="BG111" s="934"/>
      <c r="BH111" s="934"/>
      <c r="BI111" s="934"/>
      <c r="BJ111" s="934"/>
      <c r="BK111" s="934"/>
      <c r="BL111" s="934"/>
      <c r="BM111" s="934"/>
      <c r="BN111" s="934"/>
      <c r="BO111" s="934"/>
      <c r="BP111" s="935"/>
      <c r="BQ111" s="903">
        <v>10373364</v>
      </c>
      <c r="BR111" s="904"/>
      <c r="BS111" s="904"/>
      <c r="BT111" s="904"/>
      <c r="BU111" s="904"/>
      <c r="BV111" s="904">
        <v>9794059</v>
      </c>
      <c r="BW111" s="904"/>
      <c r="BX111" s="904"/>
      <c r="BY111" s="904"/>
      <c r="BZ111" s="904"/>
      <c r="CA111" s="904">
        <v>9260349</v>
      </c>
      <c r="CB111" s="904"/>
      <c r="CC111" s="904"/>
      <c r="CD111" s="904"/>
      <c r="CE111" s="904"/>
      <c r="CF111" s="898">
        <v>4.5</v>
      </c>
      <c r="CG111" s="899"/>
      <c r="CH111" s="899"/>
      <c r="CI111" s="899"/>
      <c r="CJ111" s="899"/>
      <c r="CK111" s="929"/>
      <c r="CL111" s="930"/>
      <c r="CM111" s="900" t="s">
        <v>409</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903" t="s">
        <v>114</v>
      </c>
      <c r="DH111" s="904"/>
      <c r="DI111" s="904"/>
      <c r="DJ111" s="904"/>
      <c r="DK111" s="904"/>
      <c r="DL111" s="904" t="s">
        <v>405</v>
      </c>
      <c r="DM111" s="904"/>
      <c r="DN111" s="904"/>
      <c r="DO111" s="904"/>
      <c r="DP111" s="904"/>
      <c r="DQ111" s="904" t="s">
        <v>405</v>
      </c>
      <c r="DR111" s="904"/>
      <c r="DS111" s="904"/>
      <c r="DT111" s="904"/>
      <c r="DU111" s="904"/>
      <c r="DV111" s="905" t="s">
        <v>405</v>
      </c>
      <c r="DW111" s="905"/>
      <c r="DX111" s="905"/>
      <c r="DY111" s="905"/>
      <c r="DZ111" s="906"/>
    </row>
    <row r="112" spans="1:131" s="217" customFormat="1" ht="26.25" customHeight="1" x14ac:dyDescent="0.2">
      <c r="A112" s="943" t="s">
        <v>410</v>
      </c>
      <c r="B112" s="944"/>
      <c r="C112" s="934" t="s">
        <v>411</v>
      </c>
      <c r="D112" s="934"/>
      <c r="E112" s="934"/>
      <c r="F112" s="934"/>
      <c r="G112" s="934"/>
      <c r="H112" s="934"/>
      <c r="I112" s="934"/>
      <c r="J112" s="934"/>
      <c r="K112" s="934"/>
      <c r="L112" s="934"/>
      <c r="M112" s="934"/>
      <c r="N112" s="934"/>
      <c r="O112" s="934"/>
      <c r="P112" s="934"/>
      <c r="Q112" s="934"/>
      <c r="R112" s="934"/>
      <c r="S112" s="934"/>
      <c r="T112" s="934"/>
      <c r="U112" s="934"/>
      <c r="V112" s="934"/>
      <c r="W112" s="934"/>
      <c r="X112" s="934"/>
      <c r="Y112" s="934"/>
      <c r="Z112" s="935"/>
      <c r="AA112" s="936">
        <v>7166667</v>
      </c>
      <c r="AB112" s="937"/>
      <c r="AC112" s="937"/>
      <c r="AD112" s="937"/>
      <c r="AE112" s="938"/>
      <c r="AF112" s="939">
        <v>8500000</v>
      </c>
      <c r="AG112" s="937"/>
      <c r="AH112" s="937"/>
      <c r="AI112" s="937"/>
      <c r="AJ112" s="938"/>
      <c r="AK112" s="939">
        <v>9933333</v>
      </c>
      <c r="AL112" s="937"/>
      <c r="AM112" s="937"/>
      <c r="AN112" s="937"/>
      <c r="AO112" s="938"/>
      <c r="AP112" s="940">
        <v>4.9000000000000004</v>
      </c>
      <c r="AQ112" s="941"/>
      <c r="AR112" s="941"/>
      <c r="AS112" s="941"/>
      <c r="AT112" s="942"/>
      <c r="AU112" s="884"/>
      <c r="AV112" s="885"/>
      <c r="AW112" s="885"/>
      <c r="AX112" s="885"/>
      <c r="AY112" s="885"/>
      <c r="AZ112" s="933" t="s">
        <v>412</v>
      </c>
      <c r="BA112" s="934"/>
      <c r="BB112" s="934"/>
      <c r="BC112" s="934"/>
      <c r="BD112" s="934"/>
      <c r="BE112" s="934"/>
      <c r="BF112" s="934"/>
      <c r="BG112" s="934"/>
      <c r="BH112" s="934"/>
      <c r="BI112" s="934"/>
      <c r="BJ112" s="934"/>
      <c r="BK112" s="934"/>
      <c r="BL112" s="934"/>
      <c r="BM112" s="934"/>
      <c r="BN112" s="934"/>
      <c r="BO112" s="934"/>
      <c r="BP112" s="935"/>
      <c r="BQ112" s="903">
        <v>40708753</v>
      </c>
      <c r="BR112" s="904"/>
      <c r="BS112" s="904"/>
      <c r="BT112" s="904"/>
      <c r="BU112" s="904"/>
      <c r="BV112" s="904">
        <v>39384002</v>
      </c>
      <c r="BW112" s="904"/>
      <c r="BX112" s="904"/>
      <c r="BY112" s="904"/>
      <c r="BZ112" s="904"/>
      <c r="CA112" s="904">
        <v>37339461</v>
      </c>
      <c r="CB112" s="904"/>
      <c r="CC112" s="904"/>
      <c r="CD112" s="904"/>
      <c r="CE112" s="904"/>
      <c r="CF112" s="898">
        <v>18.3</v>
      </c>
      <c r="CG112" s="899"/>
      <c r="CH112" s="899"/>
      <c r="CI112" s="899"/>
      <c r="CJ112" s="899"/>
      <c r="CK112" s="929"/>
      <c r="CL112" s="930"/>
      <c r="CM112" s="900" t="s">
        <v>413</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903">
        <v>246209</v>
      </c>
      <c r="DH112" s="904"/>
      <c r="DI112" s="904"/>
      <c r="DJ112" s="904"/>
      <c r="DK112" s="904"/>
      <c r="DL112" s="904">
        <v>94284</v>
      </c>
      <c r="DM112" s="904"/>
      <c r="DN112" s="904"/>
      <c r="DO112" s="904"/>
      <c r="DP112" s="904"/>
      <c r="DQ112" s="904">
        <v>21176</v>
      </c>
      <c r="DR112" s="904"/>
      <c r="DS112" s="904"/>
      <c r="DT112" s="904"/>
      <c r="DU112" s="904"/>
      <c r="DV112" s="905">
        <v>0</v>
      </c>
      <c r="DW112" s="905"/>
      <c r="DX112" s="905"/>
      <c r="DY112" s="905"/>
      <c r="DZ112" s="906"/>
    </row>
    <row r="113" spans="1:130" s="217" customFormat="1" ht="26.25" customHeight="1" x14ac:dyDescent="0.2">
      <c r="A113" s="945"/>
      <c r="B113" s="946"/>
      <c r="C113" s="934" t="s">
        <v>414</v>
      </c>
      <c r="D113" s="934"/>
      <c r="E113" s="934"/>
      <c r="F113" s="934"/>
      <c r="G113" s="934"/>
      <c r="H113" s="934"/>
      <c r="I113" s="934"/>
      <c r="J113" s="934"/>
      <c r="K113" s="934"/>
      <c r="L113" s="934"/>
      <c r="M113" s="934"/>
      <c r="N113" s="934"/>
      <c r="O113" s="934"/>
      <c r="P113" s="934"/>
      <c r="Q113" s="934"/>
      <c r="R113" s="934"/>
      <c r="S113" s="934"/>
      <c r="T113" s="934"/>
      <c r="U113" s="934"/>
      <c r="V113" s="934"/>
      <c r="W113" s="934"/>
      <c r="X113" s="934"/>
      <c r="Y113" s="934"/>
      <c r="Z113" s="935"/>
      <c r="AA113" s="936">
        <v>3578086</v>
      </c>
      <c r="AB113" s="937"/>
      <c r="AC113" s="937"/>
      <c r="AD113" s="937"/>
      <c r="AE113" s="938"/>
      <c r="AF113" s="939">
        <v>3632831</v>
      </c>
      <c r="AG113" s="937"/>
      <c r="AH113" s="937"/>
      <c r="AI113" s="937"/>
      <c r="AJ113" s="938"/>
      <c r="AK113" s="939">
        <v>3625974</v>
      </c>
      <c r="AL113" s="937"/>
      <c r="AM113" s="937"/>
      <c r="AN113" s="937"/>
      <c r="AO113" s="938"/>
      <c r="AP113" s="940">
        <v>1.8</v>
      </c>
      <c r="AQ113" s="941"/>
      <c r="AR113" s="941"/>
      <c r="AS113" s="941"/>
      <c r="AT113" s="942"/>
      <c r="AU113" s="884"/>
      <c r="AV113" s="885"/>
      <c r="AW113" s="885"/>
      <c r="AX113" s="885"/>
      <c r="AY113" s="885"/>
      <c r="AZ113" s="933" t="s">
        <v>415</v>
      </c>
      <c r="BA113" s="934"/>
      <c r="BB113" s="934"/>
      <c r="BC113" s="934"/>
      <c r="BD113" s="934"/>
      <c r="BE113" s="934"/>
      <c r="BF113" s="934"/>
      <c r="BG113" s="934"/>
      <c r="BH113" s="934"/>
      <c r="BI113" s="934"/>
      <c r="BJ113" s="934"/>
      <c r="BK113" s="934"/>
      <c r="BL113" s="934"/>
      <c r="BM113" s="934"/>
      <c r="BN113" s="934"/>
      <c r="BO113" s="934"/>
      <c r="BP113" s="935"/>
      <c r="BQ113" s="903" t="s">
        <v>405</v>
      </c>
      <c r="BR113" s="904"/>
      <c r="BS113" s="904"/>
      <c r="BT113" s="904"/>
      <c r="BU113" s="904"/>
      <c r="BV113" s="904" t="s">
        <v>405</v>
      </c>
      <c r="BW113" s="904"/>
      <c r="BX113" s="904"/>
      <c r="BY113" s="904"/>
      <c r="BZ113" s="904"/>
      <c r="CA113" s="904" t="s">
        <v>114</v>
      </c>
      <c r="CB113" s="904"/>
      <c r="CC113" s="904"/>
      <c r="CD113" s="904"/>
      <c r="CE113" s="904"/>
      <c r="CF113" s="898" t="s">
        <v>114</v>
      </c>
      <c r="CG113" s="899"/>
      <c r="CH113" s="899"/>
      <c r="CI113" s="899"/>
      <c r="CJ113" s="899"/>
      <c r="CK113" s="929"/>
      <c r="CL113" s="930"/>
      <c r="CM113" s="900" t="s">
        <v>416</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903" t="s">
        <v>405</v>
      </c>
      <c r="DH113" s="904"/>
      <c r="DI113" s="904"/>
      <c r="DJ113" s="904"/>
      <c r="DK113" s="904"/>
      <c r="DL113" s="904" t="s">
        <v>405</v>
      </c>
      <c r="DM113" s="904"/>
      <c r="DN113" s="904"/>
      <c r="DO113" s="904"/>
      <c r="DP113" s="904"/>
      <c r="DQ113" s="904" t="s">
        <v>405</v>
      </c>
      <c r="DR113" s="904"/>
      <c r="DS113" s="904"/>
      <c r="DT113" s="904"/>
      <c r="DU113" s="904"/>
      <c r="DV113" s="905" t="s">
        <v>114</v>
      </c>
      <c r="DW113" s="905"/>
      <c r="DX113" s="905"/>
      <c r="DY113" s="905"/>
      <c r="DZ113" s="906"/>
    </row>
    <row r="114" spans="1:130" s="217" customFormat="1" ht="26.25" customHeight="1" x14ac:dyDescent="0.2">
      <c r="A114" s="945"/>
      <c r="B114" s="946"/>
      <c r="C114" s="934" t="s">
        <v>417</v>
      </c>
      <c r="D114" s="934"/>
      <c r="E114" s="934"/>
      <c r="F114" s="934"/>
      <c r="G114" s="934"/>
      <c r="H114" s="934"/>
      <c r="I114" s="934"/>
      <c r="J114" s="934"/>
      <c r="K114" s="934"/>
      <c r="L114" s="934"/>
      <c r="M114" s="934"/>
      <c r="N114" s="934"/>
      <c r="O114" s="934"/>
      <c r="P114" s="934"/>
      <c r="Q114" s="934"/>
      <c r="R114" s="934"/>
      <c r="S114" s="934"/>
      <c r="T114" s="934"/>
      <c r="U114" s="934"/>
      <c r="V114" s="934"/>
      <c r="W114" s="934"/>
      <c r="X114" s="934"/>
      <c r="Y114" s="934"/>
      <c r="Z114" s="935"/>
      <c r="AA114" s="936" t="s">
        <v>114</v>
      </c>
      <c r="AB114" s="937"/>
      <c r="AC114" s="937"/>
      <c r="AD114" s="937"/>
      <c r="AE114" s="938"/>
      <c r="AF114" s="939" t="s">
        <v>405</v>
      </c>
      <c r="AG114" s="937"/>
      <c r="AH114" s="937"/>
      <c r="AI114" s="937"/>
      <c r="AJ114" s="938"/>
      <c r="AK114" s="939" t="s">
        <v>405</v>
      </c>
      <c r="AL114" s="937"/>
      <c r="AM114" s="937"/>
      <c r="AN114" s="937"/>
      <c r="AO114" s="938"/>
      <c r="AP114" s="940" t="s">
        <v>405</v>
      </c>
      <c r="AQ114" s="941"/>
      <c r="AR114" s="941"/>
      <c r="AS114" s="941"/>
      <c r="AT114" s="942"/>
      <c r="AU114" s="884"/>
      <c r="AV114" s="885"/>
      <c r="AW114" s="885"/>
      <c r="AX114" s="885"/>
      <c r="AY114" s="885"/>
      <c r="AZ114" s="933" t="s">
        <v>418</v>
      </c>
      <c r="BA114" s="934"/>
      <c r="BB114" s="934"/>
      <c r="BC114" s="934"/>
      <c r="BD114" s="934"/>
      <c r="BE114" s="934"/>
      <c r="BF114" s="934"/>
      <c r="BG114" s="934"/>
      <c r="BH114" s="934"/>
      <c r="BI114" s="934"/>
      <c r="BJ114" s="934"/>
      <c r="BK114" s="934"/>
      <c r="BL114" s="934"/>
      <c r="BM114" s="934"/>
      <c r="BN114" s="934"/>
      <c r="BO114" s="934"/>
      <c r="BP114" s="935"/>
      <c r="BQ114" s="903">
        <v>114915176</v>
      </c>
      <c r="BR114" s="904"/>
      <c r="BS114" s="904"/>
      <c r="BT114" s="904"/>
      <c r="BU114" s="904"/>
      <c r="BV114" s="904">
        <v>114534115</v>
      </c>
      <c r="BW114" s="904"/>
      <c r="BX114" s="904"/>
      <c r="BY114" s="904"/>
      <c r="BZ114" s="904"/>
      <c r="CA114" s="904">
        <v>108802541</v>
      </c>
      <c r="CB114" s="904"/>
      <c r="CC114" s="904"/>
      <c r="CD114" s="904"/>
      <c r="CE114" s="904"/>
      <c r="CF114" s="898">
        <v>53.2</v>
      </c>
      <c r="CG114" s="899"/>
      <c r="CH114" s="899"/>
      <c r="CI114" s="899"/>
      <c r="CJ114" s="899"/>
      <c r="CK114" s="929"/>
      <c r="CL114" s="930"/>
      <c r="CM114" s="900" t="s">
        <v>419</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903" t="s">
        <v>405</v>
      </c>
      <c r="DH114" s="904"/>
      <c r="DI114" s="904"/>
      <c r="DJ114" s="904"/>
      <c r="DK114" s="904"/>
      <c r="DL114" s="904" t="s">
        <v>114</v>
      </c>
      <c r="DM114" s="904"/>
      <c r="DN114" s="904"/>
      <c r="DO114" s="904"/>
      <c r="DP114" s="904"/>
      <c r="DQ114" s="904" t="s">
        <v>114</v>
      </c>
      <c r="DR114" s="904"/>
      <c r="DS114" s="904"/>
      <c r="DT114" s="904"/>
      <c r="DU114" s="904"/>
      <c r="DV114" s="905" t="s">
        <v>114</v>
      </c>
      <c r="DW114" s="905"/>
      <c r="DX114" s="905"/>
      <c r="DY114" s="905"/>
      <c r="DZ114" s="906"/>
    </row>
    <row r="115" spans="1:130" s="217" customFormat="1" ht="26.25" customHeight="1" x14ac:dyDescent="0.2">
      <c r="A115" s="945"/>
      <c r="B115" s="946"/>
      <c r="C115" s="934" t="s">
        <v>420</v>
      </c>
      <c r="D115" s="934"/>
      <c r="E115" s="934"/>
      <c r="F115" s="934"/>
      <c r="G115" s="934"/>
      <c r="H115" s="934"/>
      <c r="I115" s="934"/>
      <c r="J115" s="934"/>
      <c r="K115" s="934"/>
      <c r="L115" s="934"/>
      <c r="M115" s="934"/>
      <c r="N115" s="934"/>
      <c r="O115" s="934"/>
      <c r="P115" s="934"/>
      <c r="Q115" s="934"/>
      <c r="R115" s="934"/>
      <c r="S115" s="934"/>
      <c r="T115" s="934"/>
      <c r="U115" s="934"/>
      <c r="V115" s="934"/>
      <c r="W115" s="934"/>
      <c r="X115" s="934"/>
      <c r="Y115" s="934"/>
      <c r="Z115" s="935"/>
      <c r="AA115" s="936">
        <v>688155</v>
      </c>
      <c r="AB115" s="937"/>
      <c r="AC115" s="937"/>
      <c r="AD115" s="937"/>
      <c r="AE115" s="938"/>
      <c r="AF115" s="939">
        <v>654511</v>
      </c>
      <c r="AG115" s="937"/>
      <c r="AH115" s="937"/>
      <c r="AI115" s="937"/>
      <c r="AJ115" s="938"/>
      <c r="AK115" s="939">
        <v>628620</v>
      </c>
      <c r="AL115" s="937"/>
      <c r="AM115" s="937"/>
      <c r="AN115" s="937"/>
      <c r="AO115" s="938"/>
      <c r="AP115" s="940">
        <v>0.3</v>
      </c>
      <c r="AQ115" s="941"/>
      <c r="AR115" s="941"/>
      <c r="AS115" s="941"/>
      <c r="AT115" s="942"/>
      <c r="AU115" s="884"/>
      <c r="AV115" s="885"/>
      <c r="AW115" s="885"/>
      <c r="AX115" s="885"/>
      <c r="AY115" s="885"/>
      <c r="AZ115" s="933" t="s">
        <v>421</v>
      </c>
      <c r="BA115" s="934"/>
      <c r="BB115" s="934"/>
      <c r="BC115" s="934"/>
      <c r="BD115" s="934"/>
      <c r="BE115" s="934"/>
      <c r="BF115" s="934"/>
      <c r="BG115" s="934"/>
      <c r="BH115" s="934"/>
      <c r="BI115" s="934"/>
      <c r="BJ115" s="934"/>
      <c r="BK115" s="934"/>
      <c r="BL115" s="934"/>
      <c r="BM115" s="934"/>
      <c r="BN115" s="934"/>
      <c r="BO115" s="934"/>
      <c r="BP115" s="935"/>
      <c r="BQ115" s="903">
        <v>2450151</v>
      </c>
      <c r="BR115" s="904"/>
      <c r="BS115" s="904"/>
      <c r="BT115" s="904"/>
      <c r="BU115" s="904"/>
      <c r="BV115" s="904">
        <v>2436953</v>
      </c>
      <c r="BW115" s="904"/>
      <c r="BX115" s="904"/>
      <c r="BY115" s="904"/>
      <c r="BZ115" s="904"/>
      <c r="CA115" s="904">
        <v>2325600</v>
      </c>
      <c r="CB115" s="904"/>
      <c r="CC115" s="904"/>
      <c r="CD115" s="904"/>
      <c r="CE115" s="904"/>
      <c r="CF115" s="898">
        <v>1.1000000000000001</v>
      </c>
      <c r="CG115" s="899"/>
      <c r="CH115" s="899"/>
      <c r="CI115" s="899"/>
      <c r="CJ115" s="899"/>
      <c r="CK115" s="929"/>
      <c r="CL115" s="930"/>
      <c r="CM115" s="933" t="s">
        <v>422</v>
      </c>
      <c r="CN115" s="954"/>
      <c r="CO115" s="954"/>
      <c r="CP115" s="954"/>
      <c r="CQ115" s="954"/>
      <c r="CR115" s="954"/>
      <c r="CS115" s="954"/>
      <c r="CT115" s="954"/>
      <c r="CU115" s="954"/>
      <c r="CV115" s="954"/>
      <c r="CW115" s="954"/>
      <c r="CX115" s="954"/>
      <c r="CY115" s="954"/>
      <c r="CZ115" s="954"/>
      <c r="DA115" s="954"/>
      <c r="DB115" s="954"/>
      <c r="DC115" s="954"/>
      <c r="DD115" s="954"/>
      <c r="DE115" s="954"/>
      <c r="DF115" s="935"/>
      <c r="DG115" s="903" t="s">
        <v>405</v>
      </c>
      <c r="DH115" s="904"/>
      <c r="DI115" s="904"/>
      <c r="DJ115" s="904"/>
      <c r="DK115" s="904"/>
      <c r="DL115" s="904" t="s">
        <v>405</v>
      </c>
      <c r="DM115" s="904"/>
      <c r="DN115" s="904"/>
      <c r="DO115" s="904"/>
      <c r="DP115" s="904"/>
      <c r="DQ115" s="904" t="s">
        <v>405</v>
      </c>
      <c r="DR115" s="904"/>
      <c r="DS115" s="904"/>
      <c r="DT115" s="904"/>
      <c r="DU115" s="904"/>
      <c r="DV115" s="905" t="s">
        <v>405</v>
      </c>
      <c r="DW115" s="905"/>
      <c r="DX115" s="905"/>
      <c r="DY115" s="905"/>
      <c r="DZ115" s="906"/>
    </row>
    <row r="116" spans="1:130" s="217" customFormat="1" ht="26.25" customHeight="1" x14ac:dyDescent="0.2">
      <c r="A116" s="947"/>
      <c r="B116" s="948"/>
      <c r="C116" s="949" t="s">
        <v>423</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36" t="s">
        <v>405</v>
      </c>
      <c r="AB116" s="937"/>
      <c r="AC116" s="937"/>
      <c r="AD116" s="937"/>
      <c r="AE116" s="938"/>
      <c r="AF116" s="939" t="s">
        <v>405</v>
      </c>
      <c r="AG116" s="937"/>
      <c r="AH116" s="937"/>
      <c r="AI116" s="937"/>
      <c r="AJ116" s="938"/>
      <c r="AK116" s="939" t="s">
        <v>405</v>
      </c>
      <c r="AL116" s="937"/>
      <c r="AM116" s="937"/>
      <c r="AN116" s="937"/>
      <c r="AO116" s="938"/>
      <c r="AP116" s="940" t="s">
        <v>114</v>
      </c>
      <c r="AQ116" s="941"/>
      <c r="AR116" s="941"/>
      <c r="AS116" s="941"/>
      <c r="AT116" s="942"/>
      <c r="AU116" s="884"/>
      <c r="AV116" s="885"/>
      <c r="AW116" s="885"/>
      <c r="AX116" s="885"/>
      <c r="AY116" s="885"/>
      <c r="AZ116" s="951" t="s">
        <v>424</v>
      </c>
      <c r="BA116" s="952"/>
      <c r="BB116" s="952"/>
      <c r="BC116" s="952"/>
      <c r="BD116" s="952"/>
      <c r="BE116" s="952"/>
      <c r="BF116" s="952"/>
      <c r="BG116" s="952"/>
      <c r="BH116" s="952"/>
      <c r="BI116" s="952"/>
      <c r="BJ116" s="952"/>
      <c r="BK116" s="952"/>
      <c r="BL116" s="952"/>
      <c r="BM116" s="952"/>
      <c r="BN116" s="952"/>
      <c r="BO116" s="952"/>
      <c r="BP116" s="953"/>
      <c r="BQ116" s="903" t="s">
        <v>405</v>
      </c>
      <c r="BR116" s="904"/>
      <c r="BS116" s="904"/>
      <c r="BT116" s="904"/>
      <c r="BU116" s="904"/>
      <c r="BV116" s="904" t="s">
        <v>405</v>
      </c>
      <c r="BW116" s="904"/>
      <c r="BX116" s="904"/>
      <c r="BY116" s="904"/>
      <c r="BZ116" s="904"/>
      <c r="CA116" s="904" t="s">
        <v>114</v>
      </c>
      <c r="CB116" s="904"/>
      <c r="CC116" s="904"/>
      <c r="CD116" s="904"/>
      <c r="CE116" s="904"/>
      <c r="CF116" s="898" t="s">
        <v>114</v>
      </c>
      <c r="CG116" s="899"/>
      <c r="CH116" s="899"/>
      <c r="CI116" s="899"/>
      <c r="CJ116" s="899"/>
      <c r="CK116" s="929"/>
      <c r="CL116" s="930"/>
      <c r="CM116" s="900" t="s">
        <v>425</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903" t="s">
        <v>405</v>
      </c>
      <c r="DH116" s="904"/>
      <c r="DI116" s="904"/>
      <c r="DJ116" s="904"/>
      <c r="DK116" s="904"/>
      <c r="DL116" s="904" t="s">
        <v>405</v>
      </c>
      <c r="DM116" s="904"/>
      <c r="DN116" s="904"/>
      <c r="DO116" s="904"/>
      <c r="DP116" s="904"/>
      <c r="DQ116" s="904" t="s">
        <v>405</v>
      </c>
      <c r="DR116" s="904"/>
      <c r="DS116" s="904"/>
      <c r="DT116" s="904"/>
      <c r="DU116" s="904"/>
      <c r="DV116" s="905" t="s">
        <v>405</v>
      </c>
      <c r="DW116" s="905"/>
      <c r="DX116" s="905"/>
      <c r="DY116" s="905"/>
      <c r="DZ116" s="906"/>
    </row>
    <row r="117" spans="1:130" s="217" customFormat="1" ht="26.25" customHeight="1" x14ac:dyDescent="0.2">
      <c r="A117" s="888" t="s">
        <v>151</v>
      </c>
      <c r="B117" s="869"/>
      <c r="C117" s="869"/>
      <c r="D117" s="869"/>
      <c r="E117" s="869"/>
      <c r="F117" s="869"/>
      <c r="G117" s="869"/>
      <c r="H117" s="869"/>
      <c r="I117" s="869"/>
      <c r="J117" s="869"/>
      <c r="K117" s="869"/>
      <c r="L117" s="869"/>
      <c r="M117" s="869"/>
      <c r="N117" s="869"/>
      <c r="O117" s="869"/>
      <c r="P117" s="869"/>
      <c r="Q117" s="869"/>
      <c r="R117" s="869"/>
      <c r="S117" s="869"/>
      <c r="T117" s="869"/>
      <c r="U117" s="869"/>
      <c r="V117" s="869"/>
      <c r="W117" s="869"/>
      <c r="X117" s="869"/>
      <c r="Y117" s="959" t="s">
        <v>426</v>
      </c>
      <c r="Z117" s="870"/>
      <c r="AA117" s="960">
        <v>82151458</v>
      </c>
      <c r="AB117" s="961"/>
      <c r="AC117" s="961"/>
      <c r="AD117" s="961"/>
      <c r="AE117" s="962"/>
      <c r="AF117" s="963">
        <v>81133360</v>
      </c>
      <c r="AG117" s="961"/>
      <c r="AH117" s="961"/>
      <c r="AI117" s="961"/>
      <c r="AJ117" s="962"/>
      <c r="AK117" s="963">
        <v>87298026</v>
      </c>
      <c r="AL117" s="961"/>
      <c r="AM117" s="961"/>
      <c r="AN117" s="961"/>
      <c r="AO117" s="962"/>
      <c r="AP117" s="964"/>
      <c r="AQ117" s="965"/>
      <c r="AR117" s="965"/>
      <c r="AS117" s="965"/>
      <c r="AT117" s="966"/>
      <c r="AU117" s="884"/>
      <c r="AV117" s="885"/>
      <c r="AW117" s="885"/>
      <c r="AX117" s="885"/>
      <c r="AY117" s="885"/>
      <c r="AZ117" s="933" t="s">
        <v>427</v>
      </c>
      <c r="BA117" s="934"/>
      <c r="BB117" s="934"/>
      <c r="BC117" s="934"/>
      <c r="BD117" s="934"/>
      <c r="BE117" s="934"/>
      <c r="BF117" s="934"/>
      <c r="BG117" s="934"/>
      <c r="BH117" s="934"/>
      <c r="BI117" s="934"/>
      <c r="BJ117" s="934"/>
      <c r="BK117" s="934"/>
      <c r="BL117" s="934"/>
      <c r="BM117" s="934"/>
      <c r="BN117" s="934"/>
      <c r="BO117" s="934"/>
      <c r="BP117" s="935"/>
      <c r="BQ117" s="903" t="s">
        <v>114</v>
      </c>
      <c r="BR117" s="904"/>
      <c r="BS117" s="904"/>
      <c r="BT117" s="904"/>
      <c r="BU117" s="904"/>
      <c r="BV117" s="904" t="s">
        <v>405</v>
      </c>
      <c r="BW117" s="904"/>
      <c r="BX117" s="904"/>
      <c r="BY117" s="904"/>
      <c r="BZ117" s="904"/>
      <c r="CA117" s="904" t="s">
        <v>114</v>
      </c>
      <c r="CB117" s="904"/>
      <c r="CC117" s="904"/>
      <c r="CD117" s="904"/>
      <c r="CE117" s="904"/>
      <c r="CF117" s="898" t="s">
        <v>114</v>
      </c>
      <c r="CG117" s="899"/>
      <c r="CH117" s="899"/>
      <c r="CI117" s="899"/>
      <c r="CJ117" s="899"/>
      <c r="CK117" s="929"/>
      <c r="CL117" s="930"/>
      <c r="CM117" s="900" t="s">
        <v>428</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903" t="s">
        <v>114</v>
      </c>
      <c r="DH117" s="904"/>
      <c r="DI117" s="904"/>
      <c r="DJ117" s="904"/>
      <c r="DK117" s="904"/>
      <c r="DL117" s="904" t="s">
        <v>405</v>
      </c>
      <c r="DM117" s="904"/>
      <c r="DN117" s="904"/>
      <c r="DO117" s="904"/>
      <c r="DP117" s="904"/>
      <c r="DQ117" s="904" t="s">
        <v>114</v>
      </c>
      <c r="DR117" s="904"/>
      <c r="DS117" s="904"/>
      <c r="DT117" s="904"/>
      <c r="DU117" s="904"/>
      <c r="DV117" s="905" t="s">
        <v>114</v>
      </c>
      <c r="DW117" s="905"/>
      <c r="DX117" s="905"/>
      <c r="DY117" s="905"/>
      <c r="DZ117" s="906"/>
    </row>
    <row r="118" spans="1:130" s="217" customFormat="1" ht="26.25" customHeight="1" x14ac:dyDescent="0.2">
      <c r="A118" s="888" t="s">
        <v>400</v>
      </c>
      <c r="B118" s="869"/>
      <c r="C118" s="869"/>
      <c r="D118" s="869"/>
      <c r="E118" s="869"/>
      <c r="F118" s="869"/>
      <c r="G118" s="869"/>
      <c r="H118" s="869"/>
      <c r="I118" s="869"/>
      <c r="J118" s="869"/>
      <c r="K118" s="869"/>
      <c r="L118" s="869"/>
      <c r="M118" s="869"/>
      <c r="N118" s="869"/>
      <c r="O118" s="869"/>
      <c r="P118" s="869"/>
      <c r="Q118" s="869"/>
      <c r="R118" s="869"/>
      <c r="S118" s="869"/>
      <c r="T118" s="869"/>
      <c r="U118" s="869"/>
      <c r="V118" s="869"/>
      <c r="W118" s="869"/>
      <c r="X118" s="869"/>
      <c r="Y118" s="869"/>
      <c r="Z118" s="870"/>
      <c r="AA118" s="868" t="s">
        <v>398</v>
      </c>
      <c r="AB118" s="869"/>
      <c r="AC118" s="869"/>
      <c r="AD118" s="869"/>
      <c r="AE118" s="870"/>
      <c r="AF118" s="868" t="s">
        <v>292</v>
      </c>
      <c r="AG118" s="869"/>
      <c r="AH118" s="869"/>
      <c r="AI118" s="869"/>
      <c r="AJ118" s="870"/>
      <c r="AK118" s="868" t="s">
        <v>291</v>
      </c>
      <c r="AL118" s="869"/>
      <c r="AM118" s="869"/>
      <c r="AN118" s="869"/>
      <c r="AO118" s="870"/>
      <c r="AP118" s="955" t="s">
        <v>399</v>
      </c>
      <c r="AQ118" s="956"/>
      <c r="AR118" s="956"/>
      <c r="AS118" s="956"/>
      <c r="AT118" s="957"/>
      <c r="AU118" s="884"/>
      <c r="AV118" s="885"/>
      <c r="AW118" s="885"/>
      <c r="AX118" s="885"/>
      <c r="AY118" s="885"/>
      <c r="AZ118" s="958" t="s">
        <v>429</v>
      </c>
      <c r="BA118" s="949"/>
      <c r="BB118" s="949"/>
      <c r="BC118" s="949"/>
      <c r="BD118" s="949"/>
      <c r="BE118" s="949"/>
      <c r="BF118" s="949"/>
      <c r="BG118" s="949"/>
      <c r="BH118" s="949"/>
      <c r="BI118" s="949"/>
      <c r="BJ118" s="949"/>
      <c r="BK118" s="949"/>
      <c r="BL118" s="949"/>
      <c r="BM118" s="949"/>
      <c r="BN118" s="949"/>
      <c r="BO118" s="949"/>
      <c r="BP118" s="950"/>
      <c r="BQ118" s="975" t="s">
        <v>405</v>
      </c>
      <c r="BR118" s="976"/>
      <c r="BS118" s="976"/>
      <c r="BT118" s="976"/>
      <c r="BU118" s="976"/>
      <c r="BV118" s="976" t="s">
        <v>114</v>
      </c>
      <c r="BW118" s="976"/>
      <c r="BX118" s="976"/>
      <c r="BY118" s="976"/>
      <c r="BZ118" s="976"/>
      <c r="CA118" s="976" t="s">
        <v>114</v>
      </c>
      <c r="CB118" s="976"/>
      <c r="CC118" s="976"/>
      <c r="CD118" s="976"/>
      <c r="CE118" s="976"/>
      <c r="CF118" s="898" t="s">
        <v>114</v>
      </c>
      <c r="CG118" s="899"/>
      <c r="CH118" s="899"/>
      <c r="CI118" s="899"/>
      <c r="CJ118" s="899"/>
      <c r="CK118" s="929"/>
      <c r="CL118" s="930"/>
      <c r="CM118" s="900" t="s">
        <v>430</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903">
        <v>10127155</v>
      </c>
      <c r="DH118" s="904"/>
      <c r="DI118" s="904"/>
      <c r="DJ118" s="904"/>
      <c r="DK118" s="904"/>
      <c r="DL118" s="904">
        <v>9699775</v>
      </c>
      <c r="DM118" s="904"/>
      <c r="DN118" s="904"/>
      <c r="DO118" s="904"/>
      <c r="DP118" s="904"/>
      <c r="DQ118" s="904">
        <v>9239173</v>
      </c>
      <c r="DR118" s="904"/>
      <c r="DS118" s="904"/>
      <c r="DT118" s="904"/>
      <c r="DU118" s="904"/>
      <c r="DV118" s="905">
        <v>4.5</v>
      </c>
      <c r="DW118" s="905"/>
      <c r="DX118" s="905"/>
      <c r="DY118" s="905"/>
      <c r="DZ118" s="906"/>
    </row>
    <row r="119" spans="1:130" s="217" customFormat="1" ht="26.25" customHeight="1" x14ac:dyDescent="0.2">
      <c r="A119" s="1040" t="s">
        <v>403</v>
      </c>
      <c r="B119" s="928"/>
      <c r="C119" s="907" t="s">
        <v>404</v>
      </c>
      <c r="D119" s="908"/>
      <c r="E119" s="908"/>
      <c r="F119" s="908"/>
      <c r="G119" s="908"/>
      <c r="H119" s="908"/>
      <c r="I119" s="908"/>
      <c r="J119" s="908"/>
      <c r="K119" s="908"/>
      <c r="L119" s="908"/>
      <c r="M119" s="908"/>
      <c r="N119" s="908"/>
      <c r="O119" s="908"/>
      <c r="P119" s="908"/>
      <c r="Q119" s="908"/>
      <c r="R119" s="908"/>
      <c r="S119" s="908"/>
      <c r="T119" s="908"/>
      <c r="U119" s="908"/>
      <c r="V119" s="908"/>
      <c r="W119" s="908"/>
      <c r="X119" s="908"/>
      <c r="Y119" s="908"/>
      <c r="Z119" s="909"/>
      <c r="AA119" s="875" t="s">
        <v>114</v>
      </c>
      <c r="AB119" s="876"/>
      <c r="AC119" s="876"/>
      <c r="AD119" s="876"/>
      <c r="AE119" s="877"/>
      <c r="AF119" s="878" t="s">
        <v>405</v>
      </c>
      <c r="AG119" s="876"/>
      <c r="AH119" s="876"/>
      <c r="AI119" s="876"/>
      <c r="AJ119" s="877"/>
      <c r="AK119" s="878" t="s">
        <v>114</v>
      </c>
      <c r="AL119" s="876"/>
      <c r="AM119" s="876"/>
      <c r="AN119" s="876"/>
      <c r="AO119" s="877"/>
      <c r="AP119" s="879" t="s">
        <v>114</v>
      </c>
      <c r="AQ119" s="880"/>
      <c r="AR119" s="880"/>
      <c r="AS119" s="880"/>
      <c r="AT119" s="881"/>
      <c r="AU119" s="886"/>
      <c r="AV119" s="887"/>
      <c r="AW119" s="887"/>
      <c r="AX119" s="887"/>
      <c r="AY119" s="887"/>
      <c r="AZ119" s="248" t="s">
        <v>151</v>
      </c>
      <c r="BA119" s="248"/>
      <c r="BB119" s="248"/>
      <c r="BC119" s="248"/>
      <c r="BD119" s="248"/>
      <c r="BE119" s="248"/>
      <c r="BF119" s="248"/>
      <c r="BG119" s="248"/>
      <c r="BH119" s="248"/>
      <c r="BI119" s="248"/>
      <c r="BJ119" s="248"/>
      <c r="BK119" s="248"/>
      <c r="BL119" s="248"/>
      <c r="BM119" s="248"/>
      <c r="BN119" s="248"/>
      <c r="BO119" s="959" t="s">
        <v>431</v>
      </c>
      <c r="BP119" s="983"/>
      <c r="BQ119" s="975">
        <v>1039870069</v>
      </c>
      <c r="BR119" s="976"/>
      <c r="BS119" s="976"/>
      <c r="BT119" s="976"/>
      <c r="BU119" s="976"/>
      <c r="BV119" s="976">
        <v>1032785544</v>
      </c>
      <c r="BW119" s="976"/>
      <c r="BX119" s="976"/>
      <c r="BY119" s="976"/>
      <c r="BZ119" s="976"/>
      <c r="CA119" s="976">
        <v>1018581353</v>
      </c>
      <c r="CB119" s="976"/>
      <c r="CC119" s="976"/>
      <c r="CD119" s="976"/>
      <c r="CE119" s="976"/>
      <c r="CF119" s="977"/>
      <c r="CG119" s="978"/>
      <c r="CH119" s="978"/>
      <c r="CI119" s="978"/>
      <c r="CJ119" s="979"/>
      <c r="CK119" s="931"/>
      <c r="CL119" s="932"/>
      <c r="CM119" s="980" t="s">
        <v>432</v>
      </c>
      <c r="CN119" s="981"/>
      <c r="CO119" s="981"/>
      <c r="CP119" s="981"/>
      <c r="CQ119" s="981"/>
      <c r="CR119" s="981"/>
      <c r="CS119" s="981"/>
      <c r="CT119" s="981"/>
      <c r="CU119" s="981"/>
      <c r="CV119" s="981"/>
      <c r="CW119" s="981"/>
      <c r="CX119" s="981"/>
      <c r="CY119" s="981"/>
      <c r="CZ119" s="981"/>
      <c r="DA119" s="981"/>
      <c r="DB119" s="981"/>
      <c r="DC119" s="981"/>
      <c r="DD119" s="981"/>
      <c r="DE119" s="981"/>
      <c r="DF119" s="982"/>
      <c r="DG119" s="903" t="s">
        <v>114</v>
      </c>
      <c r="DH119" s="904"/>
      <c r="DI119" s="904"/>
      <c r="DJ119" s="904"/>
      <c r="DK119" s="904"/>
      <c r="DL119" s="904" t="s">
        <v>114</v>
      </c>
      <c r="DM119" s="904"/>
      <c r="DN119" s="904"/>
      <c r="DO119" s="904"/>
      <c r="DP119" s="904"/>
      <c r="DQ119" s="904" t="s">
        <v>405</v>
      </c>
      <c r="DR119" s="904"/>
      <c r="DS119" s="904"/>
      <c r="DT119" s="904"/>
      <c r="DU119" s="904"/>
      <c r="DV119" s="905" t="s">
        <v>114</v>
      </c>
      <c r="DW119" s="905"/>
      <c r="DX119" s="905"/>
      <c r="DY119" s="905"/>
      <c r="DZ119" s="906"/>
    </row>
    <row r="120" spans="1:130" s="217" customFormat="1" ht="26.25" customHeight="1" x14ac:dyDescent="0.2">
      <c r="A120" s="1041"/>
      <c r="B120" s="930"/>
      <c r="C120" s="900" t="s">
        <v>409</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936" t="s">
        <v>405</v>
      </c>
      <c r="AB120" s="937"/>
      <c r="AC120" s="937"/>
      <c r="AD120" s="937"/>
      <c r="AE120" s="938"/>
      <c r="AF120" s="939" t="s">
        <v>405</v>
      </c>
      <c r="AG120" s="937"/>
      <c r="AH120" s="937"/>
      <c r="AI120" s="937"/>
      <c r="AJ120" s="938"/>
      <c r="AK120" s="939" t="s">
        <v>405</v>
      </c>
      <c r="AL120" s="937"/>
      <c r="AM120" s="937"/>
      <c r="AN120" s="937"/>
      <c r="AO120" s="938"/>
      <c r="AP120" s="940" t="s">
        <v>114</v>
      </c>
      <c r="AQ120" s="941"/>
      <c r="AR120" s="941"/>
      <c r="AS120" s="941"/>
      <c r="AT120" s="942"/>
      <c r="AU120" s="967" t="s">
        <v>433</v>
      </c>
      <c r="AV120" s="968"/>
      <c r="AW120" s="968"/>
      <c r="AX120" s="968"/>
      <c r="AY120" s="969"/>
      <c r="AZ120" s="924" t="s">
        <v>434</v>
      </c>
      <c r="BA120" s="873"/>
      <c r="BB120" s="873"/>
      <c r="BC120" s="873"/>
      <c r="BD120" s="873"/>
      <c r="BE120" s="873"/>
      <c r="BF120" s="873"/>
      <c r="BG120" s="873"/>
      <c r="BH120" s="873"/>
      <c r="BI120" s="873"/>
      <c r="BJ120" s="873"/>
      <c r="BK120" s="873"/>
      <c r="BL120" s="873"/>
      <c r="BM120" s="873"/>
      <c r="BN120" s="873"/>
      <c r="BO120" s="873"/>
      <c r="BP120" s="874"/>
      <c r="BQ120" s="910">
        <v>76046035</v>
      </c>
      <c r="BR120" s="911"/>
      <c r="BS120" s="911"/>
      <c r="BT120" s="911"/>
      <c r="BU120" s="911"/>
      <c r="BV120" s="911">
        <v>80852589</v>
      </c>
      <c r="BW120" s="911"/>
      <c r="BX120" s="911"/>
      <c r="BY120" s="911"/>
      <c r="BZ120" s="911"/>
      <c r="CA120" s="911">
        <v>77176953</v>
      </c>
      <c r="CB120" s="911"/>
      <c r="CC120" s="911"/>
      <c r="CD120" s="911"/>
      <c r="CE120" s="911"/>
      <c r="CF120" s="925">
        <v>37.700000000000003</v>
      </c>
      <c r="CG120" s="926"/>
      <c r="CH120" s="926"/>
      <c r="CI120" s="926"/>
      <c r="CJ120" s="926"/>
      <c r="CK120" s="984" t="s">
        <v>435</v>
      </c>
      <c r="CL120" s="985"/>
      <c r="CM120" s="985"/>
      <c r="CN120" s="985"/>
      <c r="CO120" s="986"/>
      <c r="CP120" s="992" t="s">
        <v>372</v>
      </c>
      <c r="CQ120" s="993"/>
      <c r="CR120" s="993"/>
      <c r="CS120" s="993"/>
      <c r="CT120" s="993"/>
      <c r="CU120" s="993"/>
      <c r="CV120" s="993"/>
      <c r="CW120" s="993"/>
      <c r="CX120" s="993"/>
      <c r="CY120" s="993"/>
      <c r="CZ120" s="993"/>
      <c r="DA120" s="993"/>
      <c r="DB120" s="993"/>
      <c r="DC120" s="993"/>
      <c r="DD120" s="993"/>
      <c r="DE120" s="993"/>
      <c r="DF120" s="994"/>
      <c r="DG120" s="910">
        <v>19659932</v>
      </c>
      <c r="DH120" s="911"/>
      <c r="DI120" s="911"/>
      <c r="DJ120" s="911"/>
      <c r="DK120" s="911"/>
      <c r="DL120" s="911">
        <v>19260106</v>
      </c>
      <c r="DM120" s="911"/>
      <c r="DN120" s="911"/>
      <c r="DO120" s="911"/>
      <c r="DP120" s="911"/>
      <c r="DQ120" s="911">
        <v>18459012</v>
      </c>
      <c r="DR120" s="911"/>
      <c r="DS120" s="911"/>
      <c r="DT120" s="911"/>
      <c r="DU120" s="911"/>
      <c r="DV120" s="912">
        <v>9</v>
      </c>
      <c r="DW120" s="912"/>
      <c r="DX120" s="912"/>
      <c r="DY120" s="912"/>
      <c r="DZ120" s="913"/>
    </row>
    <row r="121" spans="1:130" s="217" customFormat="1" ht="26.25" customHeight="1" x14ac:dyDescent="0.2">
      <c r="A121" s="1041"/>
      <c r="B121" s="930"/>
      <c r="C121" s="951" t="s">
        <v>436</v>
      </c>
      <c r="D121" s="952"/>
      <c r="E121" s="952"/>
      <c r="F121" s="952"/>
      <c r="G121" s="952"/>
      <c r="H121" s="952"/>
      <c r="I121" s="952"/>
      <c r="J121" s="952"/>
      <c r="K121" s="952"/>
      <c r="L121" s="952"/>
      <c r="M121" s="952"/>
      <c r="N121" s="952"/>
      <c r="O121" s="952"/>
      <c r="P121" s="952"/>
      <c r="Q121" s="952"/>
      <c r="R121" s="952"/>
      <c r="S121" s="952"/>
      <c r="T121" s="952"/>
      <c r="U121" s="952"/>
      <c r="V121" s="952"/>
      <c r="W121" s="952"/>
      <c r="X121" s="952"/>
      <c r="Y121" s="952"/>
      <c r="Z121" s="953"/>
      <c r="AA121" s="936">
        <v>225209</v>
      </c>
      <c r="AB121" s="937"/>
      <c r="AC121" s="937"/>
      <c r="AD121" s="937"/>
      <c r="AE121" s="938"/>
      <c r="AF121" s="939">
        <v>151926</v>
      </c>
      <c r="AG121" s="937"/>
      <c r="AH121" s="937"/>
      <c r="AI121" s="937"/>
      <c r="AJ121" s="938"/>
      <c r="AK121" s="939">
        <v>73108</v>
      </c>
      <c r="AL121" s="937"/>
      <c r="AM121" s="937"/>
      <c r="AN121" s="937"/>
      <c r="AO121" s="938"/>
      <c r="AP121" s="940">
        <v>0</v>
      </c>
      <c r="AQ121" s="941"/>
      <c r="AR121" s="941"/>
      <c r="AS121" s="941"/>
      <c r="AT121" s="942"/>
      <c r="AU121" s="970"/>
      <c r="AV121" s="971"/>
      <c r="AW121" s="971"/>
      <c r="AX121" s="971"/>
      <c r="AY121" s="972"/>
      <c r="AZ121" s="933" t="s">
        <v>437</v>
      </c>
      <c r="BA121" s="934"/>
      <c r="BB121" s="934"/>
      <c r="BC121" s="934"/>
      <c r="BD121" s="934"/>
      <c r="BE121" s="934"/>
      <c r="BF121" s="934"/>
      <c r="BG121" s="934"/>
      <c r="BH121" s="934"/>
      <c r="BI121" s="934"/>
      <c r="BJ121" s="934"/>
      <c r="BK121" s="934"/>
      <c r="BL121" s="934"/>
      <c r="BM121" s="934"/>
      <c r="BN121" s="934"/>
      <c r="BO121" s="934"/>
      <c r="BP121" s="935"/>
      <c r="BQ121" s="903">
        <v>21011803</v>
      </c>
      <c r="BR121" s="904"/>
      <c r="BS121" s="904"/>
      <c r="BT121" s="904"/>
      <c r="BU121" s="904"/>
      <c r="BV121" s="904">
        <v>20222656</v>
      </c>
      <c r="BW121" s="904"/>
      <c r="BX121" s="904"/>
      <c r="BY121" s="904"/>
      <c r="BZ121" s="904"/>
      <c r="CA121" s="904">
        <v>15062741</v>
      </c>
      <c r="CB121" s="904"/>
      <c r="CC121" s="904"/>
      <c r="CD121" s="904"/>
      <c r="CE121" s="904"/>
      <c r="CF121" s="898">
        <v>7.4</v>
      </c>
      <c r="CG121" s="899"/>
      <c r="CH121" s="899"/>
      <c r="CI121" s="899"/>
      <c r="CJ121" s="899"/>
      <c r="CK121" s="987"/>
      <c r="CL121" s="988"/>
      <c r="CM121" s="988"/>
      <c r="CN121" s="988"/>
      <c r="CO121" s="989"/>
      <c r="CP121" s="997" t="s">
        <v>438</v>
      </c>
      <c r="CQ121" s="998"/>
      <c r="CR121" s="998"/>
      <c r="CS121" s="998"/>
      <c r="CT121" s="998"/>
      <c r="CU121" s="998"/>
      <c r="CV121" s="998"/>
      <c r="CW121" s="998"/>
      <c r="CX121" s="998"/>
      <c r="CY121" s="998"/>
      <c r="CZ121" s="998"/>
      <c r="DA121" s="998"/>
      <c r="DB121" s="998"/>
      <c r="DC121" s="998"/>
      <c r="DD121" s="998"/>
      <c r="DE121" s="998"/>
      <c r="DF121" s="999"/>
      <c r="DG121" s="903">
        <v>15844757</v>
      </c>
      <c r="DH121" s="904"/>
      <c r="DI121" s="904"/>
      <c r="DJ121" s="904"/>
      <c r="DK121" s="904"/>
      <c r="DL121" s="904">
        <v>15390214</v>
      </c>
      <c r="DM121" s="904"/>
      <c r="DN121" s="904"/>
      <c r="DO121" s="904"/>
      <c r="DP121" s="904"/>
      <c r="DQ121" s="904">
        <v>14617863</v>
      </c>
      <c r="DR121" s="904"/>
      <c r="DS121" s="904"/>
      <c r="DT121" s="904"/>
      <c r="DU121" s="904"/>
      <c r="DV121" s="905">
        <v>7.1</v>
      </c>
      <c r="DW121" s="905"/>
      <c r="DX121" s="905"/>
      <c r="DY121" s="905"/>
      <c r="DZ121" s="906"/>
    </row>
    <row r="122" spans="1:130" s="217" customFormat="1" ht="26.25" customHeight="1" x14ac:dyDescent="0.2">
      <c r="A122" s="1041"/>
      <c r="B122" s="930"/>
      <c r="C122" s="900" t="s">
        <v>419</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936" t="s">
        <v>114</v>
      </c>
      <c r="AB122" s="937"/>
      <c r="AC122" s="937"/>
      <c r="AD122" s="937"/>
      <c r="AE122" s="938"/>
      <c r="AF122" s="939" t="s">
        <v>114</v>
      </c>
      <c r="AG122" s="937"/>
      <c r="AH122" s="937"/>
      <c r="AI122" s="937"/>
      <c r="AJ122" s="938"/>
      <c r="AK122" s="939" t="s">
        <v>114</v>
      </c>
      <c r="AL122" s="937"/>
      <c r="AM122" s="937"/>
      <c r="AN122" s="937"/>
      <c r="AO122" s="938"/>
      <c r="AP122" s="940" t="s">
        <v>114</v>
      </c>
      <c r="AQ122" s="941"/>
      <c r="AR122" s="941"/>
      <c r="AS122" s="941"/>
      <c r="AT122" s="942"/>
      <c r="AU122" s="970"/>
      <c r="AV122" s="971"/>
      <c r="AW122" s="971"/>
      <c r="AX122" s="971"/>
      <c r="AY122" s="972"/>
      <c r="AZ122" s="958" t="s">
        <v>439</v>
      </c>
      <c r="BA122" s="949"/>
      <c r="BB122" s="949"/>
      <c r="BC122" s="949"/>
      <c r="BD122" s="949"/>
      <c r="BE122" s="949"/>
      <c r="BF122" s="949"/>
      <c r="BG122" s="949"/>
      <c r="BH122" s="949"/>
      <c r="BI122" s="949"/>
      <c r="BJ122" s="949"/>
      <c r="BK122" s="949"/>
      <c r="BL122" s="949"/>
      <c r="BM122" s="949"/>
      <c r="BN122" s="949"/>
      <c r="BO122" s="949"/>
      <c r="BP122" s="950"/>
      <c r="BQ122" s="975">
        <v>601844929</v>
      </c>
      <c r="BR122" s="976"/>
      <c r="BS122" s="976"/>
      <c r="BT122" s="976"/>
      <c r="BU122" s="976"/>
      <c r="BV122" s="976">
        <v>588947867</v>
      </c>
      <c r="BW122" s="976"/>
      <c r="BX122" s="976"/>
      <c r="BY122" s="976"/>
      <c r="BZ122" s="976"/>
      <c r="CA122" s="976">
        <v>580305400</v>
      </c>
      <c r="CB122" s="976"/>
      <c r="CC122" s="976"/>
      <c r="CD122" s="976"/>
      <c r="CE122" s="976"/>
      <c r="CF122" s="995">
        <v>283.8</v>
      </c>
      <c r="CG122" s="996"/>
      <c r="CH122" s="996"/>
      <c r="CI122" s="996"/>
      <c r="CJ122" s="996"/>
      <c r="CK122" s="987"/>
      <c r="CL122" s="988"/>
      <c r="CM122" s="988"/>
      <c r="CN122" s="988"/>
      <c r="CO122" s="989"/>
      <c r="CP122" s="997" t="s">
        <v>440</v>
      </c>
      <c r="CQ122" s="998"/>
      <c r="CR122" s="998"/>
      <c r="CS122" s="998"/>
      <c r="CT122" s="998"/>
      <c r="CU122" s="998"/>
      <c r="CV122" s="998"/>
      <c r="CW122" s="998"/>
      <c r="CX122" s="998"/>
      <c r="CY122" s="998"/>
      <c r="CZ122" s="998"/>
      <c r="DA122" s="998"/>
      <c r="DB122" s="998"/>
      <c r="DC122" s="998"/>
      <c r="DD122" s="998"/>
      <c r="DE122" s="998"/>
      <c r="DF122" s="999"/>
      <c r="DG122" s="903">
        <v>3119525</v>
      </c>
      <c r="DH122" s="904"/>
      <c r="DI122" s="904"/>
      <c r="DJ122" s="904"/>
      <c r="DK122" s="904"/>
      <c r="DL122" s="904">
        <v>2941190</v>
      </c>
      <c r="DM122" s="904"/>
      <c r="DN122" s="904"/>
      <c r="DO122" s="904"/>
      <c r="DP122" s="904"/>
      <c r="DQ122" s="904">
        <v>2823418</v>
      </c>
      <c r="DR122" s="904"/>
      <c r="DS122" s="904"/>
      <c r="DT122" s="904"/>
      <c r="DU122" s="904"/>
      <c r="DV122" s="905">
        <v>1.4</v>
      </c>
      <c r="DW122" s="905"/>
      <c r="DX122" s="905"/>
      <c r="DY122" s="905"/>
      <c r="DZ122" s="906"/>
    </row>
    <row r="123" spans="1:130" s="217" customFormat="1" ht="26.25" customHeight="1" x14ac:dyDescent="0.2">
      <c r="A123" s="1041"/>
      <c r="B123" s="930"/>
      <c r="C123" s="900" t="s">
        <v>425</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936" t="s">
        <v>405</v>
      </c>
      <c r="AB123" s="937"/>
      <c r="AC123" s="937"/>
      <c r="AD123" s="937"/>
      <c r="AE123" s="938"/>
      <c r="AF123" s="939" t="s">
        <v>405</v>
      </c>
      <c r="AG123" s="937"/>
      <c r="AH123" s="937"/>
      <c r="AI123" s="937"/>
      <c r="AJ123" s="938"/>
      <c r="AK123" s="939" t="s">
        <v>405</v>
      </c>
      <c r="AL123" s="937"/>
      <c r="AM123" s="937"/>
      <c r="AN123" s="937"/>
      <c r="AO123" s="938"/>
      <c r="AP123" s="940" t="s">
        <v>405</v>
      </c>
      <c r="AQ123" s="941"/>
      <c r="AR123" s="941"/>
      <c r="AS123" s="941"/>
      <c r="AT123" s="942"/>
      <c r="AU123" s="973"/>
      <c r="AV123" s="974"/>
      <c r="AW123" s="974"/>
      <c r="AX123" s="974"/>
      <c r="AY123" s="974"/>
      <c r="AZ123" s="248" t="s">
        <v>151</v>
      </c>
      <c r="BA123" s="248"/>
      <c r="BB123" s="248"/>
      <c r="BC123" s="248"/>
      <c r="BD123" s="248"/>
      <c r="BE123" s="248"/>
      <c r="BF123" s="248"/>
      <c r="BG123" s="248"/>
      <c r="BH123" s="248"/>
      <c r="BI123" s="248"/>
      <c r="BJ123" s="248"/>
      <c r="BK123" s="248"/>
      <c r="BL123" s="248"/>
      <c r="BM123" s="248"/>
      <c r="BN123" s="248"/>
      <c r="BO123" s="959" t="s">
        <v>441</v>
      </c>
      <c r="BP123" s="983"/>
      <c r="BQ123" s="1047">
        <v>698902767</v>
      </c>
      <c r="BR123" s="1048"/>
      <c r="BS123" s="1048"/>
      <c r="BT123" s="1048"/>
      <c r="BU123" s="1048"/>
      <c r="BV123" s="1048">
        <v>690023112</v>
      </c>
      <c r="BW123" s="1048"/>
      <c r="BX123" s="1048"/>
      <c r="BY123" s="1048"/>
      <c r="BZ123" s="1048"/>
      <c r="CA123" s="1048">
        <v>672545094</v>
      </c>
      <c r="CB123" s="1048"/>
      <c r="CC123" s="1048"/>
      <c r="CD123" s="1048"/>
      <c r="CE123" s="1048"/>
      <c r="CF123" s="977"/>
      <c r="CG123" s="978"/>
      <c r="CH123" s="978"/>
      <c r="CI123" s="978"/>
      <c r="CJ123" s="979"/>
      <c r="CK123" s="987"/>
      <c r="CL123" s="988"/>
      <c r="CM123" s="988"/>
      <c r="CN123" s="988"/>
      <c r="CO123" s="989"/>
      <c r="CP123" s="997" t="s">
        <v>375</v>
      </c>
      <c r="CQ123" s="998"/>
      <c r="CR123" s="998"/>
      <c r="CS123" s="998"/>
      <c r="CT123" s="998"/>
      <c r="CU123" s="998"/>
      <c r="CV123" s="998"/>
      <c r="CW123" s="998"/>
      <c r="CX123" s="998"/>
      <c r="CY123" s="998"/>
      <c r="CZ123" s="998"/>
      <c r="DA123" s="998"/>
      <c r="DB123" s="998"/>
      <c r="DC123" s="998"/>
      <c r="DD123" s="998"/>
      <c r="DE123" s="998"/>
      <c r="DF123" s="999"/>
      <c r="DG123" s="903">
        <v>1178075</v>
      </c>
      <c r="DH123" s="904"/>
      <c r="DI123" s="904"/>
      <c r="DJ123" s="904"/>
      <c r="DK123" s="904"/>
      <c r="DL123" s="904">
        <v>1040770</v>
      </c>
      <c r="DM123" s="904"/>
      <c r="DN123" s="904"/>
      <c r="DO123" s="904"/>
      <c r="DP123" s="904"/>
      <c r="DQ123" s="904">
        <v>825210</v>
      </c>
      <c r="DR123" s="904"/>
      <c r="DS123" s="904"/>
      <c r="DT123" s="904"/>
      <c r="DU123" s="904"/>
      <c r="DV123" s="905">
        <v>0.4</v>
      </c>
      <c r="DW123" s="905"/>
      <c r="DX123" s="905"/>
      <c r="DY123" s="905"/>
      <c r="DZ123" s="906"/>
    </row>
    <row r="124" spans="1:130" s="217" customFormat="1" ht="26.25" customHeight="1" thickBot="1" x14ac:dyDescent="0.25">
      <c r="A124" s="1041"/>
      <c r="B124" s="930"/>
      <c r="C124" s="900" t="s">
        <v>428</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936" t="s">
        <v>405</v>
      </c>
      <c r="AB124" s="937"/>
      <c r="AC124" s="937"/>
      <c r="AD124" s="937"/>
      <c r="AE124" s="938"/>
      <c r="AF124" s="939" t="s">
        <v>405</v>
      </c>
      <c r="AG124" s="937"/>
      <c r="AH124" s="937"/>
      <c r="AI124" s="937"/>
      <c r="AJ124" s="938"/>
      <c r="AK124" s="939" t="s">
        <v>405</v>
      </c>
      <c r="AL124" s="937"/>
      <c r="AM124" s="937"/>
      <c r="AN124" s="937"/>
      <c r="AO124" s="938"/>
      <c r="AP124" s="940" t="s">
        <v>405</v>
      </c>
      <c r="AQ124" s="941"/>
      <c r="AR124" s="941"/>
      <c r="AS124" s="941"/>
      <c r="AT124" s="942"/>
      <c r="AU124" s="1043" t="s">
        <v>442</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163.4</v>
      </c>
      <c r="BR124" s="1007"/>
      <c r="BS124" s="1007"/>
      <c r="BT124" s="1007"/>
      <c r="BU124" s="1007"/>
      <c r="BV124" s="1007">
        <v>164.9</v>
      </c>
      <c r="BW124" s="1007"/>
      <c r="BX124" s="1007"/>
      <c r="BY124" s="1007"/>
      <c r="BZ124" s="1007"/>
      <c r="CA124" s="1007">
        <v>169.2</v>
      </c>
      <c r="CB124" s="1007"/>
      <c r="CC124" s="1007"/>
      <c r="CD124" s="1007"/>
      <c r="CE124" s="1007"/>
      <c r="CF124" s="1008"/>
      <c r="CG124" s="1009"/>
      <c r="CH124" s="1009"/>
      <c r="CI124" s="1009"/>
      <c r="CJ124" s="1010"/>
      <c r="CK124" s="990"/>
      <c r="CL124" s="990"/>
      <c r="CM124" s="990"/>
      <c r="CN124" s="990"/>
      <c r="CO124" s="991"/>
      <c r="CP124" s="1011" t="s">
        <v>443</v>
      </c>
      <c r="CQ124" s="1012"/>
      <c r="CR124" s="1012"/>
      <c r="CS124" s="1012"/>
      <c r="CT124" s="1012"/>
      <c r="CU124" s="1012"/>
      <c r="CV124" s="1012"/>
      <c r="CW124" s="1012"/>
      <c r="CX124" s="1012"/>
      <c r="CY124" s="1012"/>
      <c r="CZ124" s="1012"/>
      <c r="DA124" s="1012"/>
      <c r="DB124" s="1012"/>
      <c r="DC124" s="1012"/>
      <c r="DD124" s="1012"/>
      <c r="DE124" s="1012"/>
      <c r="DF124" s="1013"/>
      <c r="DG124" s="975">
        <v>906464</v>
      </c>
      <c r="DH124" s="976"/>
      <c r="DI124" s="976"/>
      <c r="DJ124" s="976"/>
      <c r="DK124" s="976"/>
      <c r="DL124" s="976">
        <v>751722</v>
      </c>
      <c r="DM124" s="976"/>
      <c r="DN124" s="976"/>
      <c r="DO124" s="976"/>
      <c r="DP124" s="976"/>
      <c r="DQ124" s="976">
        <v>613958</v>
      </c>
      <c r="DR124" s="976"/>
      <c r="DS124" s="976"/>
      <c r="DT124" s="976"/>
      <c r="DU124" s="976"/>
      <c r="DV124" s="1000">
        <v>0.3</v>
      </c>
      <c r="DW124" s="1000"/>
      <c r="DX124" s="1000"/>
      <c r="DY124" s="1000"/>
      <c r="DZ124" s="1001"/>
    </row>
    <row r="125" spans="1:130" s="217" customFormat="1" ht="26.25" customHeight="1" x14ac:dyDescent="0.2">
      <c r="A125" s="1041"/>
      <c r="B125" s="930"/>
      <c r="C125" s="900" t="s">
        <v>430</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936">
        <v>420161</v>
      </c>
      <c r="AB125" s="937"/>
      <c r="AC125" s="937"/>
      <c r="AD125" s="937"/>
      <c r="AE125" s="938"/>
      <c r="AF125" s="939">
        <v>427381</v>
      </c>
      <c r="AG125" s="937"/>
      <c r="AH125" s="937"/>
      <c r="AI125" s="937"/>
      <c r="AJ125" s="938"/>
      <c r="AK125" s="939">
        <v>460602</v>
      </c>
      <c r="AL125" s="937"/>
      <c r="AM125" s="937"/>
      <c r="AN125" s="937"/>
      <c r="AO125" s="938"/>
      <c r="AP125" s="940">
        <v>0.2</v>
      </c>
      <c r="AQ125" s="941"/>
      <c r="AR125" s="941"/>
      <c r="AS125" s="941"/>
      <c r="AT125" s="942"/>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1002" t="s">
        <v>444</v>
      </c>
      <c r="CL125" s="985"/>
      <c r="CM125" s="985"/>
      <c r="CN125" s="985"/>
      <c r="CO125" s="986"/>
      <c r="CP125" s="924" t="s">
        <v>445</v>
      </c>
      <c r="CQ125" s="873"/>
      <c r="CR125" s="873"/>
      <c r="CS125" s="873"/>
      <c r="CT125" s="873"/>
      <c r="CU125" s="873"/>
      <c r="CV125" s="873"/>
      <c r="CW125" s="873"/>
      <c r="CX125" s="873"/>
      <c r="CY125" s="873"/>
      <c r="CZ125" s="873"/>
      <c r="DA125" s="873"/>
      <c r="DB125" s="873"/>
      <c r="DC125" s="873"/>
      <c r="DD125" s="873"/>
      <c r="DE125" s="873"/>
      <c r="DF125" s="874"/>
      <c r="DG125" s="910">
        <v>2447924</v>
      </c>
      <c r="DH125" s="911"/>
      <c r="DI125" s="911"/>
      <c r="DJ125" s="911"/>
      <c r="DK125" s="911"/>
      <c r="DL125" s="911">
        <v>2387443</v>
      </c>
      <c r="DM125" s="911"/>
      <c r="DN125" s="911"/>
      <c r="DO125" s="911"/>
      <c r="DP125" s="911"/>
      <c r="DQ125" s="911">
        <v>2325600</v>
      </c>
      <c r="DR125" s="911"/>
      <c r="DS125" s="911"/>
      <c r="DT125" s="911"/>
      <c r="DU125" s="911"/>
      <c r="DV125" s="912">
        <v>1.1000000000000001</v>
      </c>
      <c r="DW125" s="912"/>
      <c r="DX125" s="912"/>
      <c r="DY125" s="912"/>
      <c r="DZ125" s="913"/>
    </row>
    <row r="126" spans="1:130" s="217" customFormat="1" ht="26.25" customHeight="1" thickBot="1" x14ac:dyDescent="0.25">
      <c r="A126" s="1041"/>
      <c r="B126" s="930"/>
      <c r="C126" s="900" t="s">
        <v>432</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936" t="s">
        <v>114</v>
      </c>
      <c r="AB126" s="937"/>
      <c r="AC126" s="937"/>
      <c r="AD126" s="937"/>
      <c r="AE126" s="938"/>
      <c r="AF126" s="939" t="s">
        <v>114</v>
      </c>
      <c r="AG126" s="937"/>
      <c r="AH126" s="937"/>
      <c r="AI126" s="937"/>
      <c r="AJ126" s="938"/>
      <c r="AK126" s="939" t="s">
        <v>114</v>
      </c>
      <c r="AL126" s="937"/>
      <c r="AM126" s="937"/>
      <c r="AN126" s="937"/>
      <c r="AO126" s="938"/>
      <c r="AP126" s="940" t="s">
        <v>114</v>
      </c>
      <c r="AQ126" s="941"/>
      <c r="AR126" s="941"/>
      <c r="AS126" s="941"/>
      <c r="AT126" s="942"/>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1003"/>
      <c r="CL126" s="988"/>
      <c r="CM126" s="988"/>
      <c r="CN126" s="988"/>
      <c r="CO126" s="989"/>
      <c r="CP126" s="933" t="s">
        <v>446</v>
      </c>
      <c r="CQ126" s="934"/>
      <c r="CR126" s="934"/>
      <c r="CS126" s="934"/>
      <c r="CT126" s="934"/>
      <c r="CU126" s="934"/>
      <c r="CV126" s="934"/>
      <c r="CW126" s="934"/>
      <c r="CX126" s="934"/>
      <c r="CY126" s="934"/>
      <c r="CZ126" s="934"/>
      <c r="DA126" s="934"/>
      <c r="DB126" s="934"/>
      <c r="DC126" s="934"/>
      <c r="DD126" s="934"/>
      <c r="DE126" s="934"/>
      <c r="DF126" s="935"/>
      <c r="DG126" s="903" t="s">
        <v>114</v>
      </c>
      <c r="DH126" s="904"/>
      <c r="DI126" s="904"/>
      <c r="DJ126" s="904"/>
      <c r="DK126" s="904"/>
      <c r="DL126" s="904" t="s">
        <v>114</v>
      </c>
      <c r="DM126" s="904"/>
      <c r="DN126" s="904"/>
      <c r="DO126" s="904"/>
      <c r="DP126" s="904"/>
      <c r="DQ126" s="904" t="s">
        <v>114</v>
      </c>
      <c r="DR126" s="904"/>
      <c r="DS126" s="904"/>
      <c r="DT126" s="904"/>
      <c r="DU126" s="904"/>
      <c r="DV126" s="905" t="s">
        <v>114</v>
      </c>
      <c r="DW126" s="905"/>
      <c r="DX126" s="905"/>
      <c r="DY126" s="905"/>
      <c r="DZ126" s="906"/>
    </row>
    <row r="127" spans="1:130" s="217" customFormat="1" ht="26.25" customHeight="1" x14ac:dyDescent="0.2">
      <c r="A127" s="1042"/>
      <c r="B127" s="932"/>
      <c r="C127" s="980" t="s">
        <v>447</v>
      </c>
      <c r="D127" s="981"/>
      <c r="E127" s="981"/>
      <c r="F127" s="981"/>
      <c r="G127" s="981"/>
      <c r="H127" s="981"/>
      <c r="I127" s="981"/>
      <c r="J127" s="981"/>
      <c r="K127" s="981"/>
      <c r="L127" s="981"/>
      <c r="M127" s="981"/>
      <c r="N127" s="981"/>
      <c r="O127" s="981"/>
      <c r="P127" s="981"/>
      <c r="Q127" s="981"/>
      <c r="R127" s="981"/>
      <c r="S127" s="981"/>
      <c r="T127" s="981"/>
      <c r="U127" s="981"/>
      <c r="V127" s="981"/>
      <c r="W127" s="981"/>
      <c r="X127" s="981"/>
      <c r="Y127" s="981"/>
      <c r="Z127" s="982"/>
      <c r="AA127" s="936">
        <v>42785</v>
      </c>
      <c r="AB127" s="937"/>
      <c r="AC127" s="937"/>
      <c r="AD127" s="937"/>
      <c r="AE127" s="938"/>
      <c r="AF127" s="939">
        <v>75204</v>
      </c>
      <c r="AG127" s="937"/>
      <c r="AH127" s="937"/>
      <c r="AI127" s="937"/>
      <c r="AJ127" s="938"/>
      <c r="AK127" s="939">
        <v>94910</v>
      </c>
      <c r="AL127" s="937"/>
      <c r="AM127" s="937"/>
      <c r="AN127" s="937"/>
      <c r="AO127" s="938"/>
      <c r="AP127" s="940">
        <v>0</v>
      </c>
      <c r="AQ127" s="941"/>
      <c r="AR127" s="941"/>
      <c r="AS127" s="941"/>
      <c r="AT127" s="942"/>
      <c r="AU127" s="253"/>
      <c r="AV127" s="253"/>
      <c r="AW127" s="253"/>
      <c r="AX127" s="1014" t="s">
        <v>448</v>
      </c>
      <c r="AY127" s="1015"/>
      <c r="AZ127" s="1015"/>
      <c r="BA127" s="1015"/>
      <c r="BB127" s="1015"/>
      <c r="BC127" s="1015"/>
      <c r="BD127" s="1015"/>
      <c r="BE127" s="1016"/>
      <c r="BF127" s="1017" t="s">
        <v>449</v>
      </c>
      <c r="BG127" s="1015"/>
      <c r="BH127" s="1015"/>
      <c r="BI127" s="1015"/>
      <c r="BJ127" s="1015"/>
      <c r="BK127" s="1015"/>
      <c r="BL127" s="1016"/>
      <c r="BM127" s="1017" t="s">
        <v>450</v>
      </c>
      <c r="BN127" s="1015"/>
      <c r="BO127" s="1015"/>
      <c r="BP127" s="1015"/>
      <c r="BQ127" s="1015"/>
      <c r="BR127" s="1015"/>
      <c r="BS127" s="1016"/>
      <c r="BT127" s="1017" t="s">
        <v>451</v>
      </c>
      <c r="BU127" s="1015"/>
      <c r="BV127" s="1015"/>
      <c r="BW127" s="1015"/>
      <c r="BX127" s="1015"/>
      <c r="BY127" s="1015"/>
      <c r="BZ127" s="1039"/>
      <c r="CA127" s="253"/>
      <c r="CB127" s="253"/>
      <c r="CC127" s="253"/>
      <c r="CD127" s="254"/>
      <c r="CE127" s="254"/>
      <c r="CF127" s="254"/>
      <c r="CG127" s="251"/>
      <c r="CH127" s="251"/>
      <c r="CI127" s="251"/>
      <c r="CJ127" s="252"/>
      <c r="CK127" s="1003"/>
      <c r="CL127" s="988"/>
      <c r="CM127" s="988"/>
      <c r="CN127" s="988"/>
      <c r="CO127" s="989"/>
      <c r="CP127" s="933" t="s">
        <v>452</v>
      </c>
      <c r="CQ127" s="934"/>
      <c r="CR127" s="934"/>
      <c r="CS127" s="934"/>
      <c r="CT127" s="934"/>
      <c r="CU127" s="934"/>
      <c r="CV127" s="934"/>
      <c r="CW127" s="934"/>
      <c r="CX127" s="934"/>
      <c r="CY127" s="934"/>
      <c r="CZ127" s="934"/>
      <c r="DA127" s="934"/>
      <c r="DB127" s="934"/>
      <c r="DC127" s="934"/>
      <c r="DD127" s="934"/>
      <c r="DE127" s="934"/>
      <c r="DF127" s="935"/>
      <c r="DG127" s="903" t="s">
        <v>114</v>
      </c>
      <c r="DH127" s="904"/>
      <c r="DI127" s="904"/>
      <c r="DJ127" s="904"/>
      <c r="DK127" s="904"/>
      <c r="DL127" s="904" t="s">
        <v>114</v>
      </c>
      <c r="DM127" s="904"/>
      <c r="DN127" s="904"/>
      <c r="DO127" s="904"/>
      <c r="DP127" s="904"/>
      <c r="DQ127" s="904" t="s">
        <v>114</v>
      </c>
      <c r="DR127" s="904"/>
      <c r="DS127" s="904"/>
      <c r="DT127" s="904"/>
      <c r="DU127" s="904"/>
      <c r="DV127" s="905" t="s">
        <v>114</v>
      </c>
      <c r="DW127" s="905"/>
      <c r="DX127" s="905"/>
      <c r="DY127" s="905"/>
      <c r="DZ127" s="906"/>
    </row>
    <row r="128" spans="1:130" s="217" customFormat="1" ht="26.25" customHeight="1" thickBot="1" x14ac:dyDescent="0.25">
      <c r="A128" s="1025" t="s">
        <v>453</v>
      </c>
      <c r="B128" s="1026"/>
      <c r="C128" s="1026"/>
      <c r="D128" s="1026"/>
      <c r="E128" s="1026"/>
      <c r="F128" s="1026"/>
      <c r="G128" s="1026"/>
      <c r="H128" s="1026"/>
      <c r="I128" s="1026"/>
      <c r="J128" s="1026"/>
      <c r="K128" s="1026"/>
      <c r="L128" s="1026"/>
      <c r="M128" s="1026"/>
      <c r="N128" s="1026"/>
      <c r="O128" s="1026"/>
      <c r="P128" s="1026"/>
      <c r="Q128" s="1026"/>
      <c r="R128" s="1026"/>
      <c r="S128" s="1026"/>
      <c r="T128" s="1026"/>
      <c r="U128" s="1026"/>
      <c r="V128" s="1026"/>
      <c r="W128" s="1027" t="s">
        <v>454</v>
      </c>
      <c r="X128" s="1027"/>
      <c r="Y128" s="1027"/>
      <c r="Z128" s="1028"/>
      <c r="AA128" s="1029">
        <v>1281192</v>
      </c>
      <c r="AB128" s="1030"/>
      <c r="AC128" s="1030"/>
      <c r="AD128" s="1030"/>
      <c r="AE128" s="1031"/>
      <c r="AF128" s="1032">
        <v>1432899</v>
      </c>
      <c r="AG128" s="1030"/>
      <c r="AH128" s="1030"/>
      <c r="AI128" s="1030"/>
      <c r="AJ128" s="1031"/>
      <c r="AK128" s="1032">
        <v>9182298</v>
      </c>
      <c r="AL128" s="1030"/>
      <c r="AM128" s="1030"/>
      <c r="AN128" s="1030"/>
      <c r="AO128" s="1031"/>
      <c r="AP128" s="1033"/>
      <c r="AQ128" s="1034"/>
      <c r="AR128" s="1034"/>
      <c r="AS128" s="1034"/>
      <c r="AT128" s="1035"/>
      <c r="AU128" s="253"/>
      <c r="AV128" s="253"/>
      <c r="AW128" s="253"/>
      <c r="AX128" s="872" t="s">
        <v>455</v>
      </c>
      <c r="AY128" s="873"/>
      <c r="AZ128" s="873"/>
      <c r="BA128" s="873"/>
      <c r="BB128" s="873"/>
      <c r="BC128" s="873"/>
      <c r="BD128" s="873"/>
      <c r="BE128" s="874"/>
      <c r="BF128" s="1036" t="s">
        <v>114</v>
      </c>
      <c r="BG128" s="1037"/>
      <c r="BH128" s="1037"/>
      <c r="BI128" s="1037"/>
      <c r="BJ128" s="1037"/>
      <c r="BK128" s="1037"/>
      <c r="BL128" s="1038"/>
      <c r="BM128" s="1036">
        <v>3.75</v>
      </c>
      <c r="BN128" s="1037"/>
      <c r="BO128" s="1037"/>
      <c r="BP128" s="1037"/>
      <c r="BQ128" s="1037"/>
      <c r="BR128" s="1037"/>
      <c r="BS128" s="1038"/>
      <c r="BT128" s="1036">
        <v>5</v>
      </c>
      <c r="BU128" s="1037"/>
      <c r="BV128" s="1037"/>
      <c r="BW128" s="1037"/>
      <c r="BX128" s="1037"/>
      <c r="BY128" s="1037"/>
      <c r="BZ128" s="1061"/>
      <c r="CA128" s="254"/>
      <c r="CB128" s="254"/>
      <c r="CC128" s="254"/>
      <c r="CD128" s="254"/>
      <c r="CE128" s="254"/>
      <c r="CF128" s="254"/>
      <c r="CG128" s="251"/>
      <c r="CH128" s="251"/>
      <c r="CI128" s="251"/>
      <c r="CJ128" s="252"/>
      <c r="CK128" s="1004"/>
      <c r="CL128" s="1005"/>
      <c r="CM128" s="1005"/>
      <c r="CN128" s="1005"/>
      <c r="CO128" s="1006"/>
      <c r="CP128" s="1018" t="s">
        <v>456</v>
      </c>
      <c r="CQ128" s="1019"/>
      <c r="CR128" s="1019"/>
      <c r="CS128" s="1019"/>
      <c r="CT128" s="1019"/>
      <c r="CU128" s="1019"/>
      <c r="CV128" s="1019"/>
      <c r="CW128" s="1019"/>
      <c r="CX128" s="1019"/>
      <c r="CY128" s="1019"/>
      <c r="CZ128" s="1019"/>
      <c r="DA128" s="1019"/>
      <c r="DB128" s="1019"/>
      <c r="DC128" s="1019"/>
      <c r="DD128" s="1019"/>
      <c r="DE128" s="1019"/>
      <c r="DF128" s="1020"/>
      <c r="DG128" s="1021">
        <v>2227</v>
      </c>
      <c r="DH128" s="1022"/>
      <c r="DI128" s="1022"/>
      <c r="DJ128" s="1022"/>
      <c r="DK128" s="1022"/>
      <c r="DL128" s="1022">
        <v>49510</v>
      </c>
      <c r="DM128" s="1022"/>
      <c r="DN128" s="1022"/>
      <c r="DO128" s="1022"/>
      <c r="DP128" s="1022"/>
      <c r="DQ128" s="1022" t="s">
        <v>114</v>
      </c>
      <c r="DR128" s="1022"/>
      <c r="DS128" s="1022"/>
      <c r="DT128" s="1022"/>
      <c r="DU128" s="1022"/>
      <c r="DV128" s="1023" t="s">
        <v>114</v>
      </c>
      <c r="DW128" s="1023"/>
      <c r="DX128" s="1023"/>
      <c r="DY128" s="1023"/>
      <c r="DZ128" s="1024"/>
    </row>
    <row r="129" spans="1:131" s="217" customFormat="1" ht="26.25" customHeight="1" x14ac:dyDescent="0.2">
      <c r="A129" s="914" t="s">
        <v>95</v>
      </c>
      <c r="B129" s="915"/>
      <c r="C129" s="915"/>
      <c r="D129" s="915"/>
      <c r="E129" s="915"/>
      <c r="F129" s="915"/>
      <c r="G129" s="915"/>
      <c r="H129" s="915"/>
      <c r="I129" s="915"/>
      <c r="J129" s="915"/>
      <c r="K129" s="915"/>
      <c r="L129" s="915"/>
      <c r="M129" s="915"/>
      <c r="N129" s="915"/>
      <c r="O129" s="915"/>
      <c r="P129" s="915"/>
      <c r="Q129" s="915"/>
      <c r="R129" s="915"/>
      <c r="S129" s="915"/>
      <c r="T129" s="915"/>
      <c r="U129" s="915"/>
      <c r="V129" s="915"/>
      <c r="W129" s="1055" t="s">
        <v>457</v>
      </c>
      <c r="X129" s="1056"/>
      <c r="Y129" s="1056"/>
      <c r="Z129" s="1057"/>
      <c r="AA129" s="936">
        <v>260729185</v>
      </c>
      <c r="AB129" s="937"/>
      <c r="AC129" s="937"/>
      <c r="AD129" s="937"/>
      <c r="AE129" s="938"/>
      <c r="AF129" s="939">
        <v>259902102</v>
      </c>
      <c r="AG129" s="937"/>
      <c r="AH129" s="937"/>
      <c r="AI129" s="937"/>
      <c r="AJ129" s="938"/>
      <c r="AK129" s="939">
        <v>256055887</v>
      </c>
      <c r="AL129" s="937"/>
      <c r="AM129" s="937"/>
      <c r="AN129" s="937"/>
      <c r="AO129" s="938"/>
      <c r="AP129" s="1058"/>
      <c r="AQ129" s="1059"/>
      <c r="AR129" s="1059"/>
      <c r="AS129" s="1059"/>
      <c r="AT129" s="1060"/>
      <c r="AU129" s="255"/>
      <c r="AV129" s="255"/>
      <c r="AW129" s="255"/>
      <c r="AX129" s="1049" t="s">
        <v>458</v>
      </c>
      <c r="AY129" s="934"/>
      <c r="AZ129" s="934"/>
      <c r="BA129" s="934"/>
      <c r="BB129" s="934"/>
      <c r="BC129" s="934"/>
      <c r="BD129" s="934"/>
      <c r="BE129" s="935"/>
      <c r="BF129" s="1050" t="s">
        <v>114</v>
      </c>
      <c r="BG129" s="1051"/>
      <c r="BH129" s="1051"/>
      <c r="BI129" s="1051"/>
      <c r="BJ129" s="1051"/>
      <c r="BK129" s="1051"/>
      <c r="BL129" s="1052"/>
      <c r="BM129" s="1050">
        <v>8.75</v>
      </c>
      <c r="BN129" s="1051"/>
      <c r="BO129" s="1051"/>
      <c r="BP129" s="1051"/>
      <c r="BQ129" s="1051"/>
      <c r="BR129" s="1051"/>
      <c r="BS129" s="1052"/>
      <c r="BT129" s="1050">
        <v>15</v>
      </c>
      <c r="BU129" s="1053"/>
      <c r="BV129" s="1053"/>
      <c r="BW129" s="1053"/>
      <c r="BX129" s="1053"/>
      <c r="BY129" s="1053"/>
      <c r="BZ129" s="1054"/>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14" t="s">
        <v>459</v>
      </c>
      <c r="B130" s="915"/>
      <c r="C130" s="915"/>
      <c r="D130" s="915"/>
      <c r="E130" s="915"/>
      <c r="F130" s="915"/>
      <c r="G130" s="915"/>
      <c r="H130" s="915"/>
      <c r="I130" s="915"/>
      <c r="J130" s="915"/>
      <c r="K130" s="915"/>
      <c r="L130" s="915"/>
      <c r="M130" s="915"/>
      <c r="N130" s="915"/>
      <c r="O130" s="915"/>
      <c r="P130" s="915"/>
      <c r="Q130" s="915"/>
      <c r="R130" s="915"/>
      <c r="S130" s="915"/>
      <c r="T130" s="915"/>
      <c r="U130" s="915"/>
      <c r="V130" s="915"/>
      <c r="W130" s="1055" t="s">
        <v>460</v>
      </c>
      <c r="X130" s="1056"/>
      <c r="Y130" s="1056"/>
      <c r="Z130" s="1057"/>
      <c r="AA130" s="936">
        <v>52096125</v>
      </c>
      <c r="AB130" s="937"/>
      <c r="AC130" s="937"/>
      <c r="AD130" s="937"/>
      <c r="AE130" s="938"/>
      <c r="AF130" s="939">
        <v>52047275</v>
      </c>
      <c r="AG130" s="937"/>
      <c r="AH130" s="937"/>
      <c r="AI130" s="937"/>
      <c r="AJ130" s="938"/>
      <c r="AK130" s="939">
        <v>51550915</v>
      </c>
      <c r="AL130" s="937"/>
      <c r="AM130" s="937"/>
      <c r="AN130" s="937"/>
      <c r="AO130" s="938"/>
      <c r="AP130" s="1058"/>
      <c r="AQ130" s="1059"/>
      <c r="AR130" s="1059"/>
      <c r="AS130" s="1059"/>
      <c r="AT130" s="1060"/>
      <c r="AU130" s="255"/>
      <c r="AV130" s="255"/>
      <c r="AW130" s="255"/>
      <c r="AX130" s="1049" t="s">
        <v>461</v>
      </c>
      <c r="AY130" s="934"/>
      <c r="AZ130" s="934"/>
      <c r="BA130" s="934"/>
      <c r="BB130" s="934"/>
      <c r="BC130" s="934"/>
      <c r="BD130" s="934"/>
      <c r="BE130" s="935"/>
      <c r="BF130" s="1086">
        <v>13.3</v>
      </c>
      <c r="BG130" s="1087"/>
      <c r="BH130" s="1087"/>
      <c r="BI130" s="1087"/>
      <c r="BJ130" s="1087"/>
      <c r="BK130" s="1087"/>
      <c r="BL130" s="1088"/>
      <c r="BM130" s="1086">
        <v>25</v>
      </c>
      <c r="BN130" s="1087"/>
      <c r="BO130" s="1087"/>
      <c r="BP130" s="1087"/>
      <c r="BQ130" s="1087"/>
      <c r="BR130" s="1087"/>
      <c r="BS130" s="1088"/>
      <c r="BT130" s="1086">
        <v>35</v>
      </c>
      <c r="BU130" s="1089"/>
      <c r="BV130" s="1089"/>
      <c r="BW130" s="1089"/>
      <c r="BX130" s="1089"/>
      <c r="BY130" s="1089"/>
      <c r="BZ130" s="109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91"/>
      <c r="B131" s="1092"/>
      <c r="C131" s="1092"/>
      <c r="D131" s="1092"/>
      <c r="E131" s="1092"/>
      <c r="F131" s="1092"/>
      <c r="G131" s="1092"/>
      <c r="H131" s="1092"/>
      <c r="I131" s="1092"/>
      <c r="J131" s="1092"/>
      <c r="K131" s="1092"/>
      <c r="L131" s="1092"/>
      <c r="M131" s="1092"/>
      <c r="N131" s="1092"/>
      <c r="O131" s="1092"/>
      <c r="P131" s="1092"/>
      <c r="Q131" s="1092"/>
      <c r="R131" s="1092"/>
      <c r="S131" s="1092"/>
      <c r="T131" s="1092"/>
      <c r="U131" s="1092"/>
      <c r="V131" s="1092"/>
      <c r="W131" s="1093" t="s">
        <v>462</v>
      </c>
      <c r="X131" s="1094"/>
      <c r="Y131" s="1094"/>
      <c r="Z131" s="1095"/>
      <c r="AA131" s="1096">
        <v>208633060</v>
      </c>
      <c r="AB131" s="1097"/>
      <c r="AC131" s="1097"/>
      <c r="AD131" s="1097"/>
      <c r="AE131" s="1098"/>
      <c r="AF131" s="1099">
        <v>207854827</v>
      </c>
      <c r="AG131" s="1097"/>
      <c r="AH131" s="1097"/>
      <c r="AI131" s="1097"/>
      <c r="AJ131" s="1098"/>
      <c r="AK131" s="1099">
        <v>204504972</v>
      </c>
      <c r="AL131" s="1097"/>
      <c r="AM131" s="1097"/>
      <c r="AN131" s="1097"/>
      <c r="AO131" s="1098"/>
      <c r="AP131" s="1100"/>
      <c r="AQ131" s="1101"/>
      <c r="AR131" s="1101"/>
      <c r="AS131" s="1101"/>
      <c r="AT131" s="1102"/>
      <c r="AU131" s="255"/>
      <c r="AV131" s="255"/>
      <c r="AW131" s="255"/>
      <c r="AX131" s="1068" t="s">
        <v>463</v>
      </c>
      <c r="AY131" s="1019"/>
      <c r="AZ131" s="1019"/>
      <c r="BA131" s="1019"/>
      <c r="BB131" s="1019"/>
      <c r="BC131" s="1019"/>
      <c r="BD131" s="1019"/>
      <c r="BE131" s="1020"/>
      <c r="BF131" s="1069">
        <v>169.2</v>
      </c>
      <c r="BG131" s="1070"/>
      <c r="BH131" s="1070"/>
      <c r="BI131" s="1070"/>
      <c r="BJ131" s="1070"/>
      <c r="BK131" s="1070"/>
      <c r="BL131" s="1071"/>
      <c r="BM131" s="1069">
        <v>400</v>
      </c>
      <c r="BN131" s="1070"/>
      <c r="BO131" s="1070"/>
      <c r="BP131" s="1070"/>
      <c r="BQ131" s="1070"/>
      <c r="BR131" s="1070"/>
      <c r="BS131" s="1071"/>
      <c r="BT131" s="1072"/>
      <c r="BU131" s="1073"/>
      <c r="BV131" s="1073"/>
      <c r="BW131" s="1073"/>
      <c r="BX131" s="1073"/>
      <c r="BY131" s="1073"/>
      <c r="BZ131" s="1074"/>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75" t="s">
        <v>464</v>
      </c>
      <c r="B132" s="1076"/>
      <c r="C132" s="1076"/>
      <c r="D132" s="1076"/>
      <c r="E132" s="1076"/>
      <c r="F132" s="1076"/>
      <c r="G132" s="1076"/>
      <c r="H132" s="1076"/>
      <c r="I132" s="1076"/>
      <c r="J132" s="1076"/>
      <c r="K132" s="1076"/>
      <c r="L132" s="1076"/>
      <c r="M132" s="1076"/>
      <c r="N132" s="1076"/>
      <c r="O132" s="1076"/>
      <c r="P132" s="1076"/>
      <c r="Q132" s="1076"/>
      <c r="R132" s="1076"/>
      <c r="S132" s="1076"/>
      <c r="T132" s="1076"/>
      <c r="U132" s="1076"/>
      <c r="V132" s="1079" t="s">
        <v>465</v>
      </c>
      <c r="W132" s="1079"/>
      <c r="X132" s="1079"/>
      <c r="Y132" s="1079"/>
      <c r="Z132" s="1080"/>
      <c r="AA132" s="1081">
        <v>13.79174566</v>
      </c>
      <c r="AB132" s="1082"/>
      <c r="AC132" s="1082"/>
      <c r="AD132" s="1082"/>
      <c r="AE132" s="1083"/>
      <c r="AF132" s="1084">
        <v>13.304086509999999</v>
      </c>
      <c r="AG132" s="1082"/>
      <c r="AH132" s="1082"/>
      <c r="AI132" s="1082"/>
      <c r="AJ132" s="1083"/>
      <c r="AK132" s="1084">
        <v>12.98981279</v>
      </c>
      <c r="AL132" s="1082"/>
      <c r="AM132" s="1082"/>
      <c r="AN132" s="1082"/>
      <c r="AO132" s="1083"/>
      <c r="AP132" s="977"/>
      <c r="AQ132" s="978"/>
      <c r="AR132" s="978"/>
      <c r="AS132" s="978"/>
      <c r="AT132" s="1085"/>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7"/>
      <c r="B133" s="1078"/>
      <c r="C133" s="1078"/>
      <c r="D133" s="1078"/>
      <c r="E133" s="1078"/>
      <c r="F133" s="1078"/>
      <c r="G133" s="1078"/>
      <c r="H133" s="1078"/>
      <c r="I133" s="1078"/>
      <c r="J133" s="1078"/>
      <c r="K133" s="1078"/>
      <c r="L133" s="1078"/>
      <c r="M133" s="1078"/>
      <c r="N133" s="1078"/>
      <c r="O133" s="1078"/>
      <c r="P133" s="1078"/>
      <c r="Q133" s="1078"/>
      <c r="R133" s="1078"/>
      <c r="S133" s="1078"/>
      <c r="T133" s="1078"/>
      <c r="U133" s="1078"/>
      <c r="V133" s="1062" t="s">
        <v>466</v>
      </c>
      <c r="W133" s="1062"/>
      <c r="X133" s="1062"/>
      <c r="Y133" s="1062"/>
      <c r="Z133" s="1063"/>
      <c r="AA133" s="1064">
        <v>14.5</v>
      </c>
      <c r="AB133" s="1065"/>
      <c r="AC133" s="1065"/>
      <c r="AD133" s="1065"/>
      <c r="AE133" s="1066"/>
      <c r="AF133" s="1064">
        <v>13.8</v>
      </c>
      <c r="AG133" s="1065"/>
      <c r="AH133" s="1065"/>
      <c r="AI133" s="1065"/>
      <c r="AJ133" s="1066"/>
      <c r="AK133" s="1064">
        <v>13.3</v>
      </c>
      <c r="AL133" s="1065"/>
      <c r="AM133" s="1065"/>
      <c r="AN133" s="1065"/>
      <c r="AO133" s="1066"/>
      <c r="AP133" s="1008"/>
      <c r="AQ133" s="1009"/>
      <c r="AR133" s="1009"/>
      <c r="AS133" s="1009"/>
      <c r="AT133" s="1067"/>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rLPjCZs+lZ9aknE+/O7RW2osXgsl70dWiPQjK5yS0h4a1Ppo/odPjDTZ23HVjpzDib71YYtskqHj1dkCgHIPKg==" saltValue="5LSxkem+xyw1WXwFbdzGE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467</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RrLwsH28bV08u4Hs8ireaJ7UK3qtuPYWtbXpgd7xx7NSCOBcsZNsoJGeEZKrRm0A2I8Kqxnm6elWY0Z2hJhpgQ==" saltValue="3lM1EHa48BoEvwaSfkL7s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468</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z+7IvWrOgF1VDiUhomTt8IgYowFK9snmONg9m930A8ITNgj1zCDWm9r/anf+yXYjVNcAAaigNmmTsSoxcNGrQ==" saltValue="U2dlAxcoeXUQVJtoHVq1I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469</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470</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103" t="s">
        <v>471</v>
      </c>
      <c r="AP7" s="276"/>
      <c r="AQ7" s="277" t="s">
        <v>472</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104"/>
      <c r="AP8" s="282" t="s">
        <v>473</v>
      </c>
      <c r="AQ8" s="283" t="s">
        <v>474</v>
      </c>
      <c r="AR8" s="284" t="s">
        <v>475</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105" t="s">
        <v>476</v>
      </c>
      <c r="AL9" s="1106"/>
      <c r="AM9" s="1106"/>
      <c r="AN9" s="1107"/>
      <c r="AO9" s="285">
        <v>115369322</v>
      </c>
      <c r="AP9" s="285">
        <v>145897</v>
      </c>
      <c r="AQ9" s="286">
        <v>112998</v>
      </c>
      <c r="AR9" s="287">
        <v>29.1</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105" t="s">
        <v>477</v>
      </c>
      <c r="AL10" s="1106"/>
      <c r="AM10" s="1106"/>
      <c r="AN10" s="1107"/>
      <c r="AO10" s="285">
        <v>592775</v>
      </c>
      <c r="AP10" s="285">
        <v>750</v>
      </c>
      <c r="AQ10" s="286">
        <v>443</v>
      </c>
      <c r="AR10" s="287">
        <v>69.3</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105" t="s">
        <v>478</v>
      </c>
      <c r="AL11" s="1106"/>
      <c r="AM11" s="1106"/>
      <c r="AN11" s="1107"/>
      <c r="AO11" s="285">
        <v>398725</v>
      </c>
      <c r="AP11" s="285">
        <v>504</v>
      </c>
      <c r="AQ11" s="286">
        <v>578</v>
      </c>
      <c r="AR11" s="287">
        <v>-12.8</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105" t="s">
        <v>479</v>
      </c>
      <c r="AL12" s="1106"/>
      <c r="AM12" s="1106"/>
      <c r="AN12" s="1107"/>
      <c r="AO12" s="285" t="s">
        <v>480</v>
      </c>
      <c r="AP12" s="285" t="s">
        <v>480</v>
      </c>
      <c r="AQ12" s="286" t="s">
        <v>480</v>
      </c>
      <c r="AR12" s="287" t="s">
        <v>480</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105" t="s">
        <v>481</v>
      </c>
      <c r="AL13" s="1106"/>
      <c r="AM13" s="1106"/>
      <c r="AN13" s="1107"/>
      <c r="AO13" s="285" t="s">
        <v>480</v>
      </c>
      <c r="AP13" s="285" t="s">
        <v>480</v>
      </c>
      <c r="AQ13" s="286">
        <v>4</v>
      </c>
      <c r="AR13" s="287" t="s">
        <v>480</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105" t="s">
        <v>482</v>
      </c>
      <c r="AL14" s="1106"/>
      <c r="AM14" s="1106"/>
      <c r="AN14" s="1107"/>
      <c r="AO14" s="285">
        <v>1226153</v>
      </c>
      <c r="AP14" s="285">
        <v>1551</v>
      </c>
      <c r="AQ14" s="286">
        <v>1817</v>
      </c>
      <c r="AR14" s="287">
        <v>-14.6</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105" t="s">
        <v>483</v>
      </c>
      <c r="AL15" s="1106"/>
      <c r="AM15" s="1106"/>
      <c r="AN15" s="1107"/>
      <c r="AO15" s="285">
        <v>-9847976</v>
      </c>
      <c r="AP15" s="285">
        <v>-12454</v>
      </c>
      <c r="AQ15" s="286">
        <v>-9638</v>
      </c>
      <c r="AR15" s="287">
        <v>29.2</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11" t="s">
        <v>151</v>
      </c>
      <c r="AL16" s="1112"/>
      <c r="AM16" s="1112"/>
      <c r="AN16" s="1113"/>
      <c r="AO16" s="285">
        <v>107738999</v>
      </c>
      <c r="AP16" s="285">
        <v>136248</v>
      </c>
      <c r="AQ16" s="286">
        <v>106202</v>
      </c>
      <c r="AR16" s="287">
        <v>28.3</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484</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485</v>
      </c>
      <c r="AP20" s="296" t="s">
        <v>486</v>
      </c>
      <c r="AQ20" s="297" t="s">
        <v>487</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14" t="s">
        <v>488</v>
      </c>
      <c r="AL21" s="1115"/>
      <c r="AM21" s="1115"/>
      <c r="AN21" s="1116"/>
      <c r="AO21" s="300">
        <v>1579.24</v>
      </c>
      <c r="AP21" s="301">
        <v>1229.23</v>
      </c>
      <c r="AQ21" s="302">
        <v>350.01</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14" t="s">
        <v>489</v>
      </c>
      <c r="AL22" s="1115"/>
      <c r="AM22" s="1115"/>
      <c r="AN22" s="1116"/>
      <c r="AO22" s="305">
        <v>99.9</v>
      </c>
      <c r="AP22" s="306">
        <v>99.7</v>
      </c>
      <c r="AQ22" s="307">
        <v>0.2</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490</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491</v>
      </c>
      <c r="AO27" s="266"/>
      <c r="AP27" s="266"/>
      <c r="AQ27" s="266"/>
      <c r="AR27" s="266"/>
      <c r="AS27" s="266"/>
      <c r="AT27" s="266"/>
    </row>
    <row r="28" spans="1:46" ht="16.2" x14ac:dyDescent="0.2">
      <c r="A28" s="267" t="s">
        <v>492</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493</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103" t="s">
        <v>471</v>
      </c>
      <c r="AP30" s="276"/>
      <c r="AQ30" s="277" t="s">
        <v>472</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104"/>
      <c r="AP31" s="282" t="s">
        <v>473</v>
      </c>
      <c r="AQ31" s="283" t="s">
        <v>474</v>
      </c>
      <c r="AR31" s="284" t="s">
        <v>475</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8" t="s">
        <v>494</v>
      </c>
      <c r="AL32" s="1109"/>
      <c r="AM32" s="1109"/>
      <c r="AN32" s="1110"/>
      <c r="AO32" s="285">
        <v>73110099</v>
      </c>
      <c r="AP32" s="285">
        <v>92456</v>
      </c>
      <c r="AQ32" s="286">
        <v>61771</v>
      </c>
      <c r="AR32" s="287">
        <v>49.7</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8" t="s">
        <v>495</v>
      </c>
      <c r="AL33" s="1109"/>
      <c r="AM33" s="1109"/>
      <c r="AN33" s="1110"/>
      <c r="AO33" s="285" t="s">
        <v>480</v>
      </c>
      <c r="AP33" s="285" t="s">
        <v>480</v>
      </c>
      <c r="AQ33" s="286">
        <v>5469</v>
      </c>
      <c r="AR33" s="287" t="s">
        <v>480</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8" t="s">
        <v>496</v>
      </c>
      <c r="AL34" s="1109"/>
      <c r="AM34" s="1109"/>
      <c r="AN34" s="1110"/>
      <c r="AO34" s="285">
        <v>9933333</v>
      </c>
      <c r="AP34" s="285">
        <v>12562</v>
      </c>
      <c r="AQ34" s="286">
        <v>13771</v>
      </c>
      <c r="AR34" s="287">
        <v>-8.8000000000000007</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8" t="s">
        <v>497</v>
      </c>
      <c r="AL35" s="1109"/>
      <c r="AM35" s="1109"/>
      <c r="AN35" s="1110"/>
      <c r="AO35" s="285">
        <v>3625974</v>
      </c>
      <c r="AP35" s="285">
        <v>4585</v>
      </c>
      <c r="AQ35" s="286">
        <v>1406</v>
      </c>
      <c r="AR35" s="287">
        <v>226.1</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8" t="s">
        <v>498</v>
      </c>
      <c r="AL36" s="1109"/>
      <c r="AM36" s="1109"/>
      <c r="AN36" s="1110"/>
      <c r="AO36" s="285" t="s">
        <v>480</v>
      </c>
      <c r="AP36" s="285" t="s">
        <v>480</v>
      </c>
      <c r="AQ36" s="286">
        <v>78</v>
      </c>
      <c r="AR36" s="287" t="s">
        <v>480</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8" t="s">
        <v>499</v>
      </c>
      <c r="AL37" s="1109"/>
      <c r="AM37" s="1109"/>
      <c r="AN37" s="1110"/>
      <c r="AO37" s="285">
        <v>628620</v>
      </c>
      <c r="AP37" s="285">
        <v>795</v>
      </c>
      <c r="AQ37" s="286">
        <v>1168</v>
      </c>
      <c r="AR37" s="287">
        <v>-31.9</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7" t="s">
        <v>500</v>
      </c>
      <c r="AL38" s="1118"/>
      <c r="AM38" s="1118"/>
      <c r="AN38" s="1119"/>
      <c r="AO38" s="315" t="s">
        <v>480</v>
      </c>
      <c r="AP38" s="315" t="s">
        <v>480</v>
      </c>
      <c r="AQ38" s="316">
        <v>0</v>
      </c>
      <c r="AR38" s="307" t="s">
        <v>480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7" t="s">
        <v>501</v>
      </c>
      <c r="AL39" s="1118"/>
      <c r="AM39" s="1118"/>
      <c r="AN39" s="1119"/>
      <c r="AO39" s="285">
        <v>-9182298</v>
      </c>
      <c r="AP39" s="285">
        <v>-11612</v>
      </c>
      <c r="AQ39" s="286">
        <v>-3889</v>
      </c>
      <c r="AR39" s="287">
        <v>198.6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8" t="s">
        <v>502</v>
      </c>
      <c r="AL40" s="1109"/>
      <c r="AM40" s="1109"/>
      <c r="AN40" s="1110"/>
      <c r="AO40" s="285">
        <v>-51550915</v>
      </c>
      <c r="AP40" s="285">
        <v>-65192</v>
      </c>
      <c r="AQ40" s="286">
        <v>-47391</v>
      </c>
      <c r="AR40" s="287">
        <v>37.6</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11" t="s">
        <v>503</v>
      </c>
      <c r="AL41" s="1112"/>
      <c r="AM41" s="1112"/>
      <c r="AN41" s="1113"/>
      <c r="AO41" s="285">
        <v>26564813</v>
      </c>
      <c r="AP41" s="285">
        <v>33594</v>
      </c>
      <c r="AQ41" s="286">
        <v>32384</v>
      </c>
      <c r="AR41" s="287">
        <v>3.7</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504</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505</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20" t="s">
        <v>471</v>
      </c>
      <c r="AN49" s="1122" t="s">
        <v>506</v>
      </c>
      <c r="AO49" s="1123"/>
      <c r="AP49" s="1123"/>
      <c r="AQ49" s="1123"/>
      <c r="AR49" s="1124"/>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21"/>
      <c r="AN50" s="327" t="s">
        <v>507</v>
      </c>
      <c r="AO50" s="328" t="s">
        <v>508</v>
      </c>
      <c r="AP50" s="329" t="s">
        <v>509</v>
      </c>
      <c r="AQ50" s="330" t="s">
        <v>510</v>
      </c>
      <c r="AR50" s="331" t="s">
        <v>511</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512</v>
      </c>
      <c r="AL51" s="324"/>
      <c r="AM51" s="332">
        <v>97540900</v>
      </c>
      <c r="AN51" s="333">
        <v>120685</v>
      </c>
      <c r="AO51" s="334">
        <v>12.7</v>
      </c>
      <c r="AP51" s="335">
        <v>88620</v>
      </c>
      <c r="AQ51" s="336">
        <v>12.5</v>
      </c>
      <c r="AR51" s="337">
        <v>0.2</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513</v>
      </c>
      <c r="AM52" s="340">
        <v>26685472</v>
      </c>
      <c r="AN52" s="341">
        <v>33017</v>
      </c>
      <c r="AO52" s="342">
        <v>7.2</v>
      </c>
      <c r="AP52" s="343">
        <v>19309</v>
      </c>
      <c r="AQ52" s="344">
        <v>-3.3</v>
      </c>
      <c r="AR52" s="345">
        <v>10.5</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514</v>
      </c>
      <c r="AL53" s="324"/>
      <c r="AM53" s="332">
        <v>104132236</v>
      </c>
      <c r="AN53" s="333">
        <v>129597</v>
      </c>
      <c r="AO53" s="334">
        <v>7.4</v>
      </c>
      <c r="AP53" s="335">
        <v>94715</v>
      </c>
      <c r="AQ53" s="336">
        <v>6.9</v>
      </c>
      <c r="AR53" s="337">
        <v>0.5</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513</v>
      </c>
      <c r="AM54" s="340">
        <v>30990026</v>
      </c>
      <c r="AN54" s="341">
        <v>38569</v>
      </c>
      <c r="AO54" s="342">
        <v>16.8</v>
      </c>
      <c r="AP54" s="343">
        <v>24902</v>
      </c>
      <c r="AQ54" s="344">
        <v>29</v>
      </c>
      <c r="AR54" s="345">
        <v>-12.2</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515</v>
      </c>
      <c r="AL55" s="324"/>
      <c r="AM55" s="332">
        <v>103657153</v>
      </c>
      <c r="AN55" s="333">
        <v>129698</v>
      </c>
      <c r="AO55" s="334">
        <v>0.1</v>
      </c>
      <c r="AP55" s="335">
        <v>97161</v>
      </c>
      <c r="AQ55" s="336">
        <v>2.6</v>
      </c>
      <c r="AR55" s="337">
        <v>-2.5</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513</v>
      </c>
      <c r="AM56" s="340">
        <v>44017986</v>
      </c>
      <c r="AN56" s="341">
        <v>55076</v>
      </c>
      <c r="AO56" s="342">
        <v>42.8</v>
      </c>
      <c r="AP56" s="343">
        <v>26543</v>
      </c>
      <c r="AQ56" s="344">
        <v>6.6</v>
      </c>
      <c r="AR56" s="345">
        <v>36.200000000000003</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516</v>
      </c>
      <c r="AL57" s="324"/>
      <c r="AM57" s="332">
        <v>111974374</v>
      </c>
      <c r="AN57" s="333">
        <v>140949</v>
      </c>
      <c r="AO57" s="334">
        <v>8.6999999999999993</v>
      </c>
      <c r="AP57" s="335">
        <v>101731</v>
      </c>
      <c r="AQ57" s="336">
        <v>4.7</v>
      </c>
      <c r="AR57" s="337">
        <v>4</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513</v>
      </c>
      <c r="AM58" s="340">
        <v>40719297</v>
      </c>
      <c r="AN58" s="341">
        <v>51256</v>
      </c>
      <c r="AO58" s="342">
        <v>-6.9</v>
      </c>
      <c r="AP58" s="343">
        <v>26906</v>
      </c>
      <c r="AQ58" s="344">
        <v>1.4</v>
      </c>
      <c r="AR58" s="345">
        <v>-8.3000000000000007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517</v>
      </c>
      <c r="AL59" s="324"/>
      <c r="AM59" s="332">
        <v>112976938</v>
      </c>
      <c r="AN59" s="333">
        <v>142872</v>
      </c>
      <c r="AO59" s="334">
        <v>1.4</v>
      </c>
      <c r="AP59" s="335">
        <v>77936</v>
      </c>
      <c r="AQ59" s="336">
        <v>-23.4</v>
      </c>
      <c r="AR59" s="337">
        <v>24.8</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513</v>
      </c>
      <c r="AM60" s="340">
        <v>46410603</v>
      </c>
      <c r="AN60" s="341">
        <v>58691</v>
      </c>
      <c r="AO60" s="342">
        <v>14.5</v>
      </c>
      <c r="AP60" s="343">
        <v>19401</v>
      </c>
      <c r="AQ60" s="344">
        <v>-27.9</v>
      </c>
      <c r="AR60" s="345">
        <v>42.4</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518</v>
      </c>
      <c r="AL61" s="346"/>
      <c r="AM61" s="347">
        <v>106056320</v>
      </c>
      <c r="AN61" s="348">
        <v>132760</v>
      </c>
      <c r="AO61" s="349">
        <v>6.1</v>
      </c>
      <c r="AP61" s="350">
        <v>92033</v>
      </c>
      <c r="AQ61" s="351">
        <v>0.7</v>
      </c>
      <c r="AR61" s="337">
        <v>5.4</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513</v>
      </c>
      <c r="AM62" s="340">
        <v>37764677</v>
      </c>
      <c r="AN62" s="341">
        <v>47322</v>
      </c>
      <c r="AO62" s="342">
        <v>14.9</v>
      </c>
      <c r="AP62" s="343">
        <v>23412</v>
      </c>
      <c r="AQ62" s="344">
        <v>1.2</v>
      </c>
      <c r="AR62" s="345">
        <v>13.7</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CVP1gGsJgz4JACD7apPy3ElHFbf/epDHQteCKgAOhEdgiVCWPfswu9jUbASayu46Wmg73/7emiTFnvx1+3FJqA==" saltValue="ladzHkP5BTP1Zbc5XChty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iU0R0OXdRc0PZHyhRtwJoON+bYszAv50TIYVX7DuFrPk9A+hEdkt0QuAf423MAS4M/HYMCN/CeAXWusP8m7Pg==" saltValue="C/FE5LVur2gJvIXnyg2l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85" zoomScaleNormal="85"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520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LjLsfg7UVKLr/2JyyP5daTgUZu3kRZJXM1G+Qw5SodXhjompyRixnPSnkLXEG/N8rC7swqZaLNqrPpwr0YheKA==" saltValue="JWg3bLHUMgIUMlX0Cna0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521</v>
      </c>
      <c r="G46" s="355" t="s">
        <v>522</v>
      </c>
      <c r="H46" s="355" t="s">
        <v>523</v>
      </c>
      <c r="I46" s="355" t="s">
        <v>524</v>
      </c>
      <c r="J46" s="356" t="s">
        <v>525</v>
      </c>
    </row>
    <row r="47" spans="2:10" ht="57.75" customHeight="1" x14ac:dyDescent="0.2">
      <c r="B47" s="7"/>
      <c r="C47" s="1125" t="s">
        <v>3</v>
      </c>
      <c r="D47" s="1125"/>
      <c r="E47" s="1126"/>
      <c r="F47" s="357">
        <v>5.9</v>
      </c>
      <c r="G47" s="358">
        <v>5.91</v>
      </c>
      <c r="H47" s="358">
        <v>5.84</v>
      </c>
      <c r="I47" s="358">
        <v>4.88</v>
      </c>
      <c r="J47" s="359">
        <v>3.28</v>
      </c>
    </row>
    <row r="48" spans="2:10" ht="57.75" customHeight="1" x14ac:dyDescent="0.2">
      <c r="B48" s="8"/>
      <c r="C48" s="1127" t="s">
        <v>4</v>
      </c>
      <c r="D48" s="1127"/>
      <c r="E48" s="1128"/>
      <c r="F48" s="360">
        <v>1.45</v>
      </c>
      <c r="G48" s="361">
        <v>1.52</v>
      </c>
      <c r="H48" s="361">
        <v>1.57</v>
      </c>
      <c r="I48" s="361">
        <v>1.45</v>
      </c>
      <c r="J48" s="362">
        <v>1.47</v>
      </c>
    </row>
    <row r="49" spans="2:10" ht="57.75" customHeight="1" thickBot="1" x14ac:dyDescent="0.25">
      <c r="B49" s="9"/>
      <c r="C49" s="1129" t="s">
        <v>5</v>
      </c>
      <c r="D49" s="1129"/>
      <c r="E49" s="1130"/>
      <c r="F49" s="363">
        <v>3.43</v>
      </c>
      <c r="G49" s="364">
        <v>2.71</v>
      </c>
      <c r="H49" s="364">
        <v>2.21</v>
      </c>
      <c r="I49" s="364" t="s">
        <v>526</v>
      </c>
      <c r="J49" s="365" t="s">
        <v>527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2FOPGfVuXOzDZDpjhOrzbYvRH4yxsZzBsVSHUmQYYPSikHcj9EYNPxdyj2UnB7s2luyCvzHrMcTujAn/Sy5D4g==" saltValue="yELqYm9gO+Gr2XHVki0N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521</v>
      </c>
      <c r="G33" s="17" t="s">
        <v>522</v>
      </c>
      <c r="H33" s="17" t="s">
        <v>523</v>
      </c>
      <c r="I33" s="17" t="s">
        <v>524</v>
      </c>
      <c r="J33" s="18" t="s">
        <v>525</v>
      </c>
      <c r="K33" s="10"/>
      <c r="L33" s="10"/>
      <c r="M33" s="10"/>
      <c r="N33" s="10"/>
      <c r="O33" s="10"/>
      <c r="P33" s="10"/>
    </row>
    <row r="34" spans="1:16" ht="39" customHeight="1" x14ac:dyDescent="0.2">
      <c r="A34" s="10"/>
      <c r="B34" s="19"/>
      <c r="C34" s="1137" t="s">
        <v>528</v>
      </c>
      <c r="D34" s="1137"/>
      <c r="E34" s="1138"/>
      <c r="F34" s="20">
        <v>3.43</v>
      </c>
      <c r="G34" s="21">
        <v>3.66</v>
      </c>
      <c r="H34" s="21">
        <v>3.93</v>
      </c>
      <c r="I34" s="21">
        <v>4.1100000000000003</v>
      </c>
      <c r="J34" s="22">
        <v>4.46</v>
      </c>
      <c r="K34" s="10"/>
      <c r="L34" s="10"/>
      <c r="M34" s="10"/>
      <c r="N34" s="10"/>
      <c r="O34" s="10"/>
      <c r="P34" s="10"/>
    </row>
    <row r="35" spans="1:16" ht="39" customHeight="1" x14ac:dyDescent="0.2">
      <c r="A35" s="10"/>
      <c r="B35" s="23"/>
      <c r="C35" s="1131" t="s">
        <v>529</v>
      </c>
      <c r="D35" s="1132"/>
      <c r="E35" s="1133"/>
      <c r="F35" s="24">
        <v>3.81</v>
      </c>
      <c r="G35" s="25">
        <v>3.86</v>
      </c>
      <c r="H35" s="25">
        <v>3.86</v>
      </c>
      <c r="I35" s="25">
        <v>3.87</v>
      </c>
      <c r="J35" s="26">
        <v>3.7</v>
      </c>
      <c r="K35" s="10"/>
      <c r="L35" s="10"/>
      <c r="M35" s="10"/>
      <c r="N35" s="10"/>
      <c r="O35" s="10"/>
      <c r="P35" s="10"/>
    </row>
    <row r="36" spans="1:16" ht="39" customHeight="1" x14ac:dyDescent="0.2">
      <c r="A36" s="10"/>
      <c r="B36" s="23"/>
      <c r="C36" s="1131" t="s">
        <v>530</v>
      </c>
      <c r="D36" s="1132"/>
      <c r="E36" s="1133"/>
      <c r="F36" s="24">
        <v>1.1200000000000001</v>
      </c>
      <c r="G36" s="25">
        <v>1.25</v>
      </c>
      <c r="H36" s="25">
        <v>1.63</v>
      </c>
      <c r="I36" s="25">
        <v>1.93</v>
      </c>
      <c r="J36" s="26">
        <v>2.44</v>
      </c>
      <c r="K36" s="10"/>
      <c r="L36" s="10"/>
      <c r="M36" s="10"/>
      <c r="N36" s="10"/>
      <c r="O36" s="10"/>
      <c r="P36" s="10"/>
    </row>
    <row r="37" spans="1:16" ht="39" customHeight="1" x14ac:dyDescent="0.2">
      <c r="A37" s="10"/>
      <c r="B37" s="23"/>
      <c r="C37" s="1131" t="s">
        <v>531</v>
      </c>
      <c r="D37" s="1132"/>
      <c r="E37" s="1133"/>
      <c r="F37" s="24">
        <v>1.27</v>
      </c>
      <c r="G37" s="25">
        <v>1.33</v>
      </c>
      <c r="H37" s="25">
        <v>1.38</v>
      </c>
      <c r="I37" s="25">
        <v>1.27</v>
      </c>
      <c r="J37" s="26">
        <v>1.29</v>
      </c>
      <c r="K37" s="10"/>
      <c r="L37" s="10"/>
      <c r="M37" s="10"/>
      <c r="N37" s="10"/>
      <c r="O37" s="10"/>
      <c r="P37" s="10"/>
    </row>
    <row r="38" spans="1:16" ht="39" customHeight="1" x14ac:dyDescent="0.2">
      <c r="A38" s="10"/>
      <c r="B38" s="23"/>
      <c r="C38" s="1131" t="s">
        <v>532</v>
      </c>
      <c r="D38" s="1132"/>
      <c r="E38" s="1133"/>
      <c r="F38" s="24">
        <v>0.78</v>
      </c>
      <c r="G38" s="25">
        <v>0.92</v>
      </c>
      <c r="H38" s="25">
        <v>0.9</v>
      </c>
      <c r="I38" s="25">
        <v>0.92</v>
      </c>
      <c r="J38" s="26">
        <v>0.91</v>
      </c>
      <c r="K38" s="10"/>
      <c r="L38" s="10"/>
      <c r="M38" s="10"/>
      <c r="N38" s="10"/>
      <c r="O38" s="10"/>
      <c r="P38" s="10"/>
    </row>
    <row r="39" spans="1:16" ht="39" customHeight="1" x14ac:dyDescent="0.2">
      <c r="A39" s="10"/>
      <c r="B39" s="23"/>
      <c r="C39" s="1131" t="s">
        <v>533</v>
      </c>
      <c r="D39" s="1132"/>
      <c r="E39" s="1133"/>
      <c r="F39" s="24">
        <v>0.71</v>
      </c>
      <c r="G39" s="25">
        <v>0.79</v>
      </c>
      <c r="H39" s="25">
        <v>0.74</v>
      </c>
      <c r="I39" s="25">
        <v>0.75</v>
      </c>
      <c r="J39" s="26">
        <v>0.77</v>
      </c>
      <c r="K39" s="10"/>
      <c r="L39" s="10"/>
      <c r="M39" s="10"/>
      <c r="N39" s="10"/>
      <c r="O39" s="10"/>
      <c r="P39" s="10"/>
    </row>
    <row r="40" spans="1:16" ht="39" customHeight="1" x14ac:dyDescent="0.2">
      <c r="A40" s="10"/>
      <c r="B40" s="23"/>
      <c r="C40" s="1131" t="s">
        <v>534</v>
      </c>
      <c r="D40" s="1132"/>
      <c r="E40" s="1133"/>
      <c r="F40" s="24">
        <v>0.47</v>
      </c>
      <c r="G40" s="25">
        <v>0.46</v>
      </c>
      <c r="H40" s="25">
        <v>0.44</v>
      </c>
      <c r="I40" s="25">
        <v>0.44</v>
      </c>
      <c r="J40" s="26">
        <v>0.44</v>
      </c>
      <c r="K40" s="10"/>
      <c r="L40" s="10"/>
      <c r="M40" s="10"/>
      <c r="N40" s="10"/>
      <c r="O40" s="10"/>
      <c r="P40" s="10"/>
    </row>
    <row r="41" spans="1:16" ht="39" customHeight="1" x14ac:dyDescent="0.2">
      <c r="A41" s="10"/>
      <c r="B41" s="23"/>
      <c r="C41" s="1131" t="s">
        <v>535</v>
      </c>
      <c r="D41" s="1132"/>
      <c r="E41" s="1133"/>
      <c r="F41" s="24">
        <v>0.15</v>
      </c>
      <c r="G41" s="25">
        <v>0.17</v>
      </c>
      <c r="H41" s="25">
        <v>0.17</v>
      </c>
      <c r="I41" s="25">
        <v>0.15</v>
      </c>
      <c r="J41" s="26">
        <v>0.15</v>
      </c>
      <c r="K41" s="10"/>
      <c r="L41" s="10"/>
      <c r="M41" s="10"/>
      <c r="N41" s="10"/>
      <c r="O41" s="10"/>
      <c r="P41" s="10"/>
    </row>
    <row r="42" spans="1:16" ht="39" customHeight="1" x14ac:dyDescent="0.2">
      <c r="A42" s="10"/>
      <c r="B42" s="27"/>
      <c r="C42" s="1131" t="s">
        <v>536</v>
      </c>
      <c r="D42" s="1132"/>
      <c r="E42" s="1133"/>
      <c r="F42" s="24" t="s">
        <v>480</v>
      </c>
      <c r="G42" s="25" t="s">
        <v>480</v>
      </c>
      <c r="H42" s="25" t="s">
        <v>480</v>
      </c>
      <c r="I42" s="25" t="s">
        <v>480</v>
      </c>
      <c r="J42" s="26" t="s">
        <v>480</v>
      </c>
      <c r="K42" s="10"/>
      <c r="L42" s="10"/>
      <c r="M42" s="10"/>
      <c r="N42" s="10"/>
      <c r="O42" s="10"/>
      <c r="P42" s="10"/>
    </row>
    <row r="43" spans="1:16" ht="39" customHeight="1" thickBot="1" x14ac:dyDescent="0.25">
      <c r="A43" s="10"/>
      <c r="B43" s="28"/>
      <c r="C43" s="1134" t="s">
        <v>537</v>
      </c>
      <c r="D43" s="1135"/>
      <c r="E43" s="1136"/>
      <c r="F43" s="29">
        <v>0.03</v>
      </c>
      <c r="G43" s="30">
        <v>0.03</v>
      </c>
      <c r="H43" s="30">
        <v>0.03</v>
      </c>
      <c r="I43" s="30">
        <v>0.03</v>
      </c>
      <c r="J43" s="31">
        <v>0.03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KKa21pVWIjngFEpiyXRRpmA+GR6+eGZ8whHHlwpMrv8CRk5IgJmsM8m76lx8L1X1kbLiDgPqZJRPDRa67kdR3w==" saltValue="tuJni1bVCHnpslZPuwD9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521</v>
      </c>
      <c r="L44" s="44" t="s">
        <v>522</v>
      </c>
      <c r="M44" s="44" t="s">
        <v>523</v>
      </c>
      <c r="N44" s="44" t="s">
        <v>524</v>
      </c>
      <c r="O44" s="45" t="s">
        <v>525</v>
      </c>
      <c r="P44" s="36"/>
      <c r="Q44" s="36"/>
      <c r="R44" s="36"/>
      <c r="S44" s="36"/>
      <c r="T44" s="36"/>
      <c r="U44" s="36"/>
    </row>
    <row r="45" spans="1:21" ht="30.75" customHeight="1" x14ac:dyDescent="0.2">
      <c r="A45" s="36"/>
      <c r="B45" s="1147" t="s">
        <v>10</v>
      </c>
      <c r="C45" s="1148"/>
      <c r="D45" s="46"/>
      <c r="E45" s="1153" t="s">
        <v>11</v>
      </c>
      <c r="F45" s="1153"/>
      <c r="G45" s="1153"/>
      <c r="H45" s="1153"/>
      <c r="I45" s="1153"/>
      <c r="J45" s="1154"/>
      <c r="K45" s="47">
        <v>73923</v>
      </c>
      <c r="L45" s="48">
        <v>72252</v>
      </c>
      <c r="M45" s="48">
        <v>70719</v>
      </c>
      <c r="N45" s="48">
        <v>68346</v>
      </c>
      <c r="O45" s="49">
        <v>73110</v>
      </c>
      <c r="P45" s="36"/>
      <c r="Q45" s="36"/>
      <c r="R45" s="36"/>
      <c r="S45" s="36"/>
      <c r="T45" s="36"/>
      <c r="U45" s="36"/>
    </row>
    <row r="46" spans="1:21" ht="30.75" customHeight="1" x14ac:dyDescent="0.2">
      <c r="A46" s="36"/>
      <c r="B46" s="1149"/>
      <c r="C46" s="1150"/>
      <c r="D46" s="50"/>
      <c r="E46" s="1141" t="s">
        <v>12</v>
      </c>
      <c r="F46" s="1141"/>
      <c r="G46" s="1141"/>
      <c r="H46" s="1141"/>
      <c r="I46" s="1141"/>
      <c r="J46" s="1142"/>
      <c r="K46" s="51" t="s">
        <v>480</v>
      </c>
      <c r="L46" s="52" t="s">
        <v>480</v>
      </c>
      <c r="M46" s="52" t="s">
        <v>480</v>
      </c>
      <c r="N46" s="52" t="s">
        <v>480</v>
      </c>
      <c r="O46" s="53" t="s">
        <v>480</v>
      </c>
      <c r="P46" s="36"/>
      <c r="Q46" s="36"/>
      <c r="R46" s="36"/>
      <c r="S46" s="36"/>
      <c r="T46" s="36"/>
      <c r="U46" s="36"/>
    </row>
    <row r="47" spans="1:21" ht="30.75" customHeight="1" x14ac:dyDescent="0.2">
      <c r="A47" s="36"/>
      <c r="B47" s="1149"/>
      <c r="C47" s="1150"/>
      <c r="D47" s="50"/>
      <c r="E47" s="1141" t="s">
        <v>13</v>
      </c>
      <c r="F47" s="1141"/>
      <c r="G47" s="1141"/>
      <c r="H47" s="1141"/>
      <c r="I47" s="1141"/>
      <c r="J47" s="1142"/>
      <c r="K47" s="51">
        <v>4167</v>
      </c>
      <c r="L47" s="52">
        <v>5833</v>
      </c>
      <c r="M47" s="52">
        <v>7167</v>
      </c>
      <c r="N47" s="52">
        <v>8500</v>
      </c>
      <c r="O47" s="53">
        <v>9933</v>
      </c>
      <c r="P47" s="36"/>
      <c r="Q47" s="36"/>
      <c r="R47" s="36"/>
      <c r="S47" s="36"/>
      <c r="T47" s="36"/>
      <c r="U47" s="36"/>
    </row>
    <row r="48" spans="1:21" ht="30.75" customHeight="1" x14ac:dyDescent="0.2">
      <c r="A48" s="36"/>
      <c r="B48" s="1149"/>
      <c r="C48" s="1150"/>
      <c r="D48" s="50"/>
      <c r="E48" s="1141" t="s">
        <v>14</v>
      </c>
      <c r="F48" s="1141"/>
      <c r="G48" s="1141"/>
      <c r="H48" s="1141"/>
      <c r="I48" s="1141"/>
      <c r="J48" s="1142"/>
      <c r="K48" s="51">
        <v>3704</v>
      </c>
      <c r="L48" s="52">
        <v>3763</v>
      </c>
      <c r="M48" s="52">
        <v>3578</v>
      </c>
      <c r="N48" s="52">
        <v>3633</v>
      </c>
      <c r="O48" s="53">
        <v>3626</v>
      </c>
      <c r="P48" s="36"/>
      <c r="Q48" s="36"/>
      <c r="R48" s="36"/>
      <c r="S48" s="36"/>
      <c r="T48" s="36"/>
      <c r="U48" s="36"/>
    </row>
    <row r="49" spans="1:21" ht="30.75" customHeight="1" x14ac:dyDescent="0.2">
      <c r="A49" s="36"/>
      <c r="B49" s="1149"/>
      <c r="C49" s="1150"/>
      <c r="D49" s="50"/>
      <c r="E49" s="1141" t="s">
        <v>15</v>
      </c>
      <c r="F49" s="1141"/>
      <c r="G49" s="1141"/>
      <c r="H49" s="1141"/>
      <c r="I49" s="1141"/>
      <c r="J49" s="1142"/>
      <c r="K49" s="51" t="s">
        <v>480</v>
      </c>
      <c r="L49" s="52" t="s">
        <v>480</v>
      </c>
      <c r="M49" s="52" t="s">
        <v>480</v>
      </c>
      <c r="N49" s="52" t="s">
        <v>480</v>
      </c>
      <c r="O49" s="53" t="s">
        <v>480</v>
      </c>
      <c r="P49" s="36"/>
      <c r="Q49" s="36"/>
      <c r="R49" s="36"/>
      <c r="S49" s="36"/>
      <c r="T49" s="36"/>
      <c r="U49" s="36"/>
    </row>
    <row r="50" spans="1:21" ht="30.75" customHeight="1" x14ac:dyDescent="0.2">
      <c r="A50" s="36"/>
      <c r="B50" s="1149"/>
      <c r="C50" s="1150"/>
      <c r="D50" s="50"/>
      <c r="E50" s="1141" t="s">
        <v>16</v>
      </c>
      <c r="F50" s="1141"/>
      <c r="G50" s="1141"/>
      <c r="H50" s="1141"/>
      <c r="I50" s="1141"/>
      <c r="J50" s="1142"/>
      <c r="K50" s="51">
        <v>518</v>
      </c>
      <c r="L50" s="52">
        <v>767</v>
      </c>
      <c r="M50" s="52">
        <v>688</v>
      </c>
      <c r="N50" s="52">
        <v>655</v>
      </c>
      <c r="O50" s="53">
        <v>629</v>
      </c>
      <c r="P50" s="36"/>
      <c r="Q50" s="36"/>
      <c r="R50" s="36"/>
      <c r="S50" s="36"/>
      <c r="T50" s="36"/>
      <c r="U50" s="36"/>
    </row>
    <row r="51" spans="1:21" ht="30.75" customHeight="1" x14ac:dyDescent="0.2">
      <c r="A51" s="36"/>
      <c r="B51" s="1151"/>
      <c r="C51" s="1152"/>
      <c r="D51" s="54"/>
      <c r="E51" s="1141" t="s">
        <v>17</v>
      </c>
      <c r="F51" s="1141"/>
      <c r="G51" s="1141"/>
      <c r="H51" s="1141"/>
      <c r="I51" s="1141"/>
      <c r="J51" s="1142"/>
      <c r="K51" s="51">
        <v>5</v>
      </c>
      <c r="L51" s="52" t="s">
        <v>480</v>
      </c>
      <c r="M51" s="52" t="s">
        <v>480</v>
      </c>
      <c r="N51" s="52" t="s">
        <v>480</v>
      </c>
      <c r="O51" s="53" t="s">
        <v>480</v>
      </c>
      <c r="P51" s="36"/>
      <c r="Q51" s="36"/>
      <c r="R51" s="36"/>
      <c r="S51" s="36"/>
      <c r="T51" s="36"/>
      <c r="U51" s="36"/>
    </row>
    <row r="52" spans="1:21" ht="30.75" customHeight="1" x14ac:dyDescent="0.2">
      <c r="A52" s="36"/>
      <c r="B52" s="1139" t="s">
        <v>18</v>
      </c>
      <c r="C52" s="1140"/>
      <c r="D52" s="54"/>
      <c r="E52" s="1141" t="s">
        <v>19</v>
      </c>
      <c r="F52" s="1141"/>
      <c r="G52" s="1141"/>
      <c r="H52" s="1141"/>
      <c r="I52" s="1141"/>
      <c r="J52" s="1142"/>
      <c r="K52" s="51">
        <v>50675</v>
      </c>
      <c r="L52" s="52">
        <v>52511</v>
      </c>
      <c r="M52" s="52">
        <v>53377</v>
      </c>
      <c r="N52" s="52">
        <v>53481</v>
      </c>
      <c r="O52" s="53">
        <v>60733</v>
      </c>
      <c r="P52" s="36"/>
      <c r="Q52" s="36"/>
      <c r="R52" s="36"/>
      <c r="S52" s="36"/>
      <c r="T52" s="36"/>
      <c r="U52" s="36"/>
    </row>
    <row r="53" spans="1:21" ht="30.75" customHeight="1" thickBot="1" x14ac:dyDescent="0.25">
      <c r="A53" s="36"/>
      <c r="B53" s="1143" t="s">
        <v>20</v>
      </c>
      <c r="C53" s="1144"/>
      <c r="D53" s="55"/>
      <c r="E53" s="1145" t="s">
        <v>21</v>
      </c>
      <c r="F53" s="1145"/>
      <c r="G53" s="1145"/>
      <c r="H53" s="1145"/>
      <c r="I53" s="1145"/>
      <c r="J53" s="1146"/>
      <c r="K53" s="56">
        <v>31642</v>
      </c>
      <c r="L53" s="57">
        <v>30104</v>
      </c>
      <c r="M53" s="57">
        <v>28775</v>
      </c>
      <c r="N53" s="57">
        <v>27653</v>
      </c>
      <c r="O53" s="58">
        <v>26565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vA5hK1YCRjgeVSBGwNXx+ZOz8eVWxWdr8q+H0rfFah5lEVkjvAp9VjdxjrRS4GHP+KXiHOrOJaHX298IPIKZqg==" saltValue="CFpU+h6Pk8NQBIPdbdSis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521</v>
      </c>
      <c r="J40" s="367" t="s">
        <v>522</v>
      </c>
      <c r="K40" s="367" t="s">
        <v>523</v>
      </c>
      <c r="L40" s="367" t="s">
        <v>524</v>
      </c>
      <c r="M40" s="368" t="s">
        <v>525</v>
      </c>
    </row>
    <row r="41" spans="2:13" ht="27.75" customHeight="1" x14ac:dyDescent="0.2">
      <c r="B41" s="1155" t="s">
        <v>22</v>
      </c>
      <c r="C41" s="1156"/>
      <c r="D41" s="66"/>
      <c r="E41" s="1161" t="s">
        <v>23</v>
      </c>
      <c r="F41" s="1161"/>
      <c r="G41" s="1161"/>
      <c r="H41" s="1162"/>
      <c r="I41" s="369">
        <v>889242</v>
      </c>
      <c r="J41" s="370">
        <v>878660</v>
      </c>
      <c r="K41" s="370">
        <v>871423</v>
      </c>
      <c r="L41" s="370">
        <v>866636</v>
      </c>
      <c r="M41" s="371">
        <v>860853</v>
      </c>
    </row>
    <row r="42" spans="2:13" ht="27.75" customHeight="1" x14ac:dyDescent="0.2">
      <c r="B42" s="1157"/>
      <c r="C42" s="1158"/>
      <c r="D42" s="67"/>
      <c r="E42" s="1163" t="s">
        <v>24</v>
      </c>
      <c r="F42" s="1163"/>
      <c r="G42" s="1163"/>
      <c r="H42" s="1164"/>
      <c r="I42" s="372">
        <v>11737</v>
      </c>
      <c r="J42" s="373">
        <v>11025</v>
      </c>
      <c r="K42" s="373">
        <v>10373</v>
      </c>
      <c r="L42" s="373">
        <v>9794</v>
      </c>
      <c r="M42" s="374">
        <v>9260</v>
      </c>
    </row>
    <row r="43" spans="2:13" ht="27.75" customHeight="1" x14ac:dyDescent="0.2">
      <c r="B43" s="1157"/>
      <c r="C43" s="1158"/>
      <c r="D43" s="67"/>
      <c r="E43" s="1163" t="s">
        <v>25</v>
      </c>
      <c r="F43" s="1163"/>
      <c r="G43" s="1163"/>
      <c r="H43" s="1164"/>
      <c r="I43" s="372">
        <v>46499</v>
      </c>
      <c r="J43" s="373">
        <v>43151</v>
      </c>
      <c r="K43" s="373">
        <v>40709</v>
      </c>
      <c r="L43" s="373">
        <v>39384</v>
      </c>
      <c r="M43" s="374">
        <v>37339</v>
      </c>
    </row>
    <row r="44" spans="2:13" ht="27.75" customHeight="1" x14ac:dyDescent="0.2">
      <c r="B44" s="1157"/>
      <c r="C44" s="1158"/>
      <c r="D44" s="67"/>
      <c r="E44" s="1163" t="s">
        <v>26</v>
      </c>
      <c r="F44" s="1163"/>
      <c r="G44" s="1163"/>
      <c r="H44" s="1164"/>
      <c r="I44" s="372" t="s">
        <v>480</v>
      </c>
      <c r="J44" s="373" t="s">
        <v>480</v>
      </c>
      <c r="K44" s="373" t="s">
        <v>480</v>
      </c>
      <c r="L44" s="373" t="s">
        <v>480</v>
      </c>
      <c r="M44" s="374" t="s">
        <v>480</v>
      </c>
    </row>
    <row r="45" spans="2:13" ht="27.75" customHeight="1" x14ac:dyDescent="0.2">
      <c r="B45" s="1157"/>
      <c r="C45" s="1158"/>
      <c r="D45" s="67"/>
      <c r="E45" s="1163" t="s">
        <v>27</v>
      </c>
      <c r="F45" s="1163"/>
      <c r="G45" s="1163"/>
      <c r="H45" s="1164"/>
      <c r="I45" s="372">
        <v>125935</v>
      </c>
      <c r="J45" s="373">
        <v>117363</v>
      </c>
      <c r="K45" s="373">
        <v>114915</v>
      </c>
      <c r="L45" s="373">
        <v>114534</v>
      </c>
      <c r="M45" s="374">
        <v>108803</v>
      </c>
    </row>
    <row r="46" spans="2:13" ht="27.75" customHeight="1" x14ac:dyDescent="0.2">
      <c r="B46" s="1157"/>
      <c r="C46" s="1158"/>
      <c r="D46" s="68"/>
      <c r="E46" s="1165" t="s">
        <v>28</v>
      </c>
      <c r="F46" s="1165"/>
      <c r="G46" s="1165"/>
      <c r="H46" s="1166"/>
      <c r="I46" s="372">
        <v>2169</v>
      </c>
      <c r="J46" s="373">
        <v>2234</v>
      </c>
      <c r="K46" s="373">
        <v>2450</v>
      </c>
      <c r="L46" s="373">
        <v>2437</v>
      </c>
      <c r="M46" s="374">
        <v>2326</v>
      </c>
    </row>
    <row r="47" spans="2:13" ht="27.75" customHeight="1" x14ac:dyDescent="0.2">
      <c r="B47" s="1157"/>
      <c r="C47" s="1158"/>
      <c r="D47" s="69"/>
      <c r="E47" s="1167" t="s">
        <v>29</v>
      </c>
      <c r="F47" s="1168"/>
      <c r="G47" s="1168"/>
      <c r="H47" s="1169"/>
      <c r="I47" s="372" t="s">
        <v>480</v>
      </c>
      <c r="J47" s="373" t="s">
        <v>480</v>
      </c>
      <c r="K47" s="373" t="s">
        <v>480</v>
      </c>
      <c r="L47" s="373" t="s">
        <v>480</v>
      </c>
      <c r="M47" s="374" t="s">
        <v>480</v>
      </c>
    </row>
    <row r="48" spans="2:13" ht="27.75" customHeight="1" x14ac:dyDescent="0.2">
      <c r="B48" s="1157"/>
      <c r="C48" s="1158"/>
      <c r="D48" s="67"/>
      <c r="E48" s="1163" t="s">
        <v>30</v>
      </c>
      <c r="F48" s="1163"/>
      <c r="G48" s="1163"/>
      <c r="H48" s="1164"/>
      <c r="I48" s="372" t="s">
        <v>480</v>
      </c>
      <c r="J48" s="373" t="s">
        <v>480</v>
      </c>
      <c r="K48" s="373" t="s">
        <v>480</v>
      </c>
      <c r="L48" s="373" t="s">
        <v>480</v>
      </c>
      <c r="M48" s="374" t="s">
        <v>480</v>
      </c>
    </row>
    <row r="49" spans="2:13" ht="27.75" customHeight="1" x14ac:dyDescent="0.2">
      <c r="B49" s="1159"/>
      <c r="C49" s="1160"/>
      <c r="D49" s="67"/>
      <c r="E49" s="1163" t="s">
        <v>31</v>
      </c>
      <c r="F49" s="1163"/>
      <c r="G49" s="1163"/>
      <c r="H49" s="1164"/>
      <c r="I49" s="372" t="s">
        <v>480</v>
      </c>
      <c r="J49" s="373" t="s">
        <v>480</v>
      </c>
      <c r="K49" s="373" t="s">
        <v>480</v>
      </c>
      <c r="L49" s="373" t="s">
        <v>480</v>
      </c>
      <c r="M49" s="374" t="s">
        <v>480</v>
      </c>
    </row>
    <row r="50" spans="2:13" ht="27.75" customHeight="1" x14ac:dyDescent="0.2">
      <c r="B50" s="1170" t="s">
        <v>32</v>
      </c>
      <c r="C50" s="1171"/>
      <c r="D50" s="70"/>
      <c r="E50" s="1163" t="s">
        <v>33</v>
      </c>
      <c r="F50" s="1163"/>
      <c r="G50" s="1163"/>
      <c r="H50" s="1164"/>
      <c r="I50" s="372">
        <v>61768</v>
      </c>
      <c r="J50" s="373">
        <v>67556</v>
      </c>
      <c r="K50" s="373">
        <v>76046</v>
      </c>
      <c r="L50" s="373">
        <v>80853</v>
      </c>
      <c r="M50" s="374">
        <v>77177</v>
      </c>
    </row>
    <row r="51" spans="2:13" ht="27.75" customHeight="1" x14ac:dyDescent="0.2">
      <c r="B51" s="1157"/>
      <c r="C51" s="1158"/>
      <c r="D51" s="67"/>
      <c r="E51" s="1163" t="s">
        <v>34</v>
      </c>
      <c r="F51" s="1163"/>
      <c r="G51" s="1163"/>
      <c r="H51" s="1164"/>
      <c r="I51" s="372">
        <v>22616</v>
      </c>
      <c r="J51" s="373">
        <v>21694</v>
      </c>
      <c r="K51" s="373">
        <v>21012</v>
      </c>
      <c r="L51" s="373">
        <v>20223</v>
      </c>
      <c r="M51" s="374">
        <v>15063</v>
      </c>
    </row>
    <row r="52" spans="2:13" ht="27.75" customHeight="1" x14ac:dyDescent="0.2">
      <c r="B52" s="1159"/>
      <c r="C52" s="1160"/>
      <c r="D52" s="67"/>
      <c r="E52" s="1163" t="s">
        <v>35</v>
      </c>
      <c r="F52" s="1163"/>
      <c r="G52" s="1163"/>
      <c r="H52" s="1164"/>
      <c r="I52" s="372">
        <v>611105</v>
      </c>
      <c r="J52" s="373">
        <v>610257</v>
      </c>
      <c r="K52" s="373">
        <v>601845</v>
      </c>
      <c r="L52" s="373">
        <v>588948</v>
      </c>
      <c r="M52" s="374">
        <v>580305</v>
      </c>
    </row>
    <row r="53" spans="2:13" ht="27.75" customHeight="1" thickBot="1" x14ac:dyDescent="0.25">
      <c r="B53" s="1172" t="s">
        <v>36</v>
      </c>
      <c r="C53" s="1173"/>
      <c r="D53" s="71"/>
      <c r="E53" s="1174" t="s">
        <v>37</v>
      </c>
      <c r="F53" s="1174"/>
      <c r="G53" s="1174"/>
      <c r="H53" s="1175"/>
      <c r="I53" s="375">
        <v>380093</v>
      </c>
      <c r="J53" s="376">
        <v>352926</v>
      </c>
      <c r="K53" s="376">
        <v>340967</v>
      </c>
      <c r="L53" s="376">
        <v>342762</v>
      </c>
      <c r="M53" s="377">
        <v>346036</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Lc2USWs57gFqlTJvl95sRl0RInp8V4NpFS3UmOySKSf8bM79uAkx1rB3FyBwhqaQV5CuKUeDrHGqwLDRMTBeA==" saltValue="vRrzupYhu+mZbr60U/7P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523</v>
      </c>
      <c r="G54" s="79" t="s">
        <v>524</v>
      </c>
      <c r="H54" s="80" t="s">
        <v>525</v>
      </c>
    </row>
    <row r="55" spans="2:8" ht="52.5" customHeight="1" x14ac:dyDescent="0.2">
      <c r="B55" s="81"/>
      <c r="C55" s="1184" t="s">
        <v>39</v>
      </c>
      <c r="D55" s="1184"/>
      <c r="E55" s="1185"/>
      <c r="F55" s="82">
        <v>15218</v>
      </c>
      <c r="G55" s="82">
        <v>12688</v>
      </c>
      <c r="H55" s="83">
        <v>8390</v>
      </c>
    </row>
    <row r="56" spans="2:8" ht="52.5" customHeight="1" x14ac:dyDescent="0.2">
      <c r="B56" s="84"/>
      <c r="C56" s="1186" t="s">
        <v>40</v>
      </c>
      <c r="D56" s="1186"/>
      <c r="E56" s="1187"/>
      <c r="F56" s="85">
        <v>2946</v>
      </c>
      <c r="G56" s="85">
        <v>2950</v>
      </c>
      <c r="H56" s="86">
        <v>2964</v>
      </c>
    </row>
    <row r="57" spans="2:8" ht="53.25" customHeight="1" x14ac:dyDescent="0.2">
      <c r="B57" s="84"/>
      <c r="C57" s="1188" t="s">
        <v>41</v>
      </c>
      <c r="D57" s="1188"/>
      <c r="E57" s="1189"/>
      <c r="F57" s="87">
        <v>35868</v>
      </c>
      <c r="G57" s="87">
        <v>34207</v>
      </c>
      <c r="H57" s="88">
        <v>27347</v>
      </c>
    </row>
    <row r="58" spans="2:8" ht="45.75" customHeight="1" x14ac:dyDescent="0.2">
      <c r="B58" s="89"/>
      <c r="C58" s="1176" t="s">
        <v>576</v>
      </c>
      <c r="D58" s="1177"/>
      <c r="E58" s="1178"/>
      <c r="F58" s="90">
        <v>11059</v>
      </c>
      <c r="G58" s="90">
        <v>10893</v>
      </c>
      <c r="H58" s="91">
        <v>7444</v>
      </c>
    </row>
    <row r="59" spans="2:8" ht="45.75" customHeight="1" x14ac:dyDescent="0.2">
      <c r="B59" s="89"/>
      <c r="C59" s="1176" t="s">
        <v>577</v>
      </c>
      <c r="D59" s="1177"/>
      <c r="E59" s="1178"/>
      <c r="F59" s="90">
        <v>6289</v>
      </c>
      <c r="G59" s="90">
        <v>5015</v>
      </c>
      <c r="H59" s="91">
        <v>3273</v>
      </c>
    </row>
    <row r="60" spans="2:8" ht="45.75" customHeight="1" x14ac:dyDescent="0.2">
      <c r="B60" s="89"/>
      <c r="C60" s="1176" t="s">
        <v>578</v>
      </c>
      <c r="D60" s="1177"/>
      <c r="E60" s="1178"/>
      <c r="F60" s="90">
        <v>4578</v>
      </c>
      <c r="G60" s="90">
        <v>4258</v>
      </c>
      <c r="H60" s="91">
        <v>2900</v>
      </c>
    </row>
    <row r="61" spans="2:8" ht="45.75" customHeight="1" x14ac:dyDescent="0.2">
      <c r="B61" s="89"/>
      <c r="C61" s="1176" t="s">
        <v>579</v>
      </c>
      <c r="D61" s="1177"/>
      <c r="E61" s="1178"/>
      <c r="F61" s="90">
        <v>1824</v>
      </c>
      <c r="G61" s="90">
        <v>3101</v>
      </c>
      <c r="H61" s="91">
        <v>2768</v>
      </c>
    </row>
    <row r="62" spans="2:8" ht="45.75" customHeight="1" thickBot="1" x14ac:dyDescent="0.25">
      <c r="B62" s="92"/>
      <c r="C62" s="1179" t="s">
        <v>580</v>
      </c>
      <c r="D62" s="1180"/>
      <c r="E62" s="1181"/>
      <c r="F62" s="93">
        <v>1750</v>
      </c>
      <c r="G62" s="93">
        <v>1870</v>
      </c>
      <c r="H62" s="94">
        <v>1990</v>
      </c>
    </row>
    <row r="63" spans="2:8" ht="52.5" customHeight="1" thickBot="1" x14ac:dyDescent="0.25">
      <c r="B63" s="95"/>
      <c r="C63" s="1182" t="s">
        <v>42</v>
      </c>
      <c r="D63" s="1182"/>
      <c r="E63" s="1183"/>
      <c r="F63" s="96">
        <v>54032</v>
      </c>
      <c r="G63" s="96">
        <v>49845</v>
      </c>
      <c r="H63" s="97">
        <v>38701</v>
      </c>
    </row>
    <row r="64" spans="2:8" ht="15" customHeight="1" x14ac:dyDescent="0.2"/>
    <row r="65" ht="0" hidden="1" customHeight="1" x14ac:dyDescent="0.2"/>
    <row r="66" ht="0" hidden="1" customHeight="1" x14ac:dyDescent="0.2"/>
  </sheetData>
  <sheetProtection algorithmName="SHA-512" hashValue="a/ulhlxmB7+gtGDA86eDJgIFV0DEdoz1ob38/6SvTp5vA2pzj8fPMZm7GlUuQvvBqzs/5geAFc7yIhSCWFEpUw==" saltValue="2Z7nyhhSTMXYFTD6jSbI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0" customHeight="1" zeroHeight="1" x14ac:dyDescent="0.2"/>
  <cols>
    <col min="1" max="1" width="6.33203125" style="1190" customWidth="1"/>
    <col min="2" max="107" width="2.44140625" style="1190" customWidth="1"/>
    <col min="108" max="108" width="6.109375" style="1192" customWidth="1"/>
    <col min="109" max="109" width="5.88671875" style="1191" customWidth="1"/>
    <col min="110" max="110" width="19.109375" style="1190" hidden="1"/>
    <col min="111" max="115" width="12.6640625" style="1190" hidden="1"/>
    <col min="116" max="349" width="8.6640625" style="1190" hidden="1"/>
    <col min="350" max="355" width="14.88671875" style="1190" hidden="1"/>
    <col min="356" max="357" width="15.88671875" style="1190" hidden="1"/>
    <col min="358" max="363" width="16.109375" style="1190" hidden="1"/>
    <col min="364" max="364" width="6.109375" style="1190" hidden="1"/>
    <col min="365" max="365" width="3" style="1190" hidden="1"/>
    <col min="366" max="605" width="8.6640625" style="1190" hidden="1"/>
    <col min="606" max="611" width="14.88671875" style="1190" hidden="1"/>
    <col min="612" max="613" width="15.88671875" style="1190" hidden="1"/>
    <col min="614" max="619" width="16.109375" style="1190" hidden="1"/>
    <col min="620" max="620" width="6.109375" style="1190" hidden="1"/>
    <col min="621" max="621" width="3" style="1190" hidden="1"/>
    <col min="622" max="861" width="8.6640625" style="1190" hidden="1"/>
    <col min="862" max="867" width="14.88671875" style="1190" hidden="1"/>
    <col min="868" max="869" width="15.88671875" style="1190" hidden="1"/>
    <col min="870" max="875" width="16.109375" style="1190" hidden="1"/>
    <col min="876" max="876" width="6.109375" style="1190" hidden="1"/>
    <col min="877" max="877" width="3" style="1190" hidden="1"/>
    <col min="878" max="1117" width="8.6640625" style="1190" hidden="1"/>
    <col min="1118" max="1123" width="14.88671875" style="1190" hidden="1"/>
    <col min="1124" max="1125" width="15.88671875" style="1190" hidden="1"/>
    <col min="1126" max="1131" width="16.109375" style="1190" hidden="1"/>
    <col min="1132" max="1132" width="6.109375" style="1190" hidden="1"/>
    <col min="1133" max="1133" width="3" style="1190" hidden="1"/>
    <col min="1134" max="1373" width="8.6640625" style="1190" hidden="1"/>
    <col min="1374" max="1379" width="14.88671875" style="1190" hidden="1"/>
    <col min="1380" max="1381" width="15.88671875" style="1190" hidden="1"/>
    <col min="1382" max="1387" width="16.109375" style="1190" hidden="1"/>
    <col min="1388" max="1388" width="6.109375" style="1190" hidden="1"/>
    <col min="1389" max="1389" width="3" style="1190" hidden="1"/>
    <col min="1390" max="1629" width="8.6640625" style="1190" hidden="1"/>
    <col min="1630" max="1635" width="14.88671875" style="1190" hidden="1"/>
    <col min="1636" max="1637" width="15.88671875" style="1190" hidden="1"/>
    <col min="1638" max="1643" width="16.109375" style="1190" hidden="1"/>
    <col min="1644" max="1644" width="6.109375" style="1190" hidden="1"/>
    <col min="1645" max="1645" width="3" style="1190" hidden="1"/>
    <col min="1646" max="1885" width="8.6640625" style="1190" hidden="1"/>
    <col min="1886" max="1891" width="14.88671875" style="1190" hidden="1"/>
    <col min="1892" max="1893" width="15.88671875" style="1190" hidden="1"/>
    <col min="1894" max="1899" width="16.109375" style="1190" hidden="1"/>
    <col min="1900" max="1900" width="6.109375" style="1190" hidden="1"/>
    <col min="1901" max="1901" width="3" style="1190" hidden="1"/>
    <col min="1902" max="2141" width="8.6640625" style="1190" hidden="1"/>
    <col min="2142" max="2147" width="14.88671875" style="1190" hidden="1"/>
    <col min="2148" max="2149" width="15.88671875" style="1190" hidden="1"/>
    <col min="2150" max="2155" width="16.109375" style="1190" hidden="1"/>
    <col min="2156" max="2156" width="6.109375" style="1190" hidden="1"/>
    <col min="2157" max="2157" width="3" style="1190" hidden="1"/>
    <col min="2158" max="2397" width="8.6640625" style="1190" hidden="1"/>
    <col min="2398" max="2403" width="14.88671875" style="1190" hidden="1"/>
    <col min="2404" max="2405" width="15.88671875" style="1190" hidden="1"/>
    <col min="2406" max="2411" width="16.109375" style="1190" hidden="1"/>
    <col min="2412" max="2412" width="6.109375" style="1190" hidden="1"/>
    <col min="2413" max="2413" width="3" style="1190" hidden="1"/>
    <col min="2414" max="2653" width="8.6640625" style="1190" hidden="1"/>
    <col min="2654" max="2659" width="14.88671875" style="1190" hidden="1"/>
    <col min="2660" max="2661" width="15.88671875" style="1190" hidden="1"/>
    <col min="2662" max="2667" width="16.109375" style="1190" hidden="1"/>
    <col min="2668" max="2668" width="6.109375" style="1190" hidden="1"/>
    <col min="2669" max="2669" width="3" style="1190" hidden="1"/>
    <col min="2670" max="2909" width="8.6640625" style="1190" hidden="1"/>
    <col min="2910" max="2915" width="14.88671875" style="1190" hidden="1"/>
    <col min="2916" max="2917" width="15.88671875" style="1190" hidden="1"/>
    <col min="2918" max="2923" width="16.109375" style="1190" hidden="1"/>
    <col min="2924" max="2924" width="6.109375" style="1190" hidden="1"/>
    <col min="2925" max="2925" width="3" style="1190" hidden="1"/>
    <col min="2926" max="3165" width="8.6640625" style="1190" hidden="1"/>
    <col min="3166" max="3171" width="14.88671875" style="1190" hidden="1"/>
    <col min="3172" max="3173" width="15.88671875" style="1190" hidden="1"/>
    <col min="3174" max="3179" width="16.109375" style="1190" hidden="1"/>
    <col min="3180" max="3180" width="6.109375" style="1190" hidden="1"/>
    <col min="3181" max="3181" width="3" style="1190" hidden="1"/>
    <col min="3182" max="3421" width="8.6640625" style="1190" hidden="1"/>
    <col min="3422" max="3427" width="14.88671875" style="1190" hidden="1"/>
    <col min="3428" max="3429" width="15.88671875" style="1190" hidden="1"/>
    <col min="3430" max="3435" width="16.109375" style="1190" hidden="1"/>
    <col min="3436" max="3436" width="6.109375" style="1190" hidden="1"/>
    <col min="3437" max="3437" width="3" style="1190" hidden="1"/>
    <col min="3438" max="3677" width="8.6640625" style="1190" hidden="1"/>
    <col min="3678" max="3683" width="14.88671875" style="1190" hidden="1"/>
    <col min="3684" max="3685" width="15.88671875" style="1190" hidden="1"/>
    <col min="3686" max="3691" width="16.109375" style="1190" hidden="1"/>
    <col min="3692" max="3692" width="6.109375" style="1190" hidden="1"/>
    <col min="3693" max="3693" width="3" style="1190" hidden="1"/>
    <col min="3694" max="3933" width="8.6640625" style="1190" hidden="1"/>
    <col min="3934" max="3939" width="14.88671875" style="1190" hidden="1"/>
    <col min="3940" max="3941" width="15.88671875" style="1190" hidden="1"/>
    <col min="3942" max="3947" width="16.109375" style="1190" hidden="1"/>
    <col min="3948" max="3948" width="6.109375" style="1190" hidden="1"/>
    <col min="3949" max="3949" width="3" style="1190" hidden="1"/>
    <col min="3950" max="4189" width="8.6640625" style="1190" hidden="1"/>
    <col min="4190" max="4195" width="14.88671875" style="1190" hidden="1"/>
    <col min="4196" max="4197" width="15.88671875" style="1190" hidden="1"/>
    <col min="4198" max="4203" width="16.109375" style="1190" hidden="1"/>
    <col min="4204" max="4204" width="6.109375" style="1190" hidden="1"/>
    <col min="4205" max="4205" width="3" style="1190" hidden="1"/>
    <col min="4206" max="4445" width="8.6640625" style="1190" hidden="1"/>
    <col min="4446" max="4451" width="14.88671875" style="1190" hidden="1"/>
    <col min="4452" max="4453" width="15.88671875" style="1190" hidden="1"/>
    <col min="4454" max="4459" width="16.109375" style="1190" hidden="1"/>
    <col min="4460" max="4460" width="6.109375" style="1190" hidden="1"/>
    <col min="4461" max="4461" width="3" style="1190" hidden="1"/>
    <col min="4462" max="4701" width="8.6640625" style="1190" hidden="1"/>
    <col min="4702" max="4707" width="14.88671875" style="1190" hidden="1"/>
    <col min="4708" max="4709" width="15.88671875" style="1190" hidden="1"/>
    <col min="4710" max="4715" width="16.109375" style="1190" hidden="1"/>
    <col min="4716" max="4716" width="6.109375" style="1190" hidden="1"/>
    <col min="4717" max="4717" width="3" style="1190" hidden="1"/>
    <col min="4718" max="4957" width="8.6640625" style="1190" hidden="1"/>
    <col min="4958" max="4963" width="14.88671875" style="1190" hidden="1"/>
    <col min="4964" max="4965" width="15.88671875" style="1190" hidden="1"/>
    <col min="4966" max="4971" width="16.109375" style="1190" hidden="1"/>
    <col min="4972" max="4972" width="6.109375" style="1190" hidden="1"/>
    <col min="4973" max="4973" width="3" style="1190" hidden="1"/>
    <col min="4974" max="5213" width="8.6640625" style="1190" hidden="1"/>
    <col min="5214" max="5219" width="14.88671875" style="1190" hidden="1"/>
    <col min="5220" max="5221" width="15.88671875" style="1190" hidden="1"/>
    <col min="5222" max="5227" width="16.109375" style="1190" hidden="1"/>
    <col min="5228" max="5228" width="6.109375" style="1190" hidden="1"/>
    <col min="5229" max="5229" width="3" style="1190" hidden="1"/>
    <col min="5230" max="5469" width="8.6640625" style="1190" hidden="1"/>
    <col min="5470" max="5475" width="14.88671875" style="1190" hidden="1"/>
    <col min="5476" max="5477" width="15.88671875" style="1190" hidden="1"/>
    <col min="5478" max="5483" width="16.109375" style="1190" hidden="1"/>
    <col min="5484" max="5484" width="6.109375" style="1190" hidden="1"/>
    <col min="5485" max="5485" width="3" style="1190" hidden="1"/>
    <col min="5486" max="5725" width="8.6640625" style="1190" hidden="1"/>
    <col min="5726" max="5731" width="14.88671875" style="1190" hidden="1"/>
    <col min="5732" max="5733" width="15.88671875" style="1190" hidden="1"/>
    <col min="5734" max="5739" width="16.109375" style="1190" hidden="1"/>
    <col min="5740" max="5740" width="6.109375" style="1190" hidden="1"/>
    <col min="5741" max="5741" width="3" style="1190" hidden="1"/>
    <col min="5742" max="5981" width="8.6640625" style="1190" hidden="1"/>
    <col min="5982" max="5987" width="14.88671875" style="1190" hidden="1"/>
    <col min="5988" max="5989" width="15.88671875" style="1190" hidden="1"/>
    <col min="5990" max="5995" width="16.109375" style="1190" hidden="1"/>
    <col min="5996" max="5996" width="6.109375" style="1190" hidden="1"/>
    <col min="5997" max="5997" width="3" style="1190" hidden="1"/>
    <col min="5998" max="6237" width="8.6640625" style="1190" hidden="1"/>
    <col min="6238" max="6243" width="14.88671875" style="1190" hidden="1"/>
    <col min="6244" max="6245" width="15.88671875" style="1190" hidden="1"/>
    <col min="6246" max="6251" width="16.109375" style="1190" hidden="1"/>
    <col min="6252" max="6252" width="6.109375" style="1190" hidden="1"/>
    <col min="6253" max="6253" width="3" style="1190" hidden="1"/>
    <col min="6254" max="6493" width="8.6640625" style="1190" hidden="1"/>
    <col min="6494" max="6499" width="14.88671875" style="1190" hidden="1"/>
    <col min="6500" max="6501" width="15.88671875" style="1190" hidden="1"/>
    <col min="6502" max="6507" width="16.109375" style="1190" hidden="1"/>
    <col min="6508" max="6508" width="6.109375" style="1190" hidden="1"/>
    <col min="6509" max="6509" width="3" style="1190" hidden="1"/>
    <col min="6510" max="6749" width="8.6640625" style="1190" hidden="1"/>
    <col min="6750" max="6755" width="14.88671875" style="1190" hidden="1"/>
    <col min="6756" max="6757" width="15.88671875" style="1190" hidden="1"/>
    <col min="6758" max="6763" width="16.109375" style="1190" hidden="1"/>
    <col min="6764" max="6764" width="6.109375" style="1190" hidden="1"/>
    <col min="6765" max="6765" width="3" style="1190" hidden="1"/>
    <col min="6766" max="7005" width="8.6640625" style="1190" hidden="1"/>
    <col min="7006" max="7011" width="14.88671875" style="1190" hidden="1"/>
    <col min="7012" max="7013" width="15.88671875" style="1190" hidden="1"/>
    <col min="7014" max="7019" width="16.109375" style="1190" hidden="1"/>
    <col min="7020" max="7020" width="6.109375" style="1190" hidden="1"/>
    <col min="7021" max="7021" width="3" style="1190" hidden="1"/>
    <col min="7022" max="7261" width="8.6640625" style="1190" hidden="1"/>
    <col min="7262" max="7267" width="14.88671875" style="1190" hidden="1"/>
    <col min="7268" max="7269" width="15.88671875" style="1190" hidden="1"/>
    <col min="7270" max="7275" width="16.109375" style="1190" hidden="1"/>
    <col min="7276" max="7276" width="6.109375" style="1190" hidden="1"/>
    <col min="7277" max="7277" width="3" style="1190" hidden="1"/>
    <col min="7278" max="7517" width="8.6640625" style="1190" hidden="1"/>
    <col min="7518" max="7523" width="14.88671875" style="1190" hidden="1"/>
    <col min="7524" max="7525" width="15.88671875" style="1190" hidden="1"/>
    <col min="7526" max="7531" width="16.109375" style="1190" hidden="1"/>
    <col min="7532" max="7532" width="6.109375" style="1190" hidden="1"/>
    <col min="7533" max="7533" width="3" style="1190" hidden="1"/>
    <col min="7534" max="7773" width="8.6640625" style="1190" hidden="1"/>
    <col min="7774" max="7779" width="14.88671875" style="1190" hidden="1"/>
    <col min="7780" max="7781" width="15.88671875" style="1190" hidden="1"/>
    <col min="7782" max="7787" width="16.109375" style="1190" hidden="1"/>
    <col min="7788" max="7788" width="6.109375" style="1190" hidden="1"/>
    <col min="7789" max="7789" width="3" style="1190" hidden="1"/>
    <col min="7790" max="8029" width="8.6640625" style="1190" hidden="1"/>
    <col min="8030" max="8035" width="14.88671875" style="1190" hidden="1"/>
    <col min="8036" max="8037" width="15.88671875" style="1190" hidden="1"/>
    <col min="8038" max="8043" width="16.109375" style="1190" hidden="1"/>
    <col min="8044" max="8044" width="6.109375" style="1190" hidden="1"/>
    <col min="8045" max="8045" width="3" style="1190" hidden="1"/>
    <col min="8046" max="8285" width="8.6640625" style="1190" hidden="1"/>
    <col min="8286" max="8291" width="14.88671875" style="1190" hidden="1"/>
    <col min="8292" max="8293" width="15.88671875" style="1190" hidden="1"/>
    <col min="8294" max="8299" width="16.109375" style="1190" hidden="1"/>
    <col min="8300" max="8300" width="6.109375" style="1190" hidden="1"/>
    <col min="8301" max="8301" width="3" style="1190" hidden="1"/>
    <col min="8302" max="8541" width="8.6640625" style="1190" hidden="1"/>
    <col min="8542" max="8547" width="14.88671875" style="1190" hidden="1"/>
    <col min="8548" max="8549" width="15.88671875" style="1190" hidden="1"/>
    <col min="8550" max="8555" width="16.109375" style="1190" hidden="1"/>
    <col min="8556" max="8556" width="6.109375" style="1190" hidden="1"/>
    <col min="8557" max="8557" width="3" style="1190" hidden="1"/>
    <col min="8558" max="8797" width="8.6640625" style="1190" hidden="1"/>
    <col min="8798" max="8803" width="14.88671875" style="1190" hidden="1"/>
    <col min="8804" max="8805" width="15.88671875" style="1190" hidden="1"/>
    <col min="8806" max="8811" width="16.109375" style="1190" hidden="1"/>
    <col min="8812" max="8812" width="6.109375" style="1190" hidden="1"/>
    <col min="8813" max="8813" width="3" style="1190" hidden="1"/>
    <col min="8814" max="9053" width="8.6640625" style="1190" hidden="1"/>
    <col min="9054" max="9059" width="14.88671875" style="1190" hidden="1"/>
    <col min="9060" max="9061" width="15.88671875" style="1190" hidden="1"/>
    <col min="9062" max="9067" width="16.109375" style="1190" hidden="1"/>
    <col min="9068" max="9068" width="6.109375" style="1190" hidden="1"/>
    <col min="9069" max="9069" width="3" style="1190" hidden="1"/>
    <col min="9070" max="9309" width="8.6640625" style="1190" hidden="1"/>
    <col min="9310" max="9315" width="14.88671875" style="1190" hidden="1"/>
    <col min="9316" max="9317" width="15.88671875" style="1190" hidden="1"/>
    <col min="9318" max="9323" width="16.109375" style="1190" hidden="1"/>
    <col min="9324" max="9324" width="6.109375" style="1190" hidden="1"/>
    <col min="9325" max="9325" width="3" style="1190" hidden="1"/>
    <col min="9326" max="9565" width="8.6640625" style="1190" hidden="1"/>
    <col min="9566" max="9571" width="14.88671875" style="1190" hidden="1"/>
    <col min="9572" max="9573" width="15.88671875" style="1190" hidden="1"/>
    <col min="9574" max="9579" width="16.109375" style="1190" hidden="1"/>
    <col min="9580" max="9580" width="6.109375" style="1190" hidden="1"/>
    <col min="9581" max="9581" width="3" style="1190" hidden="1"/>
    <col min="9582" max="9821" width="8.6640625" style="1190" hidden="1"/>
    <col min="9822" max="9827" width="14.88671875" style="1190" hidden="1"/>
    <col min="9828" max="9829" width="15.88671875" style="1190" hidden="1"/>
    <col min="9830" max="9835" width="16.109375" style="1190" hidden="1"/>
    <col min="9836" max="9836" width="6.109375" style="1190" hidden="1"/>
    <col min="9837" max="9837" width="3" style="1190" hidden="1"/>
    <col min="9838" max="10077" width="8.6640625" style="1190" hidden="1"/>
    <col min="10078" max="10083" width="14.88671875" style="1190" hidden="1"/>
    <col min="10084" max="10085" width="15.88671875" style="1190" hidden="1"/>
    <col min="10086" max="10091" width="16.109375" style="1190" hidden="1"/>
    <col min="10092" max="10092" width="6.109375" style="1190" hidden="1"/>
    <col min="10093" max="10093" width="3" style="1190" hidden="1"/>
    <col min="10094" max="10333" width="8.6640625" style="1190" hidden="1"/>
    <col min="10334" max="10339" width="14.88671875" style="1190" hidden="1"/>
    <col min="10340" max="10341" width="15.88671875" style="1190" hidden="1"/>
    <col min="10342" max="10347" width="16.109375" style="1190" hidden="1"/>
    <col min="10348" max="10348" width="6.109375" style="1190" hidden="1"/>
    <col min="10349" max="10349" width="3" style="1190" hidden="1"/>
    <col min="10350" max="10589" width="8.6640625" style="1190" hidden="1"/>
    <col min="10590" max="10595" width="14.88671875" style="1190" hidden="1"/>
    <col min="10596" max="10597" width="15.88671875" style="1190" hidden="1"/>
    <col min="10598" max="10603" width="16.109375" style="1190" hidden="1"/>
    <col min="10604" max="10604" width="6.109375" style="1190" hidden="1"/>
    <col min="10605" max="10605" width="3" style="1190" hidden="1"/>
    <col min="10606" max="10845" width="8.6640625" style="1190" hidden="1"/>
    <col min="10846" max="10851" width="14.88671875" style="1190" hidden="1"/>
    <col min="10852" max="10853" width="15.88671875" style="1190" hidden="1"/>
    <col min="10854" max="10859" width="16.109375" style="1190" hidden="1"/>
    <col min="10860" max="10860" width="6.109375" style="1190" hidden="1"/>
    <col min="10861" max="10861" width="3" style="1190" hidden="1"/>
    <col min="10862" max="11101" width="8.6640625" style="1190" hidden="1"/>
    <col min="11102" max="11107" width="14.88671875" style="1190" hidden="1"/>
    <col min="11108" max="11109" width="15.88671875" style="1190" hidden="1"/>
    <col min="11110" max="11115" width="16.109375" style="1190" hidden="1"/>
    <col min="11116" max="11116" width="6.109375" style="1190" hidden="1"/>
    <col min="11117" max="11117" width="3" style="1190" hidden="1"/>
    <col min="11118" max="11357" width="8.6640625" style="1190" hidden="1"/>
    <col min="11358" max="11363" width="14.88671875" style="1190" hidden="1"/>
    <col min="11364" max="11365" width="15.88671875" style="1190" hidden="1"/>
    <col min="11366" max="11371" width="16.109375" style="1190" hidden="1"/>
    <col min="11372" max="11372" width="6.109375" style="1190" hidden="1"/>
    <col min="11373" max="11373" width="3" style="1190" hidden="1"/>
    <col min="11374" max="11613" width="8.6640625" style="1190" hidden="1"/>
    <col min="11614" max="11619" width="14.88671875" style="1190" hidden="1"/>
    <col min="11620" max="11621" width="15.88671875" style="1190" hidden="1"/>
    <col min="11622" max="11627" width="16.109375" style="1190" hidden="1"/>
    <col min="11628" max="11628" width="6.109375" style="1190" hidden="1"/>
    <col min="11629" max="11629" width="3" style="1190" hidden="1"/>
    <col min="11630" max="11869" width="8.6640625" style="1190" hidden="1"/>
    <col min="11870" max="11875" width="14.88671875" style="1190" hidden="1"/>
    <col min="11876" max="11877" width="15.88671875" style="1190" hidden="1"/>
    <col min="11878" max="11883" width="16.109375" style="1190" hidden="1"/>
    <col min="11884" max="11884" width="6.109375" style="1190" hidden="1"/>
    <col min="11885" max="11885" width="3" style="1190" hidden="1"/>
    <col min="11886" max="12125" width="8.6640625" style="1190" hidden="1"/>
    <col min="12126" max="12131" width="14.88671875" style="1190" hidden="1"/>
    <col min="12132" max="12133" width="15.88671875" style="1190" hidden="1"/>
    <col min="12134" max="12139" width="16.109375" style="1190" hidden="1"/>
    <col min="12140" max="12140" width="6.109375" style="1190" hidden="1"/>
    <col min="12141" max="12141" width="3" style="1190" hidden="1"/>
    <col min="12142" max="12381" width="8.6640625" style="1190" hidden="1"/>
    <col min="12382" max="12387" width="14.88671875" style="1190" hidden="1"/>
    <col min="12388" max="12389" width="15.88671875" style="1190" hidden="1"/>
    <col min="12390" max="12395" width="16.109375" style="1190" hidden="1"/>
    <col min="12396" max="12396" width="6.109375" style="1190" hidden="1"/>
    <col min="12397" max="12397" width="3" style="1190" hidden="1"/>
    <col min="12398" max="12637" width="8.6640625" style="1190" hidden="1"/>
    <col min="12638" max="12643" width="14.88671875" style="1190" hidden="1"/>
    <col min="12644" max="12645" width="15.88671875" style="1190" hidden="1"/>
    <col min="12646" max="12651" width="16.109375" style="1190" hidden="1"/>
    <col min="12652" max="12652" width="6.109375" style="1190" hidden="1"/>
    <col min="12653" max="12653" width="3" style="1190" hidden="1"/>
    <col min="12654" max="12893" width="8.6640625" style="1190" hidden="1"/>
    <col min="12894" max="12899" width="14.88671875" style="1190" hidden="1"/>
    <col min="12900" max="12901" width="15.88671875" style="1190" hidden="1"/>
    <col min="12902" max="12907" width="16.109375" style="1190" hidden="1"/>
    <col min="12908" max="12908" width="6.109375" style="1190" hidden="1"/>
    <col min="12909" max="12909" width="3" style="1190" hidden="1"/>
    <col min="12910" max="13149" width="8.6640625" style="1190" hidden="1"/>
    <col min="13150" max="13155" width="14.88671875" style="1190" hidden="1"/>
    <col min="13156" max="13157" width="15.88671875" style="1190" hidden="1"/>
    <col min="13158" max="13163" width="16.109375" style="1190" hidden="1"/>
    <col min="13164" max="13164" width="6.109375" style="1190" hidden="1"/>
    <col min="13165" max="13165" width="3" style="1190" hidden="1"/>
    <col min="13166" max="13405" width="8.6640625" style="1190" hidden="1"/>
    <col min="13406" max="13411" width="14.88671875" style="1190" hidden="1"/>
    <col min="13412" max="13413" width="15.88671875" style="1190" hidden="1"/>
    <col min="13414" max="13419" width="16.109375" style="1190" hidden="1"/>
    <col min="13420" max="13420" width="6.109375" style="1190" hidden="1"/>
    <col min="13421" max="13421" width="3" style="1190" hidden="1"/>
    <col min="13422" max="13661" width="8.6640625" style="1190" hidden="1"/>
    <col min="13662" max="13667" width="14.88671875" style="1190" hidden="1"/>
    <col min="13668" max="13669" width="15.88671875" style="1190" hidden="1"/>
    <col min="13670" max="13675" width="16.109375" style="1190" hidden="1"/>
    <col min="13676" max="13676" width="6.109375" style="1190" hidden="1"/>
    <col min="13677" max="13677" width="3" style="1190" hidden="1"/>
    <col min="13678" max="13917" width="8.6640625" style="1190" hidden="1"/>
    <col min="13918" max="13923" width="14.88671875" style="1190" hidden="1"/>
    <col min="13924" max="13925" width="15.88671875" style="1190" hidden="1"/>
    <col min="13926" max="13931" width="16.109375" style="1190" hidden="1"/>
    <col min="13932" max="13932" width="6.109375" style="1190" hidden="1"/>
    <col min="13933" max="13933" width="3" style="1190" hidden="1"/>
    <col min="13934" max="14173" width="8.6640625" style="1190" hidden="1"/>
    <col min="14174" max="14179" width="14.88671875" style="1190" hidden="1"/>
    <col min="14180" max="14181" width="15.88671875" style="1190" hidden="1"/>
    <col min="14182" max="14187" width="16.109375" style="1190" hidden="1"/>
    <col min="14188" max="14188" width="6.109375" style="1190" hidden="1"/>
    <col min="14189" max="14189" width="3" style="1190" hidden="1"/>
    <col min="14190" max="14429" width="8.6640625" style="1190" hidden="1"/>
    <col min="14430" max="14435" width="14.88671875" style="1190" hidden="1"/>
    <col min="14436" max="14437" width="15.88671875" style="1190" hidden="1"/>
    <col min="14438" max="14443" width="16.109375" style="1190" hidden="1"/>
    <col min="14444" max="14444" width="6.109375" style="1190" hidden="1"/>
    <col min="14445" max="14445" width="3" style="1190" hidden="1"/>
    <col min="14446" max="14685" width="8.6640625" style="1190" hidden="1"/>
    <col min="14686" max="14691" width="14.88671875" style="1190" hidden="1"/>
    <col min="14692" max="14693" width="15.88671875" style="1190" hidden="1"/>
    <col min="14694" max="14699" width="16.109375" style="1190" hidden="1"/>
    <col min="14700" max="14700" width="6.109375" style="1190" hidden="1"/>
    <col min="14701" max="14701" width="3" style="1190" hidden="1"/>
    <col min="14702" max="14941" width="8.6640625" style="1190" hidden="1"/>
    <col min="14942" max="14947" width="14.88671875" style="1190" hidden="1"/>
    <col min="14948" max="14949" width="15.88671875" style="1190" hidden="1"/>
    <col min="14950" max="14955" width="16.109375" style="1190" hidden="1"/>
    <col min="14956" max="14956" width="6.109375" style="1190" hidden="1"/>
    <col min="14957" max="14957" width="3" style="1190" hidden="1"/>
    <col min="14958" max="15197" width="8.6640625" style="1190" hidden="1"/>
    <col min="15198" max="15203" width="14.88671875" style="1190" hidden="1"/>
    <col min="15204" max="15205" width="15.88671875" style="1190" hidden="1"/>
    <col min="15206" max="15211" width="16.109375" style="1190" hidden="1"/>
    <col min="15212" max="15212" width="6.109375" style="1190" hidden="1"/>
    <col min="15213" max="15213" width="3" style="1190" hidden="1"/>
    <col min="15214" max="15453" width="8.6640625" style="1190" hidden="1"/>
    <col min="15454" max="15459" width="14.88671875" style="1190" hidden="1"/>
    <col min="15460" max="15461" width="15.88671875" style="1190" hidden="1"/>
    <col min="15462" max="15467" width="16.109375" style="1190" hidden="1"/>
    <col min="15468" max="15468" width="6.109375" style="1190" hidden="1"/>
    <col min="15469" max="15469" width="3" style="1190" hidden="1"/>
    <col min="15470" max="15709" width="8.6640625" style="1190" hidden="1"/>
    <col min="15710" max="15715" width="14.88671875" style="1190" hidden="1"/>
    <col min="15716" max="15717" width="15.88671875" style="1190" hidden="1"/>
    <col min="15718" max="15723" width="16.109375" style="1190" hidden="1"/>
    <col min="15724" max="15724" width="6.109375" style="1190" hidden="1"/>
    <col min="15725" max="15725" width="3" style="1190" hidden="1"/>
    <col min="15726" max="15965" width="8.6640625" style="1190" hidden="1"/>
    <col min="15966" max="15971" width="14.88671875" style="1190" hidden="1"/>
    <col min="15972" max="15973" width="15.88671875" style="1190" hidden="1"/>
    <col min="15974" max="15979" width="16.109375" style="1190" hidden="1"/>
    <col min="15980" max="15980" width="6.109375" style="1190" hidden="1"/>
    <col min="15981" max="15981" width="3" style="1190" hidden="1"/>
    <col min="15982" max="16221" width="8.6640625" style="1190" hidden="1"/>
    <col min="16222" max="16227" width="14.88671875" style="1190" hidden="1"/>
    <col min="16228" max="16229" width="15.88671875" style="1190" hidden="1"/>
    <col min="16230" max="16235" width="16.109375" style="1190" hidden="1"/>
    <col min="16236" max="16236" width="6.109375" style="1190" hidden="1"/>
    <col min="16237" max="16237" width="3" style="1190" hidden="1"/>
    <col min="16238" max="16384" width="8.6640625" style="1190" hidden="1"/>
  </cols>
  <sheetData>
    <row r="1" spans="1:143" ht="42.75" customHeight="1" x14ac:dyDescent="0.2">
      <c r="A1" s="1258"/>
      <c r="B1" s="1257"/>
      <c r="DD1" s="1190"/>
      <c r="DE1" s="1190"/>
    </row>
    <row r="2" spans="1:143" ht="25.5" customHeight="1" x14ac:dyDescent="0.2">
      <c r="A2" s="1256"/>
      <c r="C2" s="1256"/>
      <c r="O2" s="1256"/>
      <c r="P2" s="1256"/>
      <c r="Q2" s="1256"/>
      <c r="R2" s="1256"/>
      <c r="S2" s="1256"/>
      <c r="T2" s="1256"/>
      <c r="U2" s="1256"/>
      <c r="V2" s="1256"/>
      <c r="W2" s="1256"/>
      <c r="X2" s="1256"/>
      <c r="Y2" s="1256"/>
      <c r="Z2" s="1256"/>
      <c r="AA2" s="1256"/>
      <c r="AB2" s="1256"/>
      <c r="AC2" s="1256"/>
      <c r="AD2" s="1256"/>
      <c r="AE2" s="1256"/>
      <c r="AF2" s="1256"/>
      <c r="AG2" s="1256"/>
      <c r="AH2" s="1256"/>
      <c r="AI2" s="1256"/>
      <c r="AU2" s="1256"/>
      <c r="BG2" s="1256"/>
      <c r="BS2" s="1256"/>
      <c r="CE2" s="1256"/>
      <c r="CQ2" s="1256"/>
      <c r="DD2" s="1190"/>
      <c r="DE2" s="1190"/>
    </row>
    <row r="3" spans="1:143" ht="25.5" customHeight="1" x14ac:dyDescent="0.2">
      <c r="A3" s="1256"/>
      <c r="C3" s="1256"/>
      <c r="O3" s="1256"/>
      <c r="P3" s="1256"/>
      <c r="Q3" s="1256"/>
      <c r="R3" s="1256"/>
      <c r="S3" s="1256"/>
      <c r="T3" s="1256"/>
      <c r="U3" s="1256"/>
      <c r="V3" s="1256"/>
      <c r="W3" s="1256"/>
      <c r="X3" s="1256"/>
      <c r="Y3" s="1256"/>
      <c r="Z3" s="1256"/>
      <c r="AA3" s="1256"/>
      <c r="AB3" s="1256"/>
      <c r="AC3" s="1256"/>
      <c r="AD3" s="1256"/>
      <c r="AE3" s="1256"/>
      <c r="AF3" s="1256"/>
      <c r="AG3" s="1256"/>
      <c r="AH3" s="1256"/>
      <c r="AI3" s="1256"/>
      <c r="AU3" s="1256"/>
      <c r="BG3" s="1256"/>
      <c r="BS3" s="1256"/>
      <c r="CE3" s="1256"/>
      <c r="CQ3" s="1256"/>
      <c r="DD3" s="1190"/>
      <c r="DE3" s="1190"/>
    </row>
    <row r="4" spans="1:143" s="261" customFormat="1" ht="13.2" x14ac:dyDescent="0.2">
      <c r="A4" s="1256"/>
      <c r="B4" s="1256"/>
      <c r="C4" s="1256"/>
      <c r="D4" s="1256"/>
      <c r="E4" s="1256"/>
      <c r="F4" s="1256"/>
      <c r="G4" s="1256"/>
      <c r="H4" s="1256"/>
      <c r="I4" s="1256"/>
      <c r="J4" s="1256"/>
      <c r="K4" s="1256"/>
      <c r="L4" s="1256"/>
      <c r="M4" s="1256"/>
      <c r="N4" s="1256"/>
      <c r="O4" s="1256"/>
      <c r="P4" s="1256"/>
      <c r="Q4" s="1256"/>
      <c r="R4" s="1256"/>
      <c r="S4" s="1256"/>
      <c r="T4" s="1256"/>
      <c r="U4" s="1256"/>
      <c r="V4" s="1256"/>
      <c r="W4" s="1256"/>
      <c r="X4" s="1256"/>
      <c r="Y4" s="1256"/>
      <c r="Z4" s="1256"/>
      <c r="AA4" s="1256"/>
      <c r="AB4" s="1256"/>
      <c r="AC4" s="1256"/>
      <c r="AD4" s="1256"/>
      <c r="AE4" s="1256"/>
      <c r="AF4" s="1256"/>
      <c r="AG4" s="1256"/>
      <c r="AH4" s="1256"/>
      <c r="AI4" s="1256"/>
      <c r="AJ4" s="1256"/>
      <c r="AK4" s="1256"/>
      <c r="AL4" s="1256"/>
      <c r="AM4" s="1256"/>
      <c r="AN4" s="1256"/>
      <c r="AO4" s="1256"/>
      <c r="AP4" s="1256"/>
      <c r="AQ4" s="1256"/>
      <c r="AR4" s="1256"/>
      <c r="AS4" s="1256"/>
      <c r="AT4" s="1256"/>
      <c r="AU4" s="1256"/>
      <c r="AV4" s="1256"/>
      <c r="AW4" s="1256"/>
      <c r="AX4" s="1256"/>
      <c r="AY4" s="1256"/>
      <c r="AZ4" s="1256"/>
      <c r="BA4" s="1256"/>
      <c r="BB4" s="1256"/>
      <c r="BC4" s="1256"/>
      <c r="BD4" s="1256"/>
      <c r="BE4" s="1256"/>
      <c r="BF4" s="1256"/>
      <c r="BG4" s="1256"/>
      <c r="BH4" s="1256"/>
      <c r="BI4" s="1256"/>
      <c r="BJ4" s="1256"/>
      <c r="BK4" s="1256"/>
      <c r="BL4" s="1256"/>
      <c r="BM4" s="1256"/>
      <c r="BN4" s="1256"/>
      <c r="BO4" s="1256"/>
      <c r="BP4" s="1256"/>
      <c r="BQ4" s="1256"/>
      <c r="BR4" s="1256"/>
      <c r="BS4" s="1256"/>
      <c r="BT4" s="1256"/>
      <c r="BU4" s="1256"/>
      <c r="BV4" s="1256"/>
      <c r="BW4" s="1256"/>
      <c r="BX4" s="1256"/>
      <c r="BY4" s="1256"/>
      <c r="BZ4" s="1256"/>
      <c r="CA4" s="1256"/>
      <c r="CB4" s="1256"/>
      <c r="CC4" s="1256"/>
      <c r="CD4" s="1256"/>
      <c r="CE4" s="1256"/>
      <c r="CF4" s="1256"/>
      <c r="CG4" s="1256"/>
      <c r="CH4" s="1256"/>
      <c r="CI4" s="1256"/>
      <c r="CJ4" s="1256"/>
      <c r="CK4" s="1256"/>
      <c r="CL4" s="1256"/>
      <c r="CM4" s="1256"/>
      <c r="CN4" s="1256"/>
      <c r="CO4" s="1256"/>
      <c r="CP4" s="1256"/>
      <c r="CQ4" s="1256"/>
      <c r="CR4" s="1256"/>
      <c r="CS4" s="1256"/>
      <c r="CT4" s="1256"/>
      <c r="CU4" s="1256"/>
      <c r="CV4" s="1256"/>
      <c r="CW4" s="1256"/>
      <c r="CX4" s="1256"/>
      <c r="CY4" s="1256"/>
      <c r="CZ4" s="1256"/>
      <c r="DA4" s="1256"/>
      <c r="DB4" s="1256"/>
      <c r="DC4" s="1256"/>
      <c r="DD4" s="1256"/>
      <c r="DE4" s="1256"/>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56"/>
      <c r="B5" s="1256"/>
      <c r="C5" s="1256"/>
      <c r="D5" s="1256"/>
      <c r="E5" s="1256"/>
      <c r="F5" s="1256"/>
      <c r="G5" s="1256"/>
      <c r="H5" s="1256"/>
      <c r="I5" s="1256"/>
      <c r="J5" s="1256"/>
      <c r="K5" s="1256"/>
      <c r="L5" s="1256"/>
      <c r="M5" s="1256"/>
      <c r="N5" s="1256"/>
      <c r="O5" s="1256"/>
      <c r="P5" s="1256"/>
      <c r="Q5" s="1256"/>
      <c r="R5" s="1256"/>
      <c r="S5" s="1256"/>
      <c r="T5" s="1256"/>
      <c r="U5" s="1256"/>
      <c r="V5" s="1256"/>
      <c r="W5" s="1256"/>
      <c r="X5" s="1256"/>
      <c r="Y5" s="1256"/>
      <c r="Z5" s="1256"/>
      <c r="AA5" s="1256"/>
      <c r="AB5" s="1256"/>
      <c r="AC5" s="1256"/>
      <c r="AD5" s="1256"/>
      <c r="AE5" s="1256"/>
      <c r="AF5" s="1256"/>
      <c r="AG5" s="1256"/>
      <c r="AH5" s="1256"/>
      <c r="AI5" s="1256"/>
      <c r="AJ5" s="1256"/>
      <c r="AK5" s="1256"/>
      <c r="AL5" s="1256"/>
      <c r="AM5" s="1256"/>
      <c r="AN5" s="1256"/>
      <c r="AO5" s="1256"/>
      <c r="AP5" s="1256"/>
      <c r="AQ5" s="1256"/>
      <c r="AR5" s="1256"/>
      <c r="AS5" s="1256"/>
      <c r="AT5" s="1256"/>
      <c r="AU5" s="1256"/>
      <c r="AV5" s="1256"/>
      <c r="AW5" s="1256"/>
      <c r="AX5" s="1256"/>
      <c r="AY5" s="1256"/>
      <c r="AZ5" s="1256"/>
      <c r="BA5" s="1256"/>
      <c r="BB5" s="1256"/>
      <c r="BC5" s="1256"/>
      <c r="BD5" s="1256"/>
      <c r="BE5" s="1256"/>
      <c r="BF5" s="1256"/>
      <c r="BG5" s="1256"/>
      <c r="BH5" s="1256"/>
      <c r="BI5" s="1256"/>
      <c r="BJ5" s="1256"/>
      <c r="BK5" s="1256"/>
      <c r="BL5" s="1256"/>
      <c r="BM5" s="1256"/>
      <c r="BN5" s="1256"/>
      <c r="BO5" s="1256"/>
      <c r="BP5" s="1256"/>
      <c r="BQ5" s="1256"/>
      <c r="BR5" s="1256"/>
      <c r="BS5" s="1256"/>
      <c r="BT5" s="1256"/>
      <c r="BU5" s="1256"/>
      <c r="BV5" s="1256"/>
      <c r="BW5" s="1256"/>
      <c r="BX5" s="1256"/>
      <c r="BY5" s="1256"/>
      <c r="BZ5" s="1256"/>
      <c r="CA5" s="1256"/>
      <c r="CB5" s="1256"/>
      <c r="CC5" s="1256"/>
      <c r="CD5" s="1256"/>
      <c r="CE5" s="1256"/>
      <c r="CF5" s="1256"/>
      <c r="CG5" s="1256"/>
      <c r="CH5" s="1256"/>
      <c r="CI5" s="1256"/>
      <c r="CJ5" s="1256"/>
      <c r="CK5" s="1256"/>
      <c r="CL5" s="1256"/>
      <c r="CM5" s="1256"/>
      <c r="CN5" s="1256"/>
      <c r="CO5" s="1256"/>
      <c r="CP5" s="1256"/>
      <c r="CQ5" s="1256"/>
      <c r="CR5" s="1256"/>
      <c r="CS5" s="1256"/>
      <c r="CT5" s="1256"/>
      <c r="CU5" s="1256"/>
      <c r="CV5" s="1256"/>
      <c r="CW5" s="1256"/>
      <c r="CX5" s="1256"/>
      <c r="CY5" s="1256"/>
      <c r="CZ5" s="1256"/>
      <c r="DA5" s="1256"/>
      <c r="DB5" s="1256"/>
      <c r="DC5" s="1256"/>
      <c r="DD5" s="1256"/>
      <c r="DE5" s="1256"/>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56"/>
      <c r="B6" s="1256"/>
      <c r="C6" s="1256"/>
      <c r="D6" s="1256"/>
      <c r="E6" s="1256"/>
      <c r="F6" s="1256"/>
      <c r="G6" s="1256"/>
      <c r="H6" s="1256"/>
      <c r="I6" s="1256"/>
      <c r="J6" s="1256"/>
      <c r="K6" s="1256"/>
      <c r="L6" s="1256"/>
      <c r="M6" s="1256"/>
      <c r="N6" s="1256"/>
      <c r="O6" s="1256"/>
      <c r="P6" s="1256"/>
      <c r="Q6" s="1256"/>
      <c r="R6" s="1256"/>
      <c r="S6" s="1256"/>
      <c r="T6" s="1256"/>
      <c r="U6" s="1256"/>
      <c r="V6" s="1256"/>
      <c r="W6" s="1256"/>
      <c r="X6" s="1256"/>
      <c r="Y6" s="1256"/>
      <c r="Z6" s="1256"/>
      <c r="AA6" s="1256"/>
      <c r="AB6" s="1256"/>
      <c r="AC6" s="1256"/>
      <c r="AD6" s="1256"/>
      <c r="AE6" s="1256"/>
      <c r="AF6" s="1256"/>
      <c r="AG6" s="1256"/>
      <c r="AH6" s="1256"/>
      <c r="AI6" s="1256"/>
      <c r="AJ6" s="1256"/>
      <c r="AK6" s="1256"/>
      <c r="AL6" s="1256"/>
      <c r="AM6" s="1256"/>
      <c r="AN6" s="1256"/>
      <c r="AO6" s="1256"/>
      <c r="AP6" s="1256"/>
      <c r="AQ6" s="1256"/>
      <c r="AR6" s="1256"/>
      <c r="AS6" s="1256"/>
      <c r="AT6" s="1256"/>
      <c r="AU6" s="1256"/>
      <c r="AV6" s="1256"/>
      <c r="AW6" s="1256"/>
      <c r="AX6" s="1256"/>
      <c r="AY6" s="1256"/>
      <c r="AZ6" s="1256"/>
      <c r="BA6" s="1256"/>
      <c r="BB6" s="1256"/>
      <c r="BC6" s="1256"/>
      <c r="BD6" s="1256"/>
      <c r="BE6" s="1256"/>
      <c r="BF6" s="1256"/>
      <c r="BG6" s="1256"/>
      <c r="BH6" s="1256"/>
      <c r="BI6" s="1256"/>
      <c r="BJ6" s="1256"/>
      <c r="BK6" s="1256"/>
      <c r="BL6" s="1256"/>
      <c r="BM6" s="1256"/>
      <c r="BN6" s="1256"/>
      <c r="BO6" s="1256"/>
      <c r="BP6" s="1256"/>
      <c r="BQ6" s="1256"/>
      <c r="BR6" s="1256"/>
      <c r="BS6" s="1256"/>
      <c r="BT6" s="1256"/>
      <c r="BU6" s="1256"/>
      <c r="BV6" s="1256"/>
      <c r="BW6" s="1256"/>
      <c r="BX6" s="1256"/>
      <c r="BY6" s="1256"/>
      <c r="BZ6" s="1256"/>
      <c r="CA6" s="1256"/>
      <c r="CB6" s="1256"/>
      <c r="CC6" s="1256"/>
      <c r="CD6" s="1256"/>
      <c r="CE6" s="1256"/>
      <c r="CF6" s="1256"/>
      <c r="CG6" s="1256"/>
      <c r="CH6" s="1256"/>
      <c r="CI6" s="1256"/>
      <c r="CJ6" s="1256"/>
      <c r="CK6" s="1256"/>
      <c r="CL6" s="1256"/>
      <c r="CM6" s="1256"/>
      <c r="CN6" s="1256"/>
      <c r="CO6" s="1256"/>
      <c r="CP6" s="1256"/>
      <c r="CQ6" s="1256"/>
      <c r="CR6" s="1256"/>
      <c r="CS6" s="1256"/>
      <c r="CT6" s="1256"/>
      <c r="CU6" s="1256"/>
      <c r="CV6" s="1256"/>
      <c r="CW6" s="1256"/>
      <c r="CX6" s="1256"/>
      <c r="CY6" s="1256"/>
      <c r="CZ6" s="1256"/>
      <c r="DA6" s="1256"/>
      <c r="DB6" s="1256"/>
      <c r="DC6" s="1256"/>
      <c r="DD6" s="1256"/>
      <c r="DE6" s="1256"/>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56"/>
      <c r="B7" s="1256"/>
      <c r="C7" s="1256"/>
      <c r="D7" s="1256"/>
      <c r="E7" s="1256"/>
      <c r="F7" s="1256"/>
      <c r="G7" s="1256"/>
      <c r="H7" s="1256"/>
      <c r="I7" s="1256"/>
      <c r="J7" s="1256"/>
      <c r="K7" s="1256"/>
      <c r="L7" s="1256"/>
      <c r="M7" s="1256"/>
      <c r="N7" s="1256"/>
      <c r="O7" s="1256"/>
      <c r="P7" s="1256"/>
      <c r="Q7" s="1256"/>
      <c r="R7" s="1256"/>
      <c r="S7" s="1256"/>
      <c r="T7" s="1256"/>
      <c r="U7" s="1256"/>
      <c r="V7" s="1256"/>
      <c r="W7" s="1256"/>
      <c r="X7" s="1256"/>
      <c r="Y7" s="1256"/>
      <c r="Z7" s="1256"/>
      <c r="AA7" s="1256"/>
      <c r="AB7" s="1256"/>
      <c r="AC7" s="1256"/>
      <c r="AD7" s="1256"/>
      <c r="AE7" s="1256"/>
      <c r="AF7" s="1256"/>
      <c r="AG7" s="1256"/>
      <c r="AH7" s="1256"/>
      <c r="AI7" s="1256"/>
      <c r="AJ7" s="1256"/>
      <c r="AK7" s="1256"/>
      <c r="AL7" s="1256"/>
      <c r="AM7" s="1256"/>
      <c r="AN7" s="1256"/>
      <c r="AO7" s="1256"/>
      <c r="AP7" s="1256"/>
      <c r="AQ7" s="1256"/>
      <c r="AR7" s="1256"/>
      <c r="AS7" s="1256"/>
      <c r="AT7" s="1256"/>
      <c r="AU7" s="1256"/>
      <c r="AV7" s="1256"/>
      <c r="AW7" s="1256"/>
      <c r="AX7" s="1256"/>
      <c r="AY7" s="1256"/>
      <c r="AZ7" s="1256"/>
      <c r="BA7" s="1256"/>
      <c r="BB7" s="1256"/>
      <c r="BC7" s="1256"/>
      <c r="BD7" s="1256"/>
      <c r="BE7" s="1256"/>
      <c r="BF7" s="1256"/>
      <c r="BG7" s="1256"/>
      <c r="BH7" s="1256"/>
      <c r="BI7" s="1256"/>
      <c r="BJ7" s="1256"/>
      <c r="BK7" s="1256"/>
      <c r="BL7" s="1256"/>
      <c r="BM7" s="1256"/>
      <c r="BN7" s="1256"/>
      <c r="BO7" s="1256"/>
      <c r="BP7" s="1256"/>
      <c r="BQ7" s="1256"/>
      <c r="BR7" s="1256"/>
      <c r="BS7" s="1256"/>
      <c r="BT7" s="1256"/>
      <c r="BU7" s="1256"/>
      <c r="BV7" s="1256"/>
      <c r="BW7" s="1256"/>
      <c r="BX7" s="1256"/>
      <c r="BY7" s="1256"/>
      <c r="BZ7" s="1256"/>
      <c r="CA7" s="1256"/>
      <c r="CB7" s="1256"/>
      <c r="CC7" s="1256"/>
      <c r="CD7" s="1256"/>
      <c r="CE7" s="1256"/>
      <c r="CF7" s="1256"/>
      <c r="CG7" s="1256"/>
      <c r="CH7" s="1256"/>
      <c r="CI7" s="1256"/>
      <c r="CJ7" s="1256"/>
      <c r="CK7" s="1256"/>
      <c r="CL7" s="1256"/>
      <c r="CM7" s="1256"/>
      <c r="CN7" s="1256"/>
      <c r="CO7" s="1256"/>
      <c r="CP7" s="1256"/>
      <c r="CQ7" s="1256"/>
      <c r="CR7" s="1256"/>
      <c r="CS7" s="1256"/>
      <c r="CT7" s="1256"/>
      <c r="CU7" s="1256"/>
      <c r="CV7" s="1256"/>
      <c r="CW7" s="1256"/>
      <c r="CX7" s="1256"/>
      <c r="CY7" s="1256"/>
      <c r="CZ7" s="1256"/>
      <c r="DA7" s="1256"/>
      <c r="DB7" s="1256"/>
      <c r="DC7" s="1256"/>
      <c r="DD7" s="1256"/>
      <c r="DE7" s="1256"/>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56"/>
      <c r="B8" s="1256"/>
      <c r="C8" s="1256"/>
      <c r="D8" s="1256"/>
      <c r="E8" s="1256"/>
      <c r="F8" s="1256"/>
      <c r="G8" s="1256"/>
      <c r="H8" s="1256"/>
      <c r="I8" s="1256"/>
      <c r="J8" s="1256"/>
      <c r="K8" s="1256"/>
      <c r="L8" s="1256"/>
      <c r="M8" s="1256"/>
      <c r="N8" s="1256"/>
      <c r="O8" s="1256"/>
      <c r="P8" s="1256"/>
      <c r="Q8" s="1256"/>
      <c r="R8" s="1256"/>
      <c r="S8" s="1256"/>
      <c r="T8" s="1256"/>
      <c r="U8" s="1256"/>
      <c r="V8" s="1256"/>
      <c r="W8" s="1256"/>
      <c r="X8" s="1256"/>
      <c r="Y8" s="1256"/>
      <c r="Z8" s="1256"/>
      <c r="AA8" s="1256"/>
      <c r="AB8" s="1256"/>
      <c r="AC8" s="1256"/>
      <c r="AD8" s="1256"/>
      <c r="AE8" s="1256"/>
      <c r="AF8" s="1256"/>
      <c r="AG8" s="1256"/>
      <c r="AH8" s="1256"/>
      <c r="AI8" s="1256"/>
      <c r="AJ8" s="1256"/>
      <c r="AK8" s="1256"/>
      <c r="AL8" s="1256"/>
      <c r="AM8" s="1256"/>
      <c r="AN8" s="1256"/>
      <c r="AO8" s="1256"/>
      <c r="AP8" s="1256"/>
      <c r="AQ8" s="1256"/>
      <c r="AR8" s="1256"/>
      <c r="AS8" s="1256"/>
      <c r="AT8" s="1256"/>
      <c r="AU8" s="1256"/>
      <c r="AV8" s="1256"/>
      <c r="AW8" s="1256"/>
      <c r="AX8" s="1256"/>
      <c r="AY8" s="1256"/>
      <c r="AZ8" s="1256"/>
      <c r="BA8" s="1256"/>
      <c r="BB8" s="1256"/>
      <c r="BC8" s="1256"/>
      <c r="BD8" s="1256"/>
      <c r="BE8" s="1256"/>
      <c r="BF8" s="1256"/>
      <c r="BG8" s="1256"/>
      <c r="BH8" s="1256"/>
      <c r="BI8" s="1256"/>
      <c r="BJ8" s="1256"/>
      <c r="BK8" s="1256"/>
      <c r="BL8" s="1256"/>
      <c r="BM8" s="1256"/>
      <c r="BN8" s="1256"/>
      <c r="BO8" s="1256"/>
      <c r="BP8" s="1256"/>
      <c r="BQ8" s="1256"/>
      <c r="BR8" s="1256"/>
      <c r="BS8" s="1256"/>
      <c r="BT8" s="1256"/>
      <c r="BU8" s="1256"/>
      <c r="BV8" s="1256"/>
      <c r="BW8" s="1256"/>
      <c r="BX8" s="1256"/>
      <c r="BY8" s="1256"/>
      <c r="BZ8" s="1256"/>
      <c r="CA8" s="1256"/>
      <c r="CB8" s="1256"/>
      <c r="CC8" s="1256"/>
      <c r="CD8" s="1256"/>
      <c r="CE8" s="1256"/>
      <c r="CF8" s="1256"/>
      <c r="CG8" s="1256"/>
      <c r="CH8" s="1256"/>
      <c r="CI8" s="1256"/>
      <c r="CJ8" s="1256"/>
      <c r="CK8" s="1256"/>
      <c r="CL8" s="1256"/>
      <c r="CM8" s="1256"/>
      <c r="CN8" s="1256"/>
      <c r="CO8" s="1256"/>
      <c r="CP8" s="1256"/>
      <c r="CQ8" s="1256"/>
      <c r="CR8" s="1256"/>
      <c r="CS8" s="1256"/>
      <c r="CT8" s="1256"/>
      <c r="CU8" s="1256"/>
      <c r="CV8" s="1256"/>
      <c r="CW8" s="1256"/>
      <c r="CX8" s="1256"/>
      <c r="CY8" s="1256"/>
      <c r="CZ8" s="1256"/>
      <c r="DA8" s="1256"/>
      <c r="DB8" s="1256"/>
      <c r="DC8" s="1256"/>
      <c r="DD8" s="1256"/>
      <c r="DE8" s="1256"/>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56"/>
      <c r="B9" s="1256"/>
      <c r="C9" s="1256"/>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56"/>
      <c r="B10" s="1256"/>
      <c r="C10" s="1256"/>
      <c r="D10" s="1256"/>
      <c r="E10" s="1256"/>
      <c r="F10" s="1256"/>
      <c r="G10" s="1256"/>
      <c r="H10" s="1256"/>
      <c r="I10" s="1256"/>
      <c r="J10" s="1256"/>
      <c r="K10" s="1256"/>
      <c r="L10" s="1256"/>
      <c r="M10" s="1256"/>
      <c r="N10" s="1256"/>
      <c r="O10" s="1256"/>
      <c r="P10" s="1256"/>
      <c r="Q10" s="1256"/>
      <c r="R10" s="1256"/>
      <c r="S10" s="1256"/>
      <c r="T10" s="1256"/>
      <c r="U10" s="1256"/>
      <c r="V10" s="1256"/>
      <c r="W10" s="1256"/>
      <c r="X10" s="1256"/>
      <c r="Y10" s="1256"/>
      <c r="Z10" s="1256"/>
      <c r="AA10" s="1256"/>
      <c r="AB10" s="1256"/>
      <c r="AC10" s="1256"/>
      <c r="AD10" s="1256"/>
      <c r="AE10" s="1256"/>
      <c r="AF10" s="1256"/>
      <c r="AG10" s="1256"/>
      <c r="AH10" s="1256"/>
      <c r="AI10" s="1256"/>
      <c r="AJ10" s="1256"/>
      <c r="AK10" s="1256"/>
      <c r="AL10" s="1256"/>
      <c r="AM10" s="1256"/>
      <c r="AN10" s="1256"/>
      <c r="AO10" s="1256"/>
      <c r="AP10" s="1256"/>
      <c r="AQ10" s="1256"/>
      <c r="AR10" s="1256"/>
      <c r="AS10" s="1256"/>
      <c r="AT10" s="1256"/>
      <c r="AU10" s="1256"/>
      <c r="AV10" s="1256"/>
      <c r="AW10" s="1256"/>
      <c r="AX10" s="1256"/>
      <c r="AY10" s="1256"/>
      <c r="AZ10" s="1256"/>
      <c r="BA10" s="1256"/>
      <c r="BB10" s="1256"/>
      <c r="BC10" s="1256"/>
      <c r="BD10" s="1256"/>
      <c r="BE10" s="1256"/>
      <c r="BF10" s="1256"/>
      <c r="BG10" s="1256"/>
      <c r="BH10" s="1256"/>
      <c r="BI10" s="1256"/>
      <c r="BJ10" s="1256"/>
      <c r="BK10" s="1256"/>
      <c r="BL10" s="1256"/>
      <c r="BM10" s="1256"/>
      <c r="BN10" s="1256"/>
      <c r="BO10" s="1256"/>
      <c r="BP10" s="1256"/>
      <c r="BQ10" s="1256"/>
      <c r="BR10" s="1256"/>
      <c r="BS10" s="1256"/>
      <c r="BT10" s="1256"/>
      <c r="BU10" s="1256"/>
      <c r="BV10" s="1256"/>
      <c r="BW10" s="1256"/>
      <c r="BX10" s="1256"/>
      <c r="BY10" s="1256"/>
      <c r="BZ10" s="1256"/>
      <c r="CA10" s="1256"/>
      <c r="CB10" s="1256"/>
      <c r="CC10" s="1256"/>
      <c r="CD10" s="1256"/>
      <c r="CE10" s="1256"/>
      <c r="CF10" s="1256"/>
      <c r="CG10" s="1256"/>
      <c r="CH10" s="1256"/>
      <c r="CI10" s="1256"/>
      <c r="CJ10" s="1256"/>
      <c r="CK10" s="1256"/>
      <c r="CL10" s="1256"/>
      <c r="CM10" s="1256"/>
      <c r="CN10" s="1256"/>
      <c r="CO10" s="1256"/>
      <c r="CP10" s="1256"/>
      <c r="CQ10" s="1256"/>
      <c r="CR10" s="1256"/>
      <c r="CS10" s="1256"/>
      <c r="CT10" s="1256"/>
      <c r="CU10" s="1256"/>
      <c r="CV10" s="1256"/>
      <c r="CW10" s="1256"/>
      <c r="CX10" s="1256"/>
      <c r="CY10" s="1256"/>
      <c r="CZ10" s="1256"/>
      <c r="DA10" s="1256"/>
      <c r="DB10" s="1256"/>
      <c r="DC10" s="1256"/>
      <c r="DD10" s="1256"/>
      <c r="DE10" s="1256"/>
      <c r="DF10" s="262"/>
      <c r="DG10" s="262"/>
      <c r="DH10" s="262"/>
      <c r="DI10" s="262"/>
      <c r="DJ10" s="262"/>
      <c r="DK10" s="262"/>
      <c r="DL10" s="262"/>
      <c r="DM10" s="262"/>
      <c r="DN10" s="262"/>
      <c r="DO10" s="262"/>
      <c r="DP10" s="262"/>
      <c r="DQ10" s="262"/>
      <c r="DR10" s="262"/>
      <c r="DS10" s="262"/>
      <c r="DT10" s="262"/>
      <c r="DU10" s="262"/>
      <c r="DV10" s="262"/>
      <c r="DW10" s="262"/>
      <c r="EM10" s="261" t="s">
        <v>596</v>
      </c>
    </row>
    <row r="11" spans="1:143" s="261" customFormat="1" ht="13.2" x14ac:dyDescent="0.2">
      <c r="A11" s="1256"/>
      <c r="B11" s="1256"/>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256"/>
      <c r="AI11" s="1256"/>
      <c r="AJ11" s="1256"/>
      <c r="AK11" s="1256"/>
      <c r="AL11" s="1256"/>
      <c r="AM11" s="1256"/>
      <c r="AN11" s="1256"/>
      <c r="AO11" s="1256"/>
      <c r="AP11" s="1256"/>
      <c r="AQ11" s="1256"/>
      <c r="AR11" s="1256"/>
      <c r="AS11" s="1256"/>
      <c r="AT11" s="1256"/>
      <c r="AU11" s="1256"/>
      <c r="AV11" s="1256"/>
      <c r="AW11" s="1256"/>
      <c r="AX11" s="1256"/>
      <c r="AY11" s="1256"/>
      <c r="AZ11" s="1256"/>
      <c r="BA11" s="1256"/>
      <c r="BB11" s="1256"/>
      <c r="BC11" s="1256"/>
      <c r="BD11" s="1256"/>
      <c r="BE11" s="1256"/>
      <c r="BF11" s="1256"/>
      <c r="BG11" s="1256"/>
      <c r="BH11" s="1256"/>
      <c r="BI11" s="1256"/>
      <c r="BJ11" s="1256"/>
      <c r="BK11" s="1256"/>
      <c r="BL11" s="1256"/>
      <c r="BM11" s="1256"/>
      <c r="BN11" s="1256"/>
      <c r="BO11" s="1256"/>
      <c r="BP11" s="1256"/>
      <c r="BQ11" s="1256"/>
      <c r="BR11" s="1256"/>
      <c r="BS11" s="1256"/>
      <c r="BT11" s="1256"/>
      <c r="BU11" s="1256"/>
      <c r="BV11" s="1256"/>
      <c r="BW11" s="1256"/>
      <c r="BX11" s="1256"/>
      <c r="BY11" s="1256"/>
      <c r="BZ11" s="1256"/>
      <c r="CA11" s="1256"/>
      <c r="CB11" s="1256"/>
      <c r="CC11" s="1256"/>
      <c r="CD11" s="1256"/>
      <c r="CE11" s="1256"/>
      <c r="CF11" s="1256"/>
      <c r="CG11" s="1256"/>
      <c r="CH11" s="1256"/>
      <c r="CI11" s="1256"/>
      <c r="CJ11" s="1256"/>
      <c r="CK11" s="1256"/>
      <c r="CL11" s="1256"/>
      <c r="CM11" s="1256"/>
      <c r="CN11" s="1256"/>
      <c r="CO11" s="1256"/>
      <c r="CP11" s="1256"/>
      <c r="CQ11" s="1256"/>
      <c r="CR11" s="1256"/>
      <c r="CS11" s="1256"/>
      <c r="CT11" s="1256"/>
      <c r="CU11" s="1256"/>
      <c r="CV11" s="1256"/>
      <c r="CW11" s="1256"/>
      <c r="CX11" s="1256"/>
      <c r="CY11" s="1256"/>
      <c r="CZ11" s="1256"/>
      <c r="DA11" s="1256"/>
      <c r="DB11" s="1256"/>
      <c r="DC11" s="1256"/>
      <c r="DD11" s="1256"/>
      <c r="DE11" s="1256"/>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56"/>
      <c r="B12" s="1256"/>
      <c r="C12" s="1256"/>
      <c r="D12" s="1256"/>
      <c r="E12" s="1256"/>
      <c r="F12" s="1256"/>
      <c r="G12" s="1256"/>
      <c r="H12" s="1256"/>
      <c r="I12" s="1256"/>
      <c r="J12" s="1256"/>
      <c r="K12" s="1256"/>
      <c r="L12" s="1256"/>
      <c r="M12" s="1256"/>
      <c r="N12" s="1256"/>
      <c r="O12" s="1256"/>
      <c r="P12" s="1256"/>
      <c r="Q12" s="1256"/>
      <c r="R12" s="1256"/>
      <c r="S12" s="1256"/>
      <c r="T12" s="1256"/>
      <c r="U12" s="1256"/>
      <c r="V12" s="1256"/>
      <c r="W12" s="1256"/>
      <c r="X12" s="1256"/>
      <c r="Y12" s="1256"/>
      <c r="Z12" s="1256"/>
      <c r="AA12" s="1256"/>
      <c r="AB12" s="1256"/>
      <c r="AC12" s="1256"/>
      <c r="AD12" s="1256"/>
      <c r="AE12" s="1256"/>
      <c r="AF12" s="1256"/>
      <c r="AG12" s="1256"/>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1256"/>
      <c r="BM12" s="1256"/>
      <c r="BN12" s="1256"/>
      <c r="BO12" s="1256"/>
      <c r="BP12" s="1256"/>
      <c r="BQ12" s="1256"/>
      <c r="BR12" s="1256"/>
      <c r="BS12" s="1256"/>
      <c r="BT12" s="1256"/>
      <c r="BU12" s="1256"/>
      <c r="BV12" s="1256"/>
      <c r="BW12" s="1256"/>
      <c r="BX12" s="1256"/>
      <c r="BY12" s="1256"/>
      <c r="BZ12" s="1256"/>
      <c r="CA12" s="1256"/>
      <c r="CB12" s="1256"/>
      <c r="CC12" s="1256"/>
      <c r="CD12" s="1256"/>
      <c r="CE12" s="1256"/>
      <c r="CF12" s="1256"/>
      <c r="CG12" s="1256"/>
      <c r="CH12" s="1256"/>
      <c r="CI12" s="1256"/>
      <c r="CJ12" s="1256"/>
      <c r="CK12" s="1256"/>
      <c r="CL12" s="1256"/>
      <c r="CM12" s="1256"/>
      <c r="CN12" s="1256"/>
      <c r="CO12" s="1256"/>
      <c r="CP12" s="1256"/>
      <c r="CQ12" s="1256"/>
      <c r="CR12" s="1256"/>
      <c r="CS12" s="1256"/>
      <c r="CT12" s="1256"/>
      <c r="CU12" s="1256"/>
      <c r="CV12" s="1256"/>
      <c r="CW12" s="1256"/>
      <c r="CX12" s="1256"/>
      <c r="CY12" s="1256"/>
      <c r="CZ12" s="1256"/>
      <c r="DA12" s="1256"/>
      <c r="DB12" s="1256"/>
      <c r="DC12" s="1256"/>
      <c r="DD12" s="1256"/>
      <c r="DE12" s="1256"/>
      <c r="DF12" s="262"/>
      <c r="DG12" s="262"/>
      <c r="DH12" s="262"/>
      <c r="DI12" s="262"/>
      <c r="DJ12" s="262"/>
      <c r="DK12" s="262"/>
      <c r="DL12" s="262"/>
      <c r="DM12" s="262"/>
      <c r="DN12" s="262"/>
      <c r="DO12" s="262"/>
      <c r="DP12" s="262"/>
      <c r="DQ12" s="262"/>
      <c r="DR12" s="262"/>
      <c r="DS12" s="262"/>
      <c r="DT12" s="262"/>
      <c r="DU12" s="262"/>
      <c r="DV12" s="262"/>
      <c r="DW12" s="262"/>
      <c r="EM12" s="261" t="s">
        <v>596</v>
      </c>
    </row>
    <row r="13" spans="1:143" s="261" customFormat="1" ht="13.2" x14ac:dyDescent="0.2">
      <c r="A13" s="1256"/>
      <c r="B13" s="1256"/>
      <c r="C13" s="1256"/>
      <c r="D13" s="1256"/>
      <c r="E13" s="1256"/>
      <c r="F13" s="1256"/>
      <c r="G13" s="1256"/>
      <c r="H13" s="1256"/>
      <c r="I13" s="1256"/>
      <c r="J13" s="1256"/>
      <c r="K13" s="1256"/>
      <c r="L13" s="1256"/>
      <c r="M13" s="1256"/>
      <c r="N13" s="1256"/>
      <c r="O13" s="1256"/>
      <c r="P13" s="1256"/>
      <c r="Q13" s="1256"/>
      <c r="R13" s="1256"/>
      <c r="S13" s="1256"/>
      <c r="T13" s="1256"/>
      <c r="U13" s="1256"/>
      <c r="V13" s="1256"/>
      <c r="W13" s="1256"/>
      <c r="X13" s="1256"/>
      <c r="Y13" s="1256"/>
      <c r="Z13" s="1256"/>
      <c r="AA13" s="1256"/>
      <c r="AB13" s="1256"/>
      <c r="AC13" s="1256"/>
      <c r="AD13" s="1256"/>
      <c r="AE13" s="1256"/>
      <c r="AF13" s="1256"/>
      <c r="AG13" s="1256"/>
      <c r="AH13" s="1256"/>
      <c r="AI13" s="1256"/>
      <c r="AJ13" s="1256"/>
      <c r="AK13" s="1256"/>
      <c r="AL13" s="1256"/>
      <c r="AM13" s="1256"/>
      <c r="AN13" s="1256"/>
      <c r="AO13" s="1256"/>
      <c r="AP13" s="1256"/>
      <c r="AQ13" s="1256"/>
      <c r="AR13" s="1256"/>
      <c r="AS13" s="1256"/>
      <c r="AT13" s="1256"/>
      <c r="AU13" s="1256"/>
      <c r="AV13" s="1256"/>
      <c r="AW13" s="1256"/>
      <c r="AX13" s="1256"/>
      <c r="AY13" s="1256"/>
      <c r="AZ13" s="1256"/>
      <c r="BA13" s="1256"/>
      <c r="BB13" s="1256"/>
      <c r="BC13" s="1256"/>
      <c r="BD13" s="1256"/>
      <c r="BE13" s="1256"/>
      <c r="BF13" s="1256"/>
      <c r="BG13" s="1256"/>
      <c r="BH13" s="1256"/>
      <c r="BI13" s="1256"/>
      <c r="BJ13" s="1256"/>
      <c r="BK13" s="1256"/>
      <c r="BL13" s="1256"/>
      <c r="BM13" s="1256"/>
      <c r="BN13" s="1256"/>
      <c r="BO13" s="1256"/>
      <c r="BP13" s="1256"/>
      <c r="BQ13" s="1256"/>
      <c r="BR13" s="1256"/>
      <c r="BS13" s="1256"/>
      <c r="BT13" s="1256"/>
      <c r="BU13" s="1256"/>
      <c r="BV13" s="1256"/>
      <c r="BW13" s="1256"/>
      <c r="BX13" s="1256"/>
      <c r="BY13" s="1256"/>
      <c r="BZ13" s="1256"/>
      <c r="CA13" s="1256"/>
      <c r="CB13" s="1256"/>
      <c r="CC13" s="1256"/>
      <c r="CD13" s="1256"/>
      <c r="CE13" s="1256"/>
      <c r="CF13" s="1256"/>
      <c r="CG13" s="1256"/>
      <c r="CH13" s="1256"/>
      <c r="CI13" s="1256"/>
      <c r="CJ13" s="1256"/>
      <c r="CK13" s="1256"/>
      <c r="CL13" s="1256"/>
      <c r="CM13" s="1256"/>
      <c r="CN13" s="1256"/>
      <c r="CO13" s="1256"/>
      <c r="CP13" s="1256"/>
      <c r="CQ13" s="1256"/>
      <c r="CR13" s="1256"/>
      <c r="CS13" s="1256"/>
      <c r="CT13" s="1256"/>
      <c r="CU13" s="1256"/>
      <c r="CV13" s="1256"/>
      <c r="CW13" s="1256"/>
      <c r="CX13" s="1256"/>
      <c r="CY13" s="1256"/>
      <c r="CZ13" s="1256"/>
      <c r="DA13" s="1256"/>
      <c r="DB13" s="1256"/>
      <c r="DC13" s="1256"/>
      <c r="DD13" s="1256"/>
      <c r="DE13" s="1256"/>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56"/>
      <c r="B14" s="1256"/>
      <c r="C14" s="1256"/>
      <c r="D14" s="1256"/>
      <c r="E14" s="1256"/>
      <c r="F14" s="1256"/>
      <c r="G14" s="1256"/>
      <c r="H14" s="1256"/>
      <c r="I14" s="1256"/>
      <c r="J14" s="1256"/>
      <c r="K14" s="1256"/>
      <c r="L14" s="1256"/>
      <c r="M14" s="1256"/>
      <c r="N14" s="1256"/>
      <c r="O14" s="1256"/>
      <c r="P14" s="1256"/>
      <c r="Q14" s="1256"/>
      <c r="R14" s="1256"/>
      <c r="S14" s="1256"/>
      <c r="T14" s="1256"/>
      <c r="U14" s="1256"/>
      <c r="V14" s="1256"/>
      <c r="W14" s="1256"/>
      <c r="X14" s="1256"/>
      <c r="Y14" s="1256"/>
      <c r="Z14" s="1256"/>
      <c r="AA14" s="1256"/>
      <c r="AB14" s="1256"/>
      <c r="AC14" s="1256"/>
      <c r="AD14" s="1256"/>
      <c r="AE14" s="1256"/>
      <c r="AF14" s="1256"/>
      <c r="AG14" s="1256"/>
      <c r="AH14" s="1256"/>
      <c r="AI14" s="1256"/>
      <c r="AJ14" s="1256"/>
      <c r="AK14" s="1256"/>
      <c r="AL14" s="1256"/>
      <c r="AM14" s="1256"/>
      <c r="AN14" s="1256"/>
      <c r="AO14" s="1256"/>
      <c r="AP14" s="1256"/>
      <c r="AQ14" s="1256"/>
      <c r="AR14" s="1256"/>
      <c r="AS14" s="1256"/>
      <c r="AT14" s="1256"/>
      <c r="AU14" s="1256"/>
      <c r="AV14" s="1256"/>
      <c r="AW14" s="1256"/>
      <c r="AX14" s="1256"/>
      <c r="AY14" s="1256"/>
      <c r="AZ14" s="1256"/>
      <c r="BA14" s="1256"/>
      <c r="BB14" s="1256"/>
      <c r="BC14" s="1256"/>
      <c r="BD14" s="1256"/>
      <c r="BE14" s="1256"/>
      <c r="BF14" s="1256"/>
      <c r="BG14" s="1256"/>
      <c r="BH14" s="1256"/>
      <c r="BI14" s="1256"/>
      <c r="BJ14" s="1256"/>
      <c r="BK14" s="1256"/>
      <c r="BL14" s="1256"/>
      <c r="BM14" s="1256"/>
      <c r="BN14" s="1256"/>
      <c r="BO14" s="1256"/>
      <c r="BP14" s="1256"/>
      <c r="BQ14" s="1256"/>
      <c r="BR14" s="1256"/>
      <c r="BS14" s="1256"/>
      <c r="BT14" s="1256"/>
      <c r="BU14" s="1256"/>
      <c r="BV14" s="1256"/>
      <c r="BW14" s="1256"/>
      <c r="BX14" s="1256"/>
      <c r="BY14" s="1256"/>
      <c r="BZ14" s="1256"/>
      <c r="CA14" s="1256"/>
      <c r="CB14" s="1256"/>
      <c r="CC14" s="1256"/>
      <c r="CD14" s="1256"/>
      <c r="CE14" s="1256"/>
      <c r="CF14" s="1256"/>
      <c r="CG14" s="1256"/>
      <c r="CH14" s="1256"/>
      <c r="CI14" s="1256"/>
      <c r="CJ14" s="1256"/>
      <c r="CK14" s="1256"/>
      <c r="CL14" s="1256"/>
      <c r="CM14" s="1256"/>
      <c r="CN14" s="1256"/>
      <c r="CO14" s="1256"/>
      <c r="CP14" s="1256"/>
      <c r="CQ14" s="1256"/>
      <c r="CR14" s="1256"/>
      <c r="CS14" s="1256"/>
      <c r="CT14" s="1256"/>
      <c r="CU14" s="1256"/>
      <c r="CV14" s="1256"/>
      <c r="CW14" s="1256"/>
      <c r="CX14" s="1256"/>
      <c r="CY14" s="1256"/>
      <c r="CZ14" s="1256"/>
      <c r="DA14" s="1256"/>
      <c r="DB14" s="1256"/>
      <c r="DC14" s="1256"/>
      <c r="DD14" s="1256"/>
      <c r="DE14" s="1256"/>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90"/>
      <c r="B15" s="1256"/>
      <c r="C15" s="1256"/>
      <c r="D15" s="1256"/>
      <c r="E15" s="1256"/>
      <c r="F15" s="1256"/>
      <c r="G15" s="1256"/>
      <c r="H15" s="1256"/>
      <c r="I15" s="1256"/>
      <c r="J15" s="1256"/>
      <c r="K15" s="1256"/>
      <c r="L15" s="1256"/>
      <c r="M15" s="1256"/>
      <c r="N15" s="1256"/>
      <c r="O15" s="1256"/>
      <c r="P15" s="1256"/>
      <c r="Q15" s="1256"/>
      <c r="R15" s="1256"/>
      <c r="S15" s="1256"/>
      <c r="T15" s="1256"/>
      <c r="U15" s="1256"/>
      <c r="V15" s="1256"/>
      <c r="W15" s="1256"/>
      <c r="X15" s="1256"/>
      <c r="Y15" s="1256"/>
      <c r="Z15" s="1256"/>
      <c r="AA15" s="1256"/>
      <c r="AB15" s="1256"/>
      <c r="AC15" s="1256"/>
      <c r="AD15" s="1256"/>
      <c r="AE15" s="1256"/>
      <c r="AF15" s="1256"/>
      <c r="AG15" s="1256"/>
      <c r="AH15" s="1256"/>
      <c r="AI15" s="1256"/>
      <c r="AJ15" s="1256"/>
      <c r="AK15" s="1256"/>
      <c r="AL15" s="1256"/>
      <c r="AM15" s="1256"/>
      <c r="AN15" s="1256"/>
      <c r="AO15" s="1256"/>
      <c r="AP15" s="1256"/>
      <c r="AQ15" s="1256"/>
      <c r="AR15" s="1256"/>
      <c r="AS15" s="1256"/>
      <c r="AT15" s="1256"/>
      <c r="AU15" s="1256"/>
      <c r="AV15" s="1256"/>
      <c r="AW15" s="1256"/>
      <c r="AX15" s="1256"/>
      <c r="AY15" s="1256"/>
      <c r="AZ15" s="1256"/>
      <c r="BA15" s="1256"/>
      <c r="BB15" s="1256"/>
      <c r="BC15" s="1256"/>
      <c r="BD15" s="1256"/>
      <c r="BE15" s="1256"/>
      <c r="BF15" s="1256"/>
      <c r="BG15" s="1256"/>
      <c r="BH15" s="1256"/>
      <c r="BI15" s="1256"/>
      <c r="BJ15" s="1256"/>
      <c r="BK15" s="1256"/>
      <c r="BL15" s="1256"/>
      <c r="BM15" s="1256"/>
      <c r="BN15" s="1256"/>
      <c r="BO15" s="1256"/>
      <c r="BP15" s="1256"/>
      <c r="BQ15" s="1256"/>
      <c r="BR15" s="1256"/>
      <c r="BS15" s="1256"/>
      <c r="BT15" s="1256"/>
      <c r="BU15" s="1256"/>
      <c r="BV15" s="1256"/>
      <c r="BW15" s="1256"/>
      <c r="BX15" s="1256"/>
      <c r="BY15" s="1256"/>
      <c r="BZ15" s="1256"/>
      <c r="CA15" s="1256"/>
      <c r="CB15" s="1256"/>
      <c r="CC15" s="1256"/>
      <c r="CD15" s="1256"/>
      <c r="CE15" s="1256"/>
      <c r="CF15" s="1256"/>
      <c r="CG15" s="1256"/>
      <c r="CH15" s="1256"/>
      <c r="CI15" s="1256"/>
      <c r="CJ15" s="1256"/>
      <c r="CK15" s="1256"/>
      <c r="CL15" s="1256"/>
      <c r="CM15" s="1256"/>
      <c r="CN15" s="1256"/>
      <c r="CO15" s="1256"/>
      <c r="CP15" s="1256"/>
      <c r="CQ15" s="1256"/>
      <c r="CR15" s="1256"/>
      <c r="CS15" s="1256"/>
      <c r="CT15" s="1256"/>
      <c r="CU15" s="1256"/>
      <c r="CV15" s="1256"/>
      <c r="CW15" s="1256"/>
      <c r="CX15" s="1256"/>
      <c r="CY15" s="1256"/>
      <c r="CZ15" s="1256"/>
      <c r="DA15" s="1256"/>
      <c r="DB15" s="1256"/>
      <c r="DC15" s="1256"/>
      <c r="DD15" s="1256"/>
      <c r="DE15" s="1256"/>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90"/>
      <c r="B16" s="1256"/>
      <c r="C16" s="1256"/>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6"/>
      <c r="BN16" s="1256"/>
      <c r="BO16" s="1256"/>
      <c r="BP16" s="1256"/>
      <c r="BQ16" s="1256"/>
      <c r="BR16" s="1256"/>
      <c r="BS16" s="1256"/>
      <c r="BT16" s="1256"/>
      <c r="BU16" s="1256"/>
      <c r="BV16" s="1256"/>
      <c r="BW16" s="1256"/>
      <c r="BX16" s="1256"/>
      <c r="BY16" s="1256"/>
      <c r="BZ16" s="1256"/>
      <c r="CA16" s="1256"/>
      <c r="CB16" s="1256"/>
      <c r="CC16" s="1256"/>
      <c r="CD16" s="1256"/>
      <c r="CE16" s="1256"/>
      <c r="CF16" s="1256"/>
      <c r="CG16" s="1256"/>
      <c r="CH16" s="1256"/>
      <c r="CI16" s="1256"/>
      <c r="CJ16" s="1256"/>
      <c r="CK16" s="1256"/>
      <c r="CL16" s="1256"/>
      <c r="CM16" s="1256"/>
      <c r="CN16" s="1256"/>
      <c r="CO16" s="1256"/>
      <c r="CP16" s="1256"/>
      <c r="CQ16" s="1256"/>
      <c r="CR16" s="1256"/>
      <c r="CS16" s="1256"/>
      <c r="CT16" s="1256"/>
      <c r="CU16" s="1256"/>
      <c r="CV16" s="1256"/>
      <c r="CW16" s="1256"/>
      <c r="CX16" s="1256"/>
      <c r="CY16" s="1256"/>
      <c r="CZ16" s="1256"/>
      <c r="DA16" s="1256"/>
      <c r="DB16" s="1256"/>
      <c r="DC16" s="1256"/>
      <c r="DD16" s="1256"/>
      <c r="DE16" s="1256"/>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90"/>
      <c r="B17" s="1256"/>
      <c r="C17" s="1256"/>
      <c r="D17" s="1256"/>
      <c r="E17" s="1256"/>
      <c r="F17" s="1256"/>
      <c r="G17" s="1256"/>
      <c r="H17" s="1256"/>
      <c r="I17" s="1256"/>
      <c r="J17" s="1256"/>
      <c r="K17" s="1256"/>
      <c r="L17" s="1256"/>
      <c r="M17" s="1256"/>
      <c r="N17" s="1256"/>
      <c r="O17" s="1256"/>
      <c r="P17" s="1256"/>
      <c r="Q17" s="1256"/>
      <c r="R17" s="1256"/>
      <c r="S17" s="1256"/>
      <c r="T17" s="1256"/>
      <c r="U17" s="1256"/>
      <c r="V17" s="1256"/>
      <c r="W17" s="1256"/>
      <c r="X17" s="1256"/>
      <c r="Y17" s="1256"/>
      <c r="Z17" s="1256"/>
      <c r="AA17" s="1256"/>
      <c r="AB17" s="1256"/>
      <c r="AC17" s="1256"/>
      <c r="AD17" s="1256"/>
      <c r="AE17" s="1256"/>
      <c r="AF17" s="1256"/>
      <c r="AG17" s="1256"/>
      <c r="AH17" s="1256"/>
      <c r="AI17" s="1256"/>
      <c r="AJ17" s="1256"/>
      <c r="AK17" s="1256"/>
      <c r="AL17" s="1256"/>
      <c r="AM17" s="1256"/>
      <c r="AN17" s="1256"/>
      <c r="AO17" s="1256"/>
      <c r="AP17" s="1256"/>
      <c r="AQ17" s="1256"/>
      <c r="AR17" s="1256"/>
      <c r="AS17" s="1256"/>
      <c r="AT17" s="1256"/>
      <c r="AU17" s="1256"/>
      <c r="AV17" s="1256"/>
      <c r="AW17" s="1256"/>
      <c r="AX17" s="1256"/>
      <c r="AY17" s="1256"/>
      <c r="AZ17" s="1256"/>
      <c r="BA17" s="1256"/>
      <c r="BB17" s="1256"/>
      <c r="BC17" s="1256"/>
      <c r="BD17" s="1256"/>
      <c r="BE17" s="1256"/>
      <c r="BF17" s="1256"/>
      <c r="BG17" s="1256"/>
      <c r="BH17" s="1256"/>
      <c r="BI17" s="1256"/>
      <c r="BJ17" s="1256"/>
      <c r="BK17" s="1256"/>
      <c r="BL17" s="1256"/>
      <c r="BM17" s="1256"/>
      <c r="BN17" s="1256"/>
      <c r="BO17" s="1256"/>
      <c r="BP17" s="1256"/>
      <c r="BQ17" s="1256"/>
      <c r="BR17" s="1256"/>
      <c r="BS17" s="1256"/>
      <c r="BT17" s="1256"/>
      <c r="BU17" s="1256"/>
      <c r="BV17" s="1256"/>
      <c r="BW17" s="1256"/>
      <c r="BX17" s="1256"/>
      <c r="BY17" s="1256"/>
      <c r="BZ17" s="1256"/>
      <c r="CA17" s="1256"/>
      <c r="CB17" s="1256"/>
      <c r="CC17" s="1256"/>
      <c r="CD17" s="1256"/>
      <c r="CE17" s="1256"/>
      <c r="CF17" s="1256"/>
      <c r="CG17" s="1256"/>
      <c r="CH17" s="1256"/>
      <c r="CI17" s="1256"/>
      <c r="CJ17" s="1256"/>
      <c r="CK17" s="1256"/>
      <c r="CL17" s="1256"/>
      <c r="CM17" s="1256"/>
      <c r="CN17" s="1256"/>
      <c r="CO17" s="1256"/>
      <c r="CP17" s="1256"/>
      <c r="CQ17" s="1256"/>
      <c r="CR17" s="1256"/>
      <c r="CS17" s="1256"/>
      <c r="CT17" s="1256"/>
      <c r="CU17" s="1256"/>
      <c r="CV17" s="1256"/>
      <c r="CW17" s="1256"/>
      <c r="CX17" s="1256"/>
      <c r="CY17" s="1256"/>
      <c r="CZ17" s="1256"/>
      <c r="DA17" s="1256"/>
      <c r="DB17" s="1256"/>
      <c r="DC17" s="1256"/>
      <c r="DD17" s="1256"/>
      <c r="DE17" s="1256"/>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90"/>
      <c r="B18" s="1256"/>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6"/>
      <c r="BU18" s="1256"/>
      <c r="BV18" s="1256"/>
      <c r="BW18" s="1256"/>
      <c r="BX18" s="1256"/>
      <c r="BY18" s="1256"/>
      <c r="BZ18" s="1256"/>
      <c r="CA18" s="1256"/>
      <c r="CB18" s="1256"/>
      <c r="CC18" s="1256"/>
      <c r="CD18" s="1256"/>
      <c r="CE18" s="1256"/>
      <c r="CF18" s="1256"/>
      <c r="CG18" s="1256"/>
      <c r="CH18" s="1256"/>
      <c r="CI18" s="1256"/>
      <c r="CJ18" s="1256"/>
      <c r="CK18" s="1256"/>
      <c r="CL18" s="1256"/>
      <c r="CM18" s="1256"/>
      <c r="CN18" s="1256"/>
      <c r="CO18" s="1256"/>
      <c r="CP18" s="1256"/>
      <c r="CQ18" s="1256"/>
      <c r="CR18" s="1256"/>
      <c r="CS18" s="1256"/>
      <c r="CT18" s="1256"/>
      <c r="CU18" s="1256"/>
      <c r="CV18" s="1256"/>
      <c r="CW18" s="1256"/>
      <c r="CX18" s="1256"/>
      <c r="CY18" s="1256"/>
      <c r="CZ18" s="1256"/>
      <c r="DA18" s="1256"/>
      <c r="DB18" s="1256"/>
      <c r="DC18" s="1256"/>
      <c r="DD18" s="1256"/>
      <c r="DE18" s="1256"/>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90"/>
      <c r="DE19" s="1190"/>
    </row>
    <row r="20" spans="1:351" ht="13.2" x14ac:dyDescent="0.2">
      <c r="DD20" s="1190"/>
      <c r="DE20" s="1190"/>
    </row>
    <row r="21" spans="1:351" ht="16.2" x14ac:dyDescent="0.2">
      <c r="B21" s="1255"/>
      <c r="C21" s="1251"/>
      <c r="D21" s="1251"/>
      <c r="E21" s="1251"/>
      <c r="F21" s="1251"/>
      <c r="G21" s="1251"/>
      <c r="H21" s="1251"/>
      <c r="I21" s="1251"/>
      <c r="J21" s="1251"/>
      <c r="K21" s="1251"/>
      <c r="L21" s="1251"/>
      <c r="M21" s="1251"/>
      <c r="N21" s="1254"/>
      <c r="O21" s="1251"/>
      <c r="P21" s="1251"/>
      <c r="Q21" s="1251"/>
      <c r="R21" s="1251"/>
      <c r="S21" s="1251"/>
      <c r="T21" s="1251"/>
      <c r="U21" s="1251"/>
      <c r="V21" s="1251"/>
      <c r="W21" s="1251"/>
      <c r="X21" s="1251"/>
      <c r="Y21" s="1251"/>
      <c r="Z21" s="1251"/>
      <c r="AA21" s="1251"/>
      <c r="AB21" s="1251"/>
      <c r="AC21" s="1251"/>
      <c r="AD21" s="1251"/>
      <c r="AE21" s="1251"/>
      <c r="AF21" s="1251"/>
      <c r="AG21" s="1251"/>
      <c r="AH21" s="1251"/>
      <c r="AI21" s="1251"/>
      <c r="AJ21" s="1251"/>
      <c r="AK21" s="1251"/>
      <c r="AL21" s="1251"/>
      <c r="AM21" s="1251"/>
      <c r="AN21" s="1251"/>
      <c r="AO21" s="1251"/>
      <c r="AP21" s="1251"/>
      <c r="AQ21" s="1251"/>
      <c r="AR21" s="1251"/>
      <c r="AS21" s="1251"/>
      <c r="AT21" s="1254"/>
      <c r="AU21" s="1251"/>
      <c r="AV21" s="1251"/>
      <c r="AW21" s="1251"/>
      <c r="AX21" s="1251"/>
      <c r="AY21" s="1251"/>
      <c r="AZ21" s="1251"/>
      <c r="BA21" s="1251"/>
      <c r="BB21" s="1251"/>
      <c r="BC21" s="1251"/>
      <c r="BD21" s="1251"/>
      <c r="BE21" s="1251"/>
      <c r="BF21" s="1254"/>
      <c r="BG21" s="1251"/>
      <c r="BH21" s="1251"/>
      <c r="BI21" s="1251"/>
      <c r="BJ21" s="1251"/>
      <c r="BK21" s="1251"/>
      <c r="BL21" s="1251"/>
      <c r="BM21" s="1251"/>
      <c r="BN21" s="1251"/>
      <c r="BO21" s="1251"/>
      <c r="BP21" s="1251"/>
      <c r="BQ21" s="1251"/>
      <c r="BR21" s="1254"/>
      <c r="BS21" s="1251"/>
      <c r="BT21" s="1251"/>
      <c r="BU21" s="1251"/>
      <c r="BV21" s="1251"/>
      <c r="BW21" s="1251"/>
      <c r="BX21" s="1251"/>
      <c r="BY21" s="1251"/>
      <c r="BZ21" s="1251"/>
      <c r="CA21" s="1251"/>
      <c r="CB21" s="1251"/>
      <c r="CC21" s="1251"/>
      <c r="CD21" s="1254"/>
      <c r="CE21" s="1251"/>
      <c r="CF21" s="1251"/>
      <c r="CG21" s="1251"/>
      <c r="CH21" s="1251"/>
      <c r="CI21" s="1251"/>
      <c r="CJ21" s="1251"/>
      <c r="CK21" s="1251"/>
      <c r="CL21" s="1251"/>
      <c r="CM21" s="1251"/>
      <c r="CN21" s="1251"/>
      <c r="CO21" s="1251"/>
      <c r="CP21" s="1254"/>
      <c r="CQ21" s="1251"/>
      <c r="CR21" s="1251"/>
      <c r="CS21" s="1251"/>
      <c r="CT21" s="1251"/>
      <c r="CU21" s="1251"/>
      <c r="CV21" s="1251"/>
      <c r="CW21" s="1251"/>
      <c r="CX21" s="1251"/>
      <c r="CY21" s="1251"/>
      <c r="CZ21" s="1251"/>
      <c r="DA21" s="1251"/>
      <c r="DB21" s="1254"/>
      <c r="DC21" s="1251"/>
      <c r="DD21" s="1250"/>
      <c r="DE21" s="1190"/>
      <c r="MM21" s="1253"/>
    </row>
    <row r="22" spans="1:351" ht="16.2" x14ac:dyDescent="0.2">
      <c r="B22" s="1191"/>
      <c r="MM22" s="1253"/>
    </row>
    <row r="23" spans="1:351" ht="13.2" x14ac:dyDescent="0.2">
      <c r="B23" s="1191"/>
    </row>
    <row r="24" spans="1:351" ht="13.2" x14ac:dyDescent="0.2">
      <c r="B24" s="1191"/>
    </row>
    <row r="25" spans="1:351" ht="13.2" x14ac:dyDescent="0.2">
      <c r="B25" s="1191"/>
    </row>
    <row r="26" spans="1:351" ht="13.2" x14ac:dyDescent="0.2">
      <c r="B26" s="1191"/>
    </row>
    <row r="27" spans="1:351" ht="13.2" x14ac:dyDescent="0.2">
      <c r="B27" s="1191"/>
    </row>
    <row r="28" spans="1:351" ht="13.2" x14ac:dyDescent="0.2">
      <c r="B28" s="1191"/>
    </row>
    <row r="29" spans="1:351" ht="13.2" x14ac:dyDescent="0.2">
      <c r="B29" s="1191"/>
    </row>
    <row r="30" spans="1:351" ht="13.2" x14ac:dyDescent="0.2">
      <c r="B30" s="1191"/>
    </row>
    <row r="31" spans="1:351" ht="13.2" x14ac:dyDescent="0.2">
      <c r="B31" s="1191"/>
    </row>
    <row r="32" spans="1:351" ht="13.2" x14ac:dyDescent="0.2">
      <c r="B32" s="1191"/>
    </row>
    <row r="33" spans="2:109" ht="13.2" x14ac:dyDescent="0.2">
      <c r="B33" s="1191"/>
    </row>
    <row r="34" spans="2:109" ht="13.2" x14ac:dyDescent="0.2">
      <c r="B34" s="1191"/>
    </row>
    <row r="35" spans="2:109" ht="13.2" x14ac:dyDescent="0.2">
      <c r="B35" s="1191"/>
    </row>
    <row r="36" spans="2:109" ht="13.2" x14ac:dyDescent="0.2">
      <c r="B36" s="1191"/>
    </row>
    <row r="37" spans="2:109" ht="13.2" x14ac:dyDescent="0.2">
      <c r="B37" s="1191"/>
    </row>
    <row r="38" spans="2:109" ht="13.2" x14ac:dyDescent="0.2">
      <c r="B38" s="1191"/>
    </row>
    <row r="39" spans="2:109" ht="13.2" x14ac:dyDescent="0.2">
      <c r="B39" s="1196"/>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c r="AC39" s="1195"/>
      <c r="AD39" s="1195"/>
      <c r="AE39" s="1195"/>
      <c r="AF39" s="1195"/>
      <c r="AG39" s="1195"/>
      <c r="AH39" s="1195"/>
      <c r="AI39" s="1195"/>
      <c r="AJ39" s="1195"/>
      <c r="AK39" s="1195"/>
      <c r="AL39" s="1195"/>
      <c r="AM39" s="1195"/>
      <c r="AN39" s="1195"/>
      <c r="AO39" s="1195"/>
      <c r="AP39" s="1195"/>
      <c r="AQ39" s="1195"/>
      <c r="AR39" s="1195"/>
      <c r="AS39" s="1195"/>
      <c r="AT39" s="1195"/>
      <c r="AU39" s="1195"/>
      <c r="AV39" s="1195"/>
      <c r="AW39" s="1195"/>
      <c r="AX39" s="1195"/>
      <c r="AY39" s="1195"/>
      <c r="AZ39" s="1195"/>
      <c r="BA39" s="1195"/>
      <c r="BB39" s="1195"/>
      <c r="BC39" s="1195"/>
      <c r="BD39" s="1195"/>
      <c r="BE39" s="1195"/>
      <c r="BF39" s="1195"/>
      <c r="BG39" s="1195"/>
      <c r="BH39" s="1195"/>
      <c r="BI39" s="1195"/>
      <c r="BJ39" s="1195"/>
      <c r="BK39" s="1195"/>
      <c r="BL39" s="1195"/>
      <c r="BM39" s="1195"/>
      <c r="BN39" s="1195"/>
      <c r="BO39" s="1195"/>
      <c r="BP39" s="1195"/>
      <c r="BQ39" s="1195"/>
      <c r="BR39" s="1195"/>
      <c r="BS39" s="1195"/>
      <c r="BT39" s="1195"/>
      <c r="BU39" s="1195"/>
      <c r="BV39" s="1195"/>
      <c r="BW39" s="1195"/>
      <c r="BX39" s="1195"/>
      <c r="BY39" s="1195"/>
      <c r="BZ39" s="1195"/>
      <c r="CA39" s="1195"/>
      <c r="CB39" s="1195"/>
      <c r="CC39" s="1195"/>
      <c r="CD39" s="1195"/>
      <c r="CE39" s="1195"/>
      <c r="CF39" s="1195"/>
      <c r="CG39" s="1195"/>
      <c r="CH39" s="1195"/>
      <c r="CI39" s="1195"/>
      <c r="CJ39" s="1195"/>
      <c r="CK39" s="1195"/>
      <c r="CL39" s="1195"/>
      <c r="CM39" s="1195"/>
      <c r="CN39" s="1195"/>
      <c r="CO39" s="1195"/>
      <c r="CP39" s="1195"/>
      <c r="CQ39" s="1195"/>
      <c r="CR39" s="1195"/>
      <c r="CS39" s="1195"/>
      <c r="CT39" s="1195"/>
      <c r="CU39" s="1195"/>
      <c r="CV39" s="1195"/>
      <c r="CW39" s="1195"/>
      <c r="CX39" s="1195"/>
      <c r="CY39" s="1195"/>
      <c r="CZ39" s="1195"/>
      <c r="DA39" s="1195"/>
      <c r="DB39" s="1195"/>
      <c r="DC39" s="1195"/>
      <c r="DD39" s="1194"/>
    </row>
    <row r="40" spans="2:109" ht="13.2" x14ac:dyDescent="0.2">
      <c r="B40" s="1232"/>
      <c r="DD40" s="1232"/>
      <c r="DE40" s="1190"/>
    </row>
    <row r="41" spans="2:109" ht="16.2" x14ac:dyDescent="0.2">
      <c r="B41" s="1252" t="s">
        <v>595</v>
      </c>
      <c r="C41" s="1251"/>
      <c r="D41" s="1251"/>
      <c r="E41" s="1251"/>
      <c r="F41" s="1251"/>
      <c r="G41" s="1251"/>
      <c r="H41" s="1251"/>
      <c r="I41" s="1251"/>
      <c r="J41" s="1251"/>
      <c r="K41" s="1251"/>
      <c r="L41" s="1251"/>
      <c r="M41" s="1251"/>
      <c r="N41" s="1251"/>
      <c r="O41" s="1251"/>
      <c r="P41" s="1251"/>
      <c r="Q41" s="1251"/>
      <c r="R41" s="1251"/>
      <c r="S41" s="1251"/>
      <c r="T41" s="1251"/>
      <c r="U41" s="1251"/>
      <c r="V41" s="1251"/>
      <c r="W41" s="1251"/>
      <c r="X41" s="1251"/>
      <c r="Y41" s="1251"/>
      <c r="Z41" s="1251"/>
      <c r="AA41" s="1251"/>
      <c r="AB41" s="1251"/>
      <c r="AC41" s="1251"/>
      <c r="AD41" s="1251"/>
      <c r="AE41" s="1251"/>
      <c r="AF41" s="1251"/>
      <c r="AG41" s="1251"/>
      <c r="AH41" s="1251"/>
      <c r="AI41" s="1251"/>
      <c r="AJ41" s="1251"/>
      <c r="AK41" s="1251"/>
      <c r="AL41" s="1251"/>
      <c r="AM41" s="1251"/>
      <c r="AN41" s="1251"/>
      <c r="AO41" s="1251"/>
      <c r="AP41" s="1251"/>
      <c r="AQ41" s="1251"/>
      <c r="AR41" s="1251"/>
      <c r="AS41" s="1251"/>
      <c r="AT41" s="1251"/>
      <c r="AU41" s="1251"/>
      <c r="AV41" s="1251"/>
      <c r="AW41" s="1251"/>
      <c r="AX41" s="1251"/>
      <c r="AY41" s="1251"/>
      <c r="AZ41" s="1251"/>
      <c r="BA41" s="1251"/>
      <c r="BB41" s="1251"/>
      <c r="BC41" s="1251"/>
      <c r="BD41" s="1251"/>
      <c r="BE41" s="1251"/>
      <c r="BF41" s="1251"/>
      <c r="BG41" s="1251"/>
      <c r="BH41" s="1251"/>
      <c r="BI41" s="1251"/>
      <c r="BJ41" s="1251"/>
      <c r="BK41" s="1251"/>
      <c r="BL41" s="1251"/>
      <c r="BM41" s="1251"/>
      <c r="BN41" s="1251"/>
      <c r="BO41" s="1251"/>
      <c r="BP41" s="1251"/>
      <c r="BQ41" s="1251"/>
      <c r="BR41" s="1251"/>
      <c r="BS41" s="1251"/>
      <c r="BT41" s="1251"/>
      <c r="BU41" s="1251"/>
      <c r="BV41" s="1251"/>
      <c r="BW41" s="1251"/>
      <c r="BX41" s="1251"/>
      <c r="BY41" s="1251"/>
      <c r="BZ41" s="1251"/>
      <c r="CA41" s="1251"/>
      <c r="CB41" s="1251"/>
      <c r="CC41" s="1251"/>
      <c r="CD41" s="1251"/>
      <c r="CE41" s="1251"/>
      <c r="CF41" s="1251"/>
      <c r="CG41" s="1251"/>
      <c r="CH41" s="1251"/>
      <c r="CI41" s="1251"/>
      <c r="CJ41" s="1251"/>
      <c r="CK41" s="1251"/>
      <c r="CL41" s="1251"/>
      <c r="CM41" s="1251"/>
      <c r="CN41" s="1251"/>
      <c r="CO41" s="1251"/>
      <c r="CP41" s="1251"/>
      <c r="CQ41" s="1251"/>
      <c r="CR41" s="1251"/>
      <c r="CS41" s="1251"/>
      <c r="CT41" s="1251"/>
      <c r="CU41" s="1251"/>
      <c r="CV41" s="1251"/>
      <c r="CW41" s="1251"/>
      <c r="CX41" s="1251"/>
      <c r="CY41" s="1251"/>
      <c r="CZ41" s="1251"/>
      <c r="DA41" s="1251"/>
      <c r="DB41" s="1251"/>
      <c r="DC41" s="1251"/>
      <c r="DD41" s="1250"/>
    </row>
    <row r="42" spans="2:109" ht="13.2" x14ac:dyDescent="0.2">
      <c r="B42" s="1191"/>
      <c r="G42" s="1228"/>
      <c r="I42" s="1227"/>
      <c r="J42" s="1227"/>
      <c r="K42" s="1227"/>
      <c r="AM42" s="1228"/>
      <c r="AN42" s="1228" t="s">
        <v>590</v>
      </c>
      <c r="AP42" s="1227"/>
      <c r="AQ42" s="1227"/>
      <c r="AR42" s="1227"/>
      <c r="AY42" s="1228"/>
      <c r="BA42" s="1227"/>
      <c r="BB42" s="1227"/>
      <c r="BC42" s="1227"/>
      <c r="BK42" s="1228"/>
      <c r="BM42" s="1227"/>
      <c r="BN42" s="1227"/>
      <c r="BO42" s="1227"/>
      <c r="BW42" s="1228"/>
      <c r="BY42" s="1227"/>
      <c r="BZ42" s="1227"/>
      <c r="CA42" s="1227"/>
      <c r="CI42" s="1228"/>
      <c r="CK42" s="1227"/>
      <c r="CL42" s="1227"/>
      <c r="CM42" s="1227"/>
      <c r="CU42" s="1228"/>
      <c r="CW42" s="1227"/>
      <c r="CX42" s="1227"/>
      <c r="CY42" s="1227"/>
    </row>
    <row r="43" spans="2:109" ht="13.5" customHeight="1" x14ac:dyDescent="0.2">
      <c r="B43" s="1191"/>
      <c r="AN43" s="1226" t="s">
        <v>594</v>
      </c>
      <c r="AO43" s="1249"/>
      <c r="AP43" s="1249"/>
      <c r="AQ43" s="1249"/>
      <c r="AR43" s="1249"/>
      <c r="AS43" s="1249"/>
      <c r="AT43" s="1249"/>
      <c r="AU43" s="1249"/>
      <c r="AV43" s="1249"/>
      <c r="AW43" s="1249"/>
      <c r="AX43" s="1249"/>
      <c r="AY43" s="1249"/>
      <c r="AZ43" s="1249"/>
      <c r="BA43" s="1249"/>
      <c r="BB43" s="1249"/>
      <c r="BC43" s="1249"/>
      <c r="BD43" s="1249"/>
      <c r="BE43" s="1249"/>
      <c r="BF43" s="1249"/>
      <c r="BG43" s="1249"/>
      <c r="BH43" s="1249"/>
      <c r="BI43" s="1249"/>
      <c r="BJ43" s="1249"/>
      <c r="BK43" s="1249"/>
      <c r="BL43" s="1249"/>
      <c r="BM43" s="1249"/>
      <c r="BN43" s="1249"/>
      <c r="BO43" s="1249"/>
      <c r="BP43" s="1249"/>
      <c r="BQ43" s="1249"/>
      <c r="BR43" s="1249"/>
      <c r="BS43" s="1249"/>
      <c r="BT43" s="1249"/>
      <c r="BU43" s="1249"/>
      <c r="BV43" s="1249"/>
      <c r="BW43" s="1249"/>
      <c r="BX43" s="1249"/>
      <c r="BY43" s="1249"/>
      <c r="BZ43" s="1249"/>
      <c r="CA43" s="1249"/>
      <c r="CB43" s="1249"/>
      <c r="CC43" s="1249"/>
      <c r="CD43" s="1249"/>
      <c r="CE43" s="1249"/>
      <c r="CF43" s="1249"/>
      <c r="CG43" s="1249"/>
      <c r="CH43" s="1249"/>
      <c r="CI43" s="1249"/>
      <c r="CJ43" s="1249"/>
      <c r="CK43" s="1249"/>
      <c r="CL43" s="1249"/>
      <c r="CM43" s="1249"/>
      <c r="CN43" s="1249"/>
      <c r="CO43" s="1249"/>
      <c r="CP43" s="1249"/>
      <c r="CQ43" s="1249"/>
      <c r="CR43" s="1249"/>
      <c r="CS43" s="1249"/>
      <c r="CT43" s="1249"/>
      <c r="CU43" s="1249"/>
      <c r="CV43" s="1249"/>
      <c r="CW43" s="1249"/>
      <c r="CX43" s="1249"/>
      <c r="CY43" s="1249"/>
      <c r="CZ43" s="1249"/>
      <c r="DA43" s="1249"/>
      <c r="DB43" s="1249"/>
      <c r="DC43" s="1248"/>
    </row>
    <row r="44" spans="2:109" ht="13.2" x14ac:dyDescent="0.2">
      <c r="B44" s="1191"/>
      <c r="AN44" s="1247"/>
      <c r="AO44" s="1246"/>
      <c r="AP44" s="1246"/>
      <c r="AQ44" s="1246"/>
      <c r="AR44" s="1246"/>
      <c r="AS44" s="1246"/>
      <c r="AT44" s="1246"/>
      <c r="AU44" s="1246"/>
      <c r="AV44" s="1246"/>
      <c r="AW44" s="1246"/>
      <c r="AX44" s="1246"/>
      <c r="AY44" s="1246"/>
      <c r="AZ44" s="1246"/>
      <c r="BA44" s="1246"/>
      <c r="BB44" s="1246"/>
      <c r="BC44" s="1246"/>
      <c r="BD44" s="1246"/>
      <c r="BE44" s="1246"/>
      <c r="BF44" s="1246"/>
      <c r="BG44" s="1246"/>
      <c r="BH44" s="1246"/>
      <c r="BI44" s="1246"/>
      <c r="BJ44" s="1246"/>
      <c r="BK44" s="1246"/>
      <c r="BL44" s="1246"/>
      <c r="BM44" s="1246"/>
      <c r="BN44" s="1246"/>
      <c r="BO44" s="1246"/>
      <c r="BP44" s="1246"/>
      <c r="BQ44" s="1246"/>
      <c r="BR44" s="1246"/>
      <c r="BS44" s="1246"/>
      <c r="BT44" s="1246"/>
      <c r="BU44" s="1246"/>
      <c r="BV44" s="1246"/>
      <c r="BW44" s="1246"/>
      <c r="BX44" s="1246"/>
      <c r="BY44" s="1246"/>
      <c r="BZ44" s="1246"/>
      <c r="CA44" s="1246"/>
      <c r="CB44" s="1246"/>
      <c r="CC44" s="1246"/>
      <c r="CD44" s="1246"/>
      <c r="CE44" s="1246"/>
      <c r="CF44" s="1246"/>
      <c r="CG44" s="1246"/>
      <c r="CH44" s="1246"/>
      <c r="CI44" s="1246"/>
      <c r="CJ44" s="1246"/>
      <c r="CK44" s="1246"/>
      <c r="CL44" s="1246"/>
      <c r="CM44" s="1246"/>
      <c r="CN44" s="1246"/>
      <c r="CO44" s="1246"/>
      <c r="CP44" s="1246"/>
      <c r="CQ44" s="1246"/>
      <c r="CR44" s="1246"/>
      <c r="CS44" s="1246"/>
      <c r="CT44" s="1246"/>
      <c r="CU44" s="1246"/>
      <c r="CV44" s="1246"/>
      <c r="CW44" s="1246"/>
      <c r="CX44" s="1246"/>
      <c r="CY44" s="1246"/>
      <c r="CZ44" s="1246"/>
      <c r="DA44" s="1246"/>
      <c r="DB44" s="1246"/>
      <c r="DC44" s="1245"/>
    </row>
    <row r="45" spans="2:109" ht="13.2" x14ac:dyDescent="0.2">
      <c r="B45" s="1191"/>
      <c r="AN45" s="1247"/>
      <c r="AO45" s="1246"/>
      <c r="AP45" s="1246"/>
      <c r="AQ45" s="1246"/>
      <c r="AR45" s="1246"/>
      <c r="AS45" s="1246"/>
      <c r="AT45" s="1246"/>
      <c r="AU45" s="1246"/>
      <c r="AV45" s="1246"/>
      <c r="AW45" s="1246"/>
      <c r="AX45" s="1246"/>
      <c r="AY45" s="1246"/>
      <c r="AZ45" s="1246"/>
      <c r="BA45" s="1246"/>
      <c r="BB45" s="1246"/>
      <c r="BC45" s="1246"/>
      <c r="BD45" s="1246"/>
      <c r="BE45" s="1246"/>
      <c r="BF45" s="1246"/>
      <c r="BG45" s="1246"/>
      <c r="BH45" s="1246"/>
      <c r="BI45" s="1246"/>
      <c r="BJ45" s="1246"/>
      <c r="BK45" s="1246"/>
      <c r="BL45" s="1246"/>
      <c r="BM45" s="1246"/>
      <c r="BN45" s="1246"/>
      <c r="BO45" s="1246"/>
      <c r="BP45" s="1246"/>
      <c r="BQ45" s="1246"/>
      <c r="BR45" s="1246"/>
      <c r="BS45" s="1246"/>
      <c r="BT45" s="1246"/>
      <c r="BU45" s="1246"/>
      <c r="BV45" s="1246"/>
      <c r="BW45" s="1246"/>
      <c r="BX45" s="1246"/>
      <c r="BY45" s="1246"/>
      <c r="BZ45" s="1246"/>
      <c r="CA45" s="1246"/>
      <c r="CB45" s="1246"/>
      <c r="CC45" s="1246"/>
      <c r="CD45" s="1246"/>
      <c r="CE45" s="1246"/>
      <c r="CF45" s="1246"/>
      <c r="CG45" s="1246"/>
      <c r="CH45" s="1246"/>
      <c r="CI45" s="1246"/>
      <c r="CJ45" s="1246"/>
      <c r="CK45" s="1246"/>
      <c r="CL45" s="1246"/>
      <c r="CM45" s="1246"/>
      <c r="CN45" s="1246"/>
      <c r="CO45" s="1246"/>
      <c r="CP45" s="1246"/>
      <c r="CQ45" s="1246"/>
      <c r="CR45" s="1246"/>
      <c r="CS45" s="1246"/>
      <c r="CT45" s="1246"/>
      <c r="CU45" s="1246"/>
      <c r="CV45" s="1246"/>
      <c r="CW45" s="1246"/>
      <c r="CX45" s="1246"/>
      <c r="CY45" s="1246"/>
      <c r="CZ45" s="1246"/>
      <c r="DA45" s="1246"/>
      <c r="DB45" s="1246"/>
      <c r="DC45" s="1245"/>
    </row>
    <row r="46" spans="2:109" ht="13.2" x14ac:dyDescent="0.2">
      <c r="B46" s="1191"/>
      <c r="AN46" s="1247"/>
      <c r="AO46" s="1246"/>
      <c r="AP46" s="1246"/>
      <c r="AQ46" s="1246"/>
      <c r="AR46" s="1246"/>
      <c r="AS46" s="1246"/>
      <c r="AT46" s="1246"/>
      <c r="AU46" s="1246"/>
      <c r="AV46" s="1246"/>
      <c r="AW46" s="1246"/>
      <c r="AX46" s="1246"/>
      <c r="AY46" s="1246"/>
      <c r="AZ46" s="1246"/>
      <c r="BA46" s="1246"/>
      <c r="BB46" s="1246"/>
      <c r="BC46" s="1246"/>
      <c r="BD46" s="1246"/>
      <c r="BE46" s="1246"/>
      <c r="BF46" s="1246"/>
      <c r="BG46" s="1246"/>
      <c r="BH46" s="1246"/>
      <c r="BI46" s="1246"/>
      <c r="BJ46" s="1246"/>
      <c r="BK46" s="1246"/>
      <c r="BL46" s="1246"/>
      <c r="BM46" s="1246"/>
      <c r="BN46" s="1246"/>
      <c r="BO46" s="1246"/>
      <c r="BP46" s="1246"/>
      <c r="BQ46" s="1246"/>
      <c r="BR46" s="1246"/>
      <c r="BS46" s="1246"/>
      <c r="BT46" s="1246"/>
      <c r="BU46" s="1246"/>
      <c r="BV46" s="1246"/>
      <c r="BW46" s="1246"/>
      <c r="BX46" s="1246"/>
      <c r="BY46" s="1246"/>
      <c r="BZ46" s="1246"/>
      <c r="CA46" s="1246"/>
      <c r="CB46" s="1246"/>
      <c r="CC46" s="1246"/>
      <c r="CD46" s="1246"/>
      <c r="CE46" s="1246"/>
      <c r="CF46" s="1246"/>
      <c r="CG46" s="1246"/>
      <c r="CH46" s="1246"/>
      <c r="CI46" s="1246"/>
      <c r="CJ46" s="1246"/>
      <c r="CK46" s="1246"/>
      <c r="CL46" s="1246"/>
      <c r="CM46" s="1246"/>
      <c r="CN46" s="1246"/>
      <c r="CO46" s="1246"/>
      <c r="CP46" s="1246"/>
      <c r="CQ46" s="1246"/>
      <c r="CR46" s="1246"/>
      <c r="CS46" s="1246"/>
      <c r="CT46" s="1246"/>
      <c r="CU46" s="1246"/>
      <c r="CV46" s="1246"/>
      <c r="CW46" s="1246"/>
      <c r="CX46" s="1246"/>
      <c r="CY46" s="1246"/>
      <c r="CZ46" s="1246"/>
      <c r="DA46" s="1246"/>
      <c r="DB46" s="1246"/>
      <c r="DC46" s="1245"/>
    </row>
    <row r="47" spans="2:109" ht="13.2" x14ac:dyDescent="0.2">
      <c r="B47" s="1191"/>
      <c r="AN47" s="1244"/>
      <c r="AO47" s="1243"/>
      <c r="AP47" s="1243"/>
      <c r="AQ47" s="1243"/>
      <c r="AR47" s="1243"/>
      <c r="AS47" s="1243"/>
      <c r="AT47" s="1243"/>
      <c r="AU47" s="1243"/>
      <c r="AV47" s="1243"/>
      <c r="AW47" s="1243"/>
      <c r="AX47" s="1243"/>
      <c r="AY47" s="1243"/>
      <c r="AZ47" s="1243"/>
      <c r="BA47" s="1243"/>
      <c r="BB47" s="1243"/>
      <c r="BC47" s="1243"/>
      <c r="BD47" s="1243"/>
      <c r="BE47" s="1243"/>
      <c r="BF47" s="1243"/>
      <c r="BG47" s="1243"/>
      <c r="BH47" s="1243"/>
      <c r="BI47" s="1243"/>
      <c r="BJ47" s="1243"/>
      <c r="BK47" s="1243"/>
      <c r="BL47" s="1243"/>
      <c r="BM47" s="1243"/>
      <c r="BN47" s="1243"/>
      <c r="BO47" s="1243"/>
      <c r="BP47" s="1243"/>
      <c r="BQ47" s="1243"/>
      <c r="BR47" s="1243"/>
      <c r="BS47" s="1243"/>
      <c r="BT47" s="1243"/>
      <c r="BU47" s="1243"/>
      <c r="BV47" s="1243"/>
      <c r="BW47" s="1243"/>
      <c r="BX47" s="1243"/>
      <c r="BY47" s="1243"/>
      <c r="BZ47" s="1243"/>
      <c r="CA47" s="1243"/>
      <c r="CB47" s="1243"/>
      <c r="CC47" s="1243"/>
      <c r="CD47" s="1243"/>
      <c r="CE47" s="1243"/>
      <c r="CF47" s="1243"/>
      <c r="CG47" s="1243"/>
      <c r="CH47" s="1243"/>
      <c r="CI47" s="1243"/>
      <c r="CJ47" s="1243"/>
      <c r="CK47" s="1243"/>
      <c r="CL47" s="1243"/>
      <c r="CM47" s="1243"/>
      <c r="CN47" s="1243"/>
      <c r="CO47" s="1243"/>
      <c r="CP47" s="1243"/>
      <c r="CQ47" s="1243"/>
      <c r="CR47" s="1243"/>
      <c r="CS47" s="1243"/>
      <c r="CT47" s="1243"/>
      <c r="CU47" s="1243"/>
      <c r="CV47" s="1243"/>
      <c r="CW47" s="1243"/>
      <c r="CX47" s="1243"/>
      <c r="CY47" s="1243"/>
      <c r="CZ47" s="1243"/>
      <c r="DA47" s="1243"/>
      <c r="DB47" s="1243"/>
      <c r="DC47" s="1242"/>
    </row>
    <row r="48" spans="2:109" ht="13.2" x14ac:dyDescent="0.2">
      <c r="B48" s="1191"/>
      <c r="H48" s="1205"/>
      <c r="I48" s="1205"/>
      <c r="J48" s="1205"/>
      <c r="AN48" s="1205"/>
      <c r="AO48" s="1205"/>
      <c r="AP48" s="1205"/>
      <c r="AZ48" s="1205"/>
      <c r="BA48" s="1205"/>
      <c r="BB48" s="1205"/>
      <c r="BL48" s="1205"/>
      <c r="BM48" s="1205"/>
      <c r="BN48" s="1205"/>
      <c r="BX48" s="1205"/>
      <c r="BY48" s="1205"/>
      <c r="BZ48" s="1205"/>
      <c r="CJ48" s="1205"/>
      <c r="CK48" s="1205"/>
      <c r="CL48" s="1205"/>
      <c r="CV48" s="1205"/>
      <c r="CW48" s="1205"/>
      <c r="CX48" s="1205"/>
    </row>
    <row r="49" spans="1:109" ht="13.2" x14ac:dyDescent="0.2">
      <c r="B49" s="1191"/>
      <c r="AN49" s="1190" t="s">
        <v>588</v>
      </c>
    </row>
    <row r="50" spans="1:109" ht="13.2" x14ac:dyDescent="0.2">
      <c r="B50" s="1191"/>
      <c r="G50" s="1203"/>
      <c r="H50" s="1203"/>
      <c r="I50" s="1203"/>
      <c r="J50" s="1203"/>
      <c r="K50" s="1212"/>
      <c r="L50" s="1212"/>
      <c r="M50" s="1211"/>
      <c r="N50" s="1211"/>
      <c r="AN50" s="1210"/>
      <c r="AO50" s="1209"/>
      <c r="AP50" s="1209"/>
      <c r="AQ50" s="1209"/>
      <c r="AR50" s="1209"/>
      <c r="AS50" s="1209"/>
      <c r="AT50" s="1209"/>
      <c r="AU50" s="1209"/>
      <c r="AV50" s="1209"/>
      <c r="AW50" s="1209"/>
      <c r="AX50" s="1209"/>
      <c r="AY50" s="1209"/>
      <c r="AZ50" s="1209"/>
      <c r="BA50" s="1209"/>
      <c r="BB50" s="1209"/>
      <c r="BC50" s="1209"/>
      <c r="BD50" s="1209"/>
      <c r="BE50" s="1209"/>
      <c r="BF50" s="1209"/>
      <c r="BG50" s="1209"/>
      <c r="BH50" s="1209"/>
      <c r="BI50" s="1209"/>
      <c r="BJ50" s="1209"/>
      <c r="BK50" s="1209"/>
      <c r="BL50" s="1209"/>
      <c r="BM50" s="1209"/>
      <c r="BN50" s="1209"/>
      <c r="BO50" s="1208"/>
      <c r="BP50" s="1200" t="s">
        <v>521</v>
      </c>
      <c r="BQ50" s="1200"/>
      <c r="BR50" s="1200"/>
      <c r="BS50" s="1200"/>
      <c r="BT50" s="1200"/>
      <c r="BU50" s="1200"/>
      <c r="BV50" s="1200"/>
      <c r="BW50" s="1200"/>
      <c r="BX50" s="1200" t="s">
        <v>522</v>
      </c>
      <c r="BY50" s="1200"/>
      <c r="BZ50" s="1200"/>
      <c r="CA50" s="1200"/>
      <c r="CB50" s="1200"/>
      <c r="CC50" s="1200"/>
      <c r="CD50" s="1200"/>
      <c r="CE50" s="1200"/>
      <c r="CF50" s="1200" t="s">
        <v>523</v>
      </c>
      <c r="CG50" s="1200"/>
      <c r="CH50" s="1200"/>
      <c r="CI50" s="1200"/>
      <c r="CJ50" s="1200"/>
      <c r="CK50" s="1200"/>
      <c r="CL50" s="1200"/>
      <c r="CM50" s="1200"/>
      <c r="CN50" s="1200" t="s">
        <v>524</v>
      </c>
      <c r="CO50" s="1200"/>
      <c r="CP50" s="1200"/>
      <c r="CQ50" s="1200"/>
      <c r="CR50" s="1200"/>
      <c r="CS50" s="1200"/>
      <c r="CT50" s="1200"/>
      <c r="CU50" s="1200"/>
      <c r="CV50" s="1200" t="s">
        <v>525</v>
      </c>
      <c r="CW50" s="1200"/>
      <c r="CX50" s="1200"/>
      <c r="CY50" s="1200"/>
      <c r="CZ50" s="1200"/>
      <c r="DA50" s="1200"/>
      <c r="DB50" s="1200"/>
      <c r="DC50" s="1200"/>
    </row>
    <row r="51" spans="1:109" ht="13.5" customHeight="1" x14ac:dyDescent="0.2">
      <c r="B51" s="1191"/>
      <c r="G51" s="1207"/>
      <c r="H51" s="1207"/>
      <c r="I51" s="1241"/>
      <c r="J51" s="1241"/>
      <c r="K51" s="1206"/>
      <c r="L51" s="1206"/>
      <c r="M51" s="1206"/>
      <c r="N51" s="1206"/>
      <c r="AM51" s="1205"/>
      <c r="AN51" s="1199" t="s">
        <v>587</v>
      </c>
      <c r="AO51" s="1199"/>
      <c r="AP51" s="1199"/>
      <c r="AQ51" s="1199"/>
      <c r="AR51" s="1199"/>
      <c r="AS51" s="1199"/>
      <c r="AT51" s="1199"/>
      <c r="AU51" s="1199"/>
      <c r="AV51" s="1199"/>
      <c r="AW51" s="1199"/>
      <c r="AX51" s="1199"/>
      <c r="AY51" s="1199"/>
      <c r="AZ51" s="1199"/>
      <c r="BA51" s="1199"/>
      <c r="BB51" s="1199" t="s">
        <v>585</v>
      </c>
      <c r="BC51" s="1199"/>
      <c r="BD51" s="1199"/>
      <c r="BE51" s="1199"/>
      <c r="BF51" s="1199"/>
      <c r="BG51" s="1199"/>
      <c r="BH51" s="1199"/>
      <c r="BI51" s="1199"/>
      <c r="BJ51" s="1199"/>
      <c r="BK51" s="1199"/>
      <c r="BL51" s="1199"/>
      <c r="BM51" s="1199"/>
      <c r="BN51" s="1199"/>
      <c r="BO51" s="1199"/>
      <c r="BP51" s="1240"/>
      <c r="BQ51" s="1198"/>
      <c r="BR51" s="1198"/>
      <c r="BS51" s="1198"/>
      <c r="BT51" s="1198"/>
      <c r="BU51" s="1198"/>
      <c r="BV51" s="1198"/>
      <c r="BW51" s="1198"/>
      <c r="BX51" s="1240"/>
      <c r="BY51" s="1198"/>
      <c r="BZ51" s="1198"/>
      <c r="CA51" s="1198"/>
      <c r="CB51" s="1198"/>
      <c r="CC51" s="1198"/>
      <c r="CD51" s="1198"/>
      <c r="CE51" s="1198"/>
      <c r="CF51" s="1240"/>
      <c r="CG51" s="1198"/>
      <c r="CH51" s="1198"/>
      <c r="CI51" s="1198"/>
      <c r="CJ51" s="1198"/>
      <c r="CK51" s="1198"/>
      <c r="CL51" s="1198"/>
      <c r="CM51" s="1198"/>
      <c r="CN51" s="1198">
        <v>164.9</v>
      </c>
      <c r="CO51" s="1198"/>
      <c r="CP51" s="1198"/>
      <c r="CQ51" s="1198"/>
      <c r="CR51" s="1198"/>
      <c r="CS51" s="1198"/>
      <c r="CT51" s="1198"/>
      <c r="CU51" s="1198"/>
      <c r="CV51" s="1198">
        <v>169.2</v>
      </c>
      <c r="CW51" s="1198"/>
      <c r="CX51" s="1198"/>
      <c r="CY51" s="1198"/>
      <c r="CZ51" s="1198"/>
      <c r="DA51" s="1198"/>
      <c r="DB51" s="1198"/>
      <c r="DC51" s="1198"/>
    </row>
    <row r="52" spans="1:109" ht="13.2" x14ac:dyDescent="0.2">
      <c r="B52" s="1191"/>
      <c r="G52" s="1207"/>
      <c r="H52" s="1207"/>
      <c r="I52" s="1241"/>
      <c r="J52" s="1241"/>
      <c r="K52" s="1206"/>
      <c r="L52" s="1206"/>
      <c r="M52" s="1206"/>
      <c r="N52" s="1206"/>
      <c r="AM52" s="1205"/>
      <c r="AN52" s="1199"/>
      <c r="AO52" s="1199"/>
      <c r="AP52" s="1199"/>
      <c r="AQ52" s="1199"/>
      <c r="AR52" s="1199"/>
      <c r="AS52" s="1199"/>
      <c r="AT52" s="1199"/>
      <c r="AU52" s="1199"/>
      <c r="AV52" s="1199"/>
      <c r="AW52" s="1199"/>
      <c r="AX52" s="1199"/>
      <c r="AY52" s="1199"/>
      <c r="AZ52" s="1199"/>
      <c r="BA52" s="1199"/>
      <c r="BB52" s="1199"/>
      <c r="BC52" s="1199"/>
      <c r="BD52" s="1199"/>
      <c r="BE52" s="1199"/>
      <c r="BF52" s="1199"/>
      <c r="BG52" s="1199"/>
      <c r="BH52" s="1199"/>
      <c r="BI52" s="1199"/>
      <c r="BJ52" s="1199"/>
      <c r="BK52" s="1199"/>
      <c r="BL52" s="1199"/>
      <c r="BM52" s="1199"/>
      <c r="BN52" s="1199"/>
      <c r="BO52" s="1199"/>
      <c r="BP52" s="1198"/>
      <c r="BQ52" s="1198"/>
      <c r="BR52" s="1198"/>
      <c r="BS52" s="1198"/>
      <c r="BT52" s="1198"/>
      <c r="BU52" s="1198"/>
      <c r="BV52" s="1198"/>
      <c r="BW52" s="1198"/>
      <c r="BX52" s="1198"/>
      <c r="BY52" s="1198"/>
      <c r="BZ52" s="1198"/>
      <c r="CA52" s="1198"/>
      <c r="CB52" s="1198"/>
      <c r="CC52" s="1198"/>
      <c r="CD52" s="1198"/>
      <c r="CE52" s="1198"/>
      <c r="CF52" s="1198"/>
      <c r="CG52" s="1198"/>
      <c r="CH52" s="1198"/>
      <c r="CI52" s="1198"/>
      <c r="CJ52" s="1198"/>
      <c r="CK52" s="1198"/>
      <c r="CL52" s="1198"/>
      <c r="CM52" s="1198"/>
      <c r="CN52" s="1198"/>
      <c r="CO52" s="1198"/>
      <c r="CP52" s="1198"/>
      <c r="CQ52" s="1198"/>
      <c r="CR52" s="1198"/>
      <c r="CS52" s="1198"/>
      <c r="CT52" s="1198"/>
      <c r="CU52" s="1198"/>
      <c r="CV52" s="1198"/>
      <c r="CW52" s="1198"/>
      <c r="CX52" s="1198"/>
      <c r="CY52" s="1198"/>
      <c r="CZ52" s="1198"/>
      <c r="DA52" s="1198"/>
      <c r="DB52" s="1198"/>
      <c r="DC52" s="1198"/>
    </row>
    <row r="53" spans="1:109" ht="13.2" x14ac:dyDescent="0.2">
      <c r="A53" s="1227"/>
      <c r="B53" s="1191"/>
      <c r="G53" s="1207"/>
      <c r="H53" s="1207"/>
      <c r="I53" s="1203"/>
      <c r="J53" s="1203"/>
      <c r="K53" s="1206"/>
      <c r="L53" s="1206"/>
      <c r="M53" s="1206"/>
      <c r="N53" s="1206"/>
      <c r="AM53" s="1205"/>
      <c r="AN53" s="1199"/>
      <c r="AO53" s="1199"/>
      <c r="AP53" s="1199"/>
      <c r="AQ53" s="1199"/>
      <c r="AR53" s="1199"/>
      <c r="AS53" s="1199"/>
      <c r="AT53" s="1199"/>
      <c r="AU53" s="1199"/>
      <c r="AV53" s="1199"/>
      <c r="AW53" s="1199"/>
      <c r="AX53" s="1199"/>
      <c r="AY53" s="1199"/>
      <c r="AZ53" s="1199"/>
      <c r="BA53" s="1199"/>
      <c r="BB53" s="1199" t="s">
        <v>592</v>
      </c>
      <c r="BC53" s="1199"/>
      <c r="BD53" s="1199"/>
      <c r="BE53" s="1199"/>
      <c r="BF53" s="1199"/>
      <c r="BG53" s="1199"/>
      <c r="BH53" s="1199"/>
      <c r="BI53" s="1199"/>
      <c r="BJ53" s="1199"/>
      <c r="BK53" s="1199"/>
      <c r="BL53" s="1199"/>
      <c r="BM53" s="1199"/>
      <c r="BN53" s="1199"/>
      <c r="BO53" s="1199"/>
      <c r="BP53" s="1240"/>
      <c r="BQ53" s="1198"/>
      <c r="BR53" s="1198"/>
      <c r="BS53" s="1198"/>
      <c r="BT53" s="1198"/>
      <c r="BU53" s="1198"/>
      <c r="BV53" s="1198"/>
      <c r="BW53" s="1198"/>
      <c r="BX53" s="1240"/>
      <c r="BY53" s="1198"/>
      <c r="BZ53" s="1198"/>
      <c r="CA53" s="1198"/>
      <c r="CB53" s="1198"/>
      <c r="CC53" s="1198"/>
      <c r="CD53" s="1198"/>
      <c r="CE53" s="1198"/>
      <c r="CF53" s="1240"/>
      <c r="CG53" s="1198"/>
      <c r="CH53" s="1198"/>
      <c r="CI53" s="1198"/>
      <c r="CJ53" s="1198"/>
      <c r="CK53" s="1198"/>
      <c r="CL53" s="1198"/>
      <c r="CM53" s="1198"/>
      <c r="CN53" s="1198">
        <v>58</v>
      </c>
      <c r="CO53" s="1198"/>
      <c r="CP53" s="1198"/>
      <c r="CQ53" s="1198"/>
      <c r="CR53" s="1198"/>
      <c r="CS53" s="1198"/>
      <c r="CT53" s="1198"/>
      <c r="CU53" s="1198"/>
      <c r="CV53" s="1198">
        <v>59.1</v>
      </c>
      <c r="CW53" s="1198"/>
      <c r="CX53" s="1198"/>
      <c r="CY53" s="1198"/>
      <c r="CZ53" s="1198"/>
      <c r="DA53" s="1198"/>
      <c r="DB53" s="1198"/>
      <c r="DC53" s="1198"/>
    </row>
    <row r="54" spans="1:109" ht="13.2" x14ac:dyDescent="0.2">
      <c r="A54" s="1227"/>
      <c r="B54" s="1191"/>
      <c r="G54" s="1207"/>
      <c r="H54" s="1207"/>
      <c r="I54" s="1203"/>
      <c r="J54" s="1203"/>
      <c r="K54" s="1206"/>
      <c r="L54" s="1206"/>
      <c r="M54" s="1206"/>
      <c r="N54" s="1206"/>
      <c r="AM54" s="1205"/>
      <c r="AN54" s="1199"/>
      <c r="AO54" s="1199"/>
      <c r="AP54" s="1199"/>
      <c r="AQ54" s="1199"/>
      <c r="AR54" s="1199"/>
      <c r="AS54" s="1199"/>
      <c r="AT54" s="1199"/>
      <c r="AU54" s="1199"/>
      <c r="AV54" s="1199"/>
      <c r="AW54" s="1199"/>
      <c r="AX54" s="1199"/>
      <c r="AY54" s="1199"/>
      <c r="AZ54" s="1199"/>
      <c r="BA54" s="1199"/>
      <c r="BB54" s="1199"/>
      <c r="BC54" s="1199"/>
      <c r="BD54" s="1199"/>
      <c r="BE54" s="1199"/>
      <c r="BF54" s="1199"/>
      <c r="BG54" s="1199"/>
      <c r="BH54" s="1199"/>
      <c r="BI54" s="1199"/>
      <c r="BJ54" s="1199"/>
      <c r="BK54" s="1199"/>
      <c r="BL54" s="1199"/>
      <c r="BM54" s="1199"/>
      <c r="BN54" s="1199"/>
      <c r="BO54" s="1199"/>
      <c r="BP54" s="1198"/>
      <c r="BQ54" s="1198"/>
      <c r="BR54" s="1198"/>
      <c r="BS54" s="1198"/>
      <c r="BT54" s="1198"/>
      <c r="BU54" s="1198"/>
      <c r="BV54" s="1198"/>
      <c r="BW54" s="1198"/>
      <c r="BX54" s="1198"/>
      <c r="BY54" s="1198"/>
      <c r="BZ54" s="1198"/>
      <c r="CA54" s="1198"/>
      <c r="CB54" s="1198"/>
      <c r="CC54" s="1198"/>
      <c r="CD54" s="1198"/>
      <c r="CE54" s="1198"/>
      <c r="CF54" s="1198"/>
      <c r="CG54" s="1198"/>
      <c r="CH54" s="1198"/>
      <c r="CI54" s="1198"/>
      <c r="CJ54" s="1198"/>
      <c r="CK54" s="1198"/>
      <c r="CL54" s="1198"/>
      <c r="CM54" s="1198"/>
      <c r="CN54" s="1198"/>
      <c r="CO54" s="1198"/>
      <c r="CP54" s="1198"/>
      <c r="CQ54" s="1198"/>
      <c r="CR54" s="1198"/>
      <c r="CS54" s="1198"/>
      <c r="CT54" s="1198"/>
      <c r="CU54" s="1198"/>
      <c r="CV54" s="1198"/>
      <c r="CW54" s="1198"/>
      <c r="CX54" s="1198"/>
      <c r="CY54" s="1198"/>
      <c r="CZ54" s="1198"/>
      <c r="DA54" s="1198"/>
      <c r="DB54" s="1198"/>
      <c r="DC54" s="1198"/>
    </row>
    <row r="55" spans="1:109" ht="13.2" x14ac:dyDescent="0.2">
      <c r="A55" s="1227"/>
      <c r="B55" s="1191"/>
      <c r="G55" s="1203"/>
      <c r="H55" s="1203"/>
      <c r="I55" s="1203"/>
      <c r="J55" s="1203"/>
      <c r="K55" s="1206"/>
      <c r="L55" s="1206"/>
      <c r="M55" s="1206"/>
      <c r="N55" s="1206"/>
      <c r="AN55" s="1200" t="s">
        <v>586</v>
      </c>
      <c r="AO55" s="1200"/>
      <c r="AP55" s="1200"/>
      <c r="AQ55" s="1200"/>
      <c r="AR55" s="1200"/>
      <c r="AS55" s="1200"/>
      <c r="AT55" s="1200"/>
      <c r="AU55" s="1200"/>
      <c r="AV55" s="1200"/>
      <c r="AW55" s="1200"/>
      <c r="AX55" s="1200"/>
      <c r="AY55" s="1200"/>
      <c r="AZ55" s="1200"/>
      <c r="BA55" s="1200"/>
      <c r="BB55" s="1199" t="s">
        <v>593</v>
      </c>
      <c r="BC55" s="1199"/>
      <c r="BD55" s="1199"/>
      <c r="BE55" s="1199"/>
      <c r="BF55" s="1199"/>
      <c r="BG55" s="1199"/>
      <c r="BH55" s="1199"/>
      <c r="BI55" s="1199"/>
      <c r="BJ55" s="1199"/>
      <c r="BK55" s="1199"/>
      <c r="BL55" s="1199"/>
      <c r="BM55" s="1199"/>
      <c r="BN55" s="1199"/>
      <c r="BO55" s="1199"/>
      <c r="BP55" s="1240"/>
      <c r="BQ55" s="1198"/>
      <c r="BR55" s="1198"/>
      <c r="BS55" s="1198"/>
      <c r="BT55" s="1198"/>
      <c r="BU55" s="1198"/>
      <c r="BV55" s="1198"/>
      <c r="BW55" s="1198"/>
      <c r="BX55" s="1240"/>
      <c r="BY55" s="1198"/>
      <c r="BZ55" s="1198"/>
      <c r="CA55" s="1198"/>
      <c r="CB55" s="1198"/>
      <c r="CC55" s="1198"/>
      <c r="CD55" s="1198"/>
      <c r="CE55" s="1198"/>
      <c r="CF55" s="1240"/>
      <c r="CG55" s="1198"/>
      <c r="CH55" s="1198"/>
      <c r="CI55" s="1198"/>
      <c r="CJ55" s="1198"/>
      <c r="CK55" s="1198"/>
      <c r="CL55" s="1198"/>
      <c r="CM55" s="1198"/>
      <c r="CN55" s="1198">
        <v>174.6</v>
      </c>
      <c r="CO55" s="1198"/>
      <c r="CP55" s="1198"/>
      <c r="CQ55" s="1198"/>
      <c r="CR55" s="1198"/>
      <c r="CS55" s="1198"/>
      <c r="CT55" s="1198"/>
      <c r="CU55" s="1198"/>
      <c r="CV55" s="1198">
        <v>245.1</v>
      </c>
      <c r="CW55" s="1198"/>
      <c r="CX55" s="1198"/>
      <c r="CY55" s="1198"/>
      <c r="CZ55" s="1198"/>
      <c r="DA55" s="1198"/>
      <c r="DB55" s="1198"/>
      <c r="DC55" s="1198"/>
    </row>
    <row r="56" spans="1:109" ht="13.2" x14ac:dyDescent="0.2">
      <c r="A56" s="1227"/>
      <c r="B56" s="1191"/>
      <c r="G56" s="1203"/>
      <c r="H56" s="1203"/>
      <c r="I56" s="1203"/>
      <c r="J56" s="1203"/>
      <c r="K56" s="1206"/>
      <c r="L56" s="1206"/>
      <c r="M56" s="1206"/>
      <c r="N56" s="1206"/>
      <c r="AN56" s="1200"/>
      <c r="AO56" s="1200"/>
      <c r="AP56" s="1200"/>
      <c r="AQ56" s="1200"/>
      <c r="AR56" s="1200"/>
      <c r="AS56" s="1200"/>
      <c r="AT56" s="1200"/>
      <c r="AU56" s="1200"/>
      <c r="AV56" s="1200"/>
      <c r="AW56" s="1200"/>
      <c r="AX56" s="1200"/>
      <c r="AY56" s="1200"/>
      <c r="AZ56" s="1200"/>
      <c r="BA56" s="1200"/>
      <c r="BB56" s="1199"/>
      <c r="BC56" s="1199"/>
      <c r="BD56" s="1199"/>
      <c r="BE56" s="1199"/>
      <c r="BF56" s="1199"/>
      <c r="BG56" s="1199"/>
      <c r="BH56" s="1199"/>
      <c r="BI56" s="1199"/>
      <c r="BJ56" s="1199"/>
      <c r="BK56" s="1199"/>
      <c r="BL56" s="1199"/>
      <c r="BM56" s="1199"/>
      <c r="BN56" s="1199"/>
      <c r="BO56" s="1199"/>
      <c r="BP56" s="1198"/>
      <c r="BQ56" s="1198"/>
      <c r="BR56" s="1198"/>
      <c r="BS56" s="1198"/>
      <c r="BT56" s="1198"/>
      <c r="BU56" s="1198"/>
      <c r="BV56" s="1198"/>
      <c r="BW56" s="1198"/>
      <c r="BX56" s="1198"/>
      <c r="BY56" s="1198"/>
      <c r="BZ56" s="1198"/>
      <c r="CA56" s="1198"/>
      <c r="CB56" s="1198"/>
      <c r="CC56" s="1198"/>
      <c r="CD56" s="1198"/>
      <c r="CE56" s="1198"/>
      <c r="CF56" s="1198"/>
      <c r="CG56" s="1198"/>
      <c r="CH56" s="1198"/>
      <c r="CI56" s="1198"/>
      <c r="CJ56" s="1198"/>
      <c r="CK56" s="1198"/>
      <c r="CL56" s="1198"/>
      <c r="CM56" s="1198"/>
      <c r="CN56" s="1198"/>
      <c r="CO56" s="1198"/>
      <c r="CP56" s="1198"/>
      <c r="CQ56" s="1198"/>
      <c r="CR56" s="1198"/>
      <c r="CS56" s="1198"/>
      <c r="CT56" s="1198"/>
      <c r="CU56" s="1198"/>
      <c r="CV56" s="1198"/>
      <c r="CW56" s="1198"/>
      <c r="CX56" s="1198"/>
      <c r="CY56" s="1198"/>
      <c r="CZ56" s="1198"/>
      <c r="DA56" s="1198"/>
      <c r="DB56" s="1198"/>
      <c r="DC56" s="1198"/>
    </row>
    <row r="57" spans="1:109" s="1227" customFormat="1" ht="13.2" x14ac:dyDescent="0.2">
      <c r="B57" s="1233"/>
      <c r="G57" s="1203"/>
      <c r="H57" s="1203"/>
      <c r="I57" s="1202"/>
      <c r="J57" s="1202"/>
      <c r="K57" s="1206"/>
      <c r="L57" s="1206"/>
      <c r="M57" s="1206"/>
      <c r="N57" s="1206"/>
      <c r="AM57" s="1190"/>
      <c r="AN57" s="1200"/>
      <c r="AO57" s="1200"/>
      <c r="AP57" s="1200"/>
      <c r="AQ57" s="1200"/>
      <c r="AR57" s="1200"/>
      <c r="AS57" s="1200"/>
      <c r="AT57" s="1200"/>
      <c r="AU57" s="1200"/>
      <c r="AV57" s="1200"/>
      <c r="AW57" s="1200"/>
      <c r="AX57" s="1200"/>
      <c r="AY57" s="1200"/>
      <c r="AZ57" s="1200"/>
      <c r="BA57" s="1200"/>
      <c r="BB57" s="1199" t="s">
        <v>592</v>
      </c>
      <c r="BC57" s="1199"/>
      <c r="BD57" s="1199"/>
      <c r="BE57" s="1199"/>
      <c r="BF57" s="1199"/>
      <c r="BG57" s="1199"/>
      <c r="BH57" s="1199"/>
      <c r="BI57" s="1199"/>
      <c r="BJ57" s="1199"/>
      <c r="BK57" s="1199"/>
      <c r="BL57" s="1199"/>
      <c r="BM57" s="1199"/>
      <c r="BN57" s="1199"/>
      <c r="BO57" s="1199"/>
      <c r="BP57" s="1240"/>
      <c r="BQ57" s="1198"/>
      <c r="BR57" s="1198"/>
      <c r="BS57" s="1198"/>
      <c r="BT57" s="1198"/>
      <c r="BU57" s="1198"/>
      <c r="BV57" s="1198"/>
      <c r="BW57" s="1198"/>
      <c r="BX57" s="1240"/>
      <c r="BY57" s="1198"/>
      <c r="BZ57" s="1198"/>
      <c r="CA57" s="1198"/>
      <c r="CB57" s="1198"/>
      <c r="CC57" s="1198"/>
      <c r="CD57" s="1198"/>
      <c r="CE57" s="1198"/>
      <c r="CF57" s="1240"/>
      <c r="CG57" s="1198"/>
      <c r="CH57" s="1198"/>
      <c r="CI57" s="1198"/>
      <c r="CJ57" s="1198"/>
      <c r="CK57" s="1198"/>
      <c r="CL57" s="1198"/>
      <c r="CM57" s="1198"/>
      <c r="CN57" s="1198">
        <v>53.3</v>
      </c>
      <c r="CO57" s="1198"/>
      <c r="CP57" s="1198"/>
      <c r="CQ57" s="1198"/>
      <c r="CR57" s="1198"/>
      <c r="CS57" s="1198"/>
      <c r="CT57" s="1198"/>
      <c r="CU57" s="1198"/>
      <c r="CV57" s="1198">
        <v>51.5</v>
      </c>
      <c r="CW57" s="1198"/>
      <c r="CX57" s="1198"/>
      <c r="CY57" s="1198"/>
      <c r="CZ57" s="1198"/>
      <c r="DA57" s="1198"/>
      <c r="DB57" s="1198"/>
      <c r="DC57" s="1198"/>
      <c r="DD57" s="1238"/>
      <c r="DE57" s="1233"/>
    </row>
    <row r="58" spans="1:109" s="1227" customFormat="1" ht="13.2" x14ac:dyDescent="0.2">
      <c r="A58" s="1190"/>
      <c r="B58" s="1233"/>
      <c r="G58" s="1203"/>
      <c r="H58" s="1203"/>
      <c r="I58" s="1202"/>
      <c r="J58" s="1202"/>
      <c r="K58" s="1206"/>
      <c r="L58" s="1206"/>
      <c r="M58" s="1206"/>
      <c r="N58" s="1206"/>
      <c r="AM58" s="1190"/>
      <c r="AN58" s="1200"/>
      <c r="AO58" s="1200"/>
      <c r="AP58" s="1200"/>
      <c r="AQ58" s="1200"/>
      <c r="AR58" s="1200"/>
      <c r="AS58" s="1200"/>
      <c r="AT58" s="1200"/>
      <c r="AU58" s="1200"/>
      <c r="AV58" s="1200"/>
      <c r="AW58" s="1200"/>
      <c r="AX58" s="1200"/>
      <c r="AY58" s="1200"/>
      <c r="AZ58" s="1200"/>
      <c r="BA58" s="1200"/>
      <c r="BB58" s="1199"/>
      <c r="BC58" s="1199"/>
      <c r="BD58" s="1199"/>
      <c r="BE58" s="1199"/>
      <c r="BF58" s="1199"/>
      <c r="BG58" s="1199"/>
      <c r="BH58" s="1199"/>
      <c r="BI58" s="1199"/>
      <c r="BJ58" s="1199"/>
      <c r="BK58" s="1199"/>
      <c r="BL58" s="1199"/>
      <c r="BM58" s="1199"/>
      <c r="BN58" s="1199"/>
      <c r="BO58" s="1199"/>
      <c r="BP58" s="1198"/>
      <c r="BQ58" s="1198"/>
      <c r="BR58" s="1198"/>
      <c r="BS58" s="1198"/>
      <c r="BT58" s="1198"/>
      <c r="BU58" s="1198"/>
      <c r="BV58" s="1198"/>
      <c r="BW58" s="1198"/>
      <c r="BX58" s="1198"/>
      <c r="BY58" s="1198"/>
      <c r="BZ58" s="1198"/>
      <c r="CA58" s="1198"/>
      <c r="CB58" s="1198"/>
      <c r="CC58" s="1198"/>
      <c r="CD58" s="1198"/>
      <c r="CE58" s="1198"/>
      <c r="CF58" s="1198"/>
      <c r="CG58" s="1198"/>
      <c r="CH58" s="1198"/>
      <c r="CI58" s="1198"/>
      <c r="CJ58" s="1198"/>
      <c r="CK58" s="1198"/>
      <c r="CL58" s="1198"/>
      <c r="CM58" s="1198"/>
      <c r="CN58" s="1198"/>
      <c r="CO58" s="1198"/>
      <c r="CP58" s="1198"/>
      <c r="CQ58" s="1198"/>
      <c r="CR58" s="1198"/>
      <c r="CS58" s="1198"/>
      <c r="CT58" s="1198"/>
      <c r="CU58" s="1198"/>
      <c r="CV58" s="1198"/>
      <c r="CW58" s="1198"/>
      <c r="CX58" s="1198"/>
      <c r="CY58" s="1198"/>
      <c r="CZ58" s="1198"/>
      <c r="DA58" s="1198"/>
      <c r="DB58" s="1198"/>
      <c r="DC58" s="1198"/>
      <c r="DD58" s="1238"/>
      <c r="DE58" s="1233"/>
    </row>
    <row r="59" spans="1:109" s="1227" customFormat="1" ht="13.2" x14ac:dyDescent="0.2">
      <c r="A59" s="1190"/>
      <c r="B59" s="1233"/>
      <c r="K59" s="1239"/>
      <c r="L59" s="1239"/>
      <c r="M59" s="1239"/>
      <c r="N59" s="1239"/>
      <c r="AQ59" s="1239"/>
      <c r="AR59" s="1239"/>
      <c r="AS59" s="1239"/>
      <c r="AT59" s="1239"/>
      <c r="BC59" s="1239"/>
      <c r="BD59" s="1239"/>
      <c r="BE59" s="1239"/>
      <c r="BF59" s="1239"/>
      <c r="BO59" s="1239"/>
      <c r="BP59" s="1239"/>
      <c r="BQ59" s="1239"/>
      <c r="BR59" s="1239"/>
      <c r="CA59" s="1239"/>
      <c r="CB59" s="1239"/>
      <c r="CC59" s="1239"/>
      <c r="CD59" s="1239"/>
      <c r="CM59" s="1239"/>
      <c r="CN59" s="1239"/>
      <c r="CO59" s="1239"/>
      <c r="CP59" s="1239"/>
      <c r="CY59" s="1239"/>
      <c r="CZ59" s="1239"/>
      <c r="DA59" s="1239"/>
      <c r="DB59" s="1239"/>
      <c r="DC59" s="1239"/>
      <c r="DD59" s="1238"/>
      <c r="DE59" s="1233"/>
    </row>
    <row r="60" spans="1:109" s="1227" customFormat="1" ht="13.2" x14ac:dyDescent="0.2">
      <c r="A60" s="1190"/>
      <c r="B60" s="1233"/>
      <c r="K60" s="1239"/>
      <c r="L60" s="1239"/>
      <c r="M60" s="1239"/>
      <c r="N60" s="1239"/>
      <c r="AQ60" s="1239"/>
      <c r="AR60" s="1239"/>
      <c r="AS60" s="1239"/>
      <c r="AT60" s="1239"/>
      <c r="BC60" s="1239"/>
      <c r="BD60" s="1239"/>
      <c r="BE60" s="1239"/>
      <c r="BF60" s="1239"/>
      <c r="BO60" s="1239"/>
      <c r="BP60" s="1239"/>
      <c r="BQ60" s="1239"/>
      <c r="BR60" s="1239"/>
      <c r="CA60" s="1239"/>
      <c r="CB60" s="1239"/>
      <c r="CC60" s="1239"/>
      <c r="CD60" s="1239"/>
      <c r="CM60" s="1239"/>
      <c r="CN60" s="1239"/>
      <c r="CO60" s="1239"/>
      <c r="CP60" s="1239"/>
      <c r="CY60" s="1239"/>
      <c r="CZ60" s="1239"/>
      <c r="DA60" s="1239"/>
      <c r="DB60" s="1239"/>
      <c r="DC60" s="1239"/>
      <c r="DD60" s="1238"/>
      <c r="DE60" s="1233"/>
    </row>
    <row r="61" spans="1:109" s="1227" customFormat="1" ht="13.2" x14ac:dyDescent="0.2">
      <c r="A61" s="1190"/>
      <c r="B61" s="1237"/>
      <c r="C61" s="1236"/>
      <c r="D61" s="1236"/>
      <c r="E61" s="1236"/>
      <c r="F61" s="1236"/>
      <c r="G61" s="1236"/>
      <c r="H61" s="1236"/>
      <c r="I61" s="1236"/>
      <c r="J61" s="1236"/>
      <c r="K61" s="1236"/>
      <c r="L61" s="1236"/>
      <c r="M61" s="1235"/>
      <c r="N61" s="1235"/>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c r="AK61" s="1236"/>
      <c r="AL61" s="1236"/>
      <c r="AM61" s="1236"/>
      <c r="AN61" s="1236"/>
      <c r="AO61" s="1236"/>
      <c r="AP61" s="1236"/>
      <c r="AQ61" s="1236"/>
      <c r="AR61" s="1236"/>
      <c r="AS61" s="1235"/>
      <c r="AT61" s="1235"/>
      <c r="AU61" s="1236"/>
      <c r="AV61" s="1236"/>
      <c r="AW61" s="1236"/>
      <c r="AX61" s="1236"/>
      <c r="AY61" s="1236"/>
      <c r="AZ61" s="1236"/>
      <c r="BA61" s="1236"/>
      <c r="BB61" s="1236"/>
      <c r="BC61" s="1236"/>
      <c r="BD61" s="1236"/>
      <c r="BE61" s="1235"/>
      <c r="BF61" s="1235"/>
      <c r="BG61" s="1236"/>
      <c r="BH61" s="1236"/>
      <c r="BI61" s="1236"/>
      <c r="BJ61" s="1236"/>
      <c r="BK61" s="1236"/>
      <c r="BL61" s="1236"/>
      <c r="BM61" s="1236"/>
      <c r="BN61" s="1236"/>
      <c r="BO61" s="1236"/>
      <c r="BP61" s="1236"/>
      <c r="BQ61" s="1235"/>
      <c r="BR61" s="1235"/>
      <c r="BS61" s="1236"/>
      <c r="BT61" s="1236"/>
      <c r="BU61" s="1236"/>
      <c r="BV61" s="1236"/>
      <c r="BW61" s="1236"/>
      <c r="BX61" s="1236"/>
      <c r="BY61" s="1236"/>
      <c r="BZ61" s="1236"/>
      <c r="CA61" s="1236"/>
      <c r="CB61" s="1236"/>
      <c r="CC61" s="1235"/>
      <c r="CD61" s="1235"/>
      <c r="CE61" s="1236"/>
      <c r="CF61" s="1236"/>
      <c r="CG61" s="1236"/>
      <c r="CH61" s="1236"/>
      <c r="CI61" s="1236"/>
      <c r="CJ61" s="1236"/>
      <c r="CK61" s="1236"/>
      <c r="CL61" s="1236"/>
      <c r="CM61" s="1236"/>
      <c r="CN61" s="1236"/>
      <c r="CO61" s="1235"/>
      <c r="CP61" s="1235"/>
      <c r="CQ61" s="1236"/>
      <c r="CR61" s="1236"/>
      <c r="CS61" s="1236"/>
      <c r="CT61" s="1236"/>
      <c r="CU61" s="1236"/>
      <c r="CV61" s="1236"/>
      <c r="CW61" s="1236"/>
      <c r="CX61" s="1236"/>
      <c r="CY61" s="1236"/>
      <c r="CZ61" s="1236"/>
      <c r="DA61" s="1235"/>
      <c r="DB61" s="1235"/>
      <c r="DC61" s="1235"/>
      <c r="DD61" s="1234"/>
      <c r="DE61" s="1233"/>
    </row>
    <row r="62" spans="1:109" ht="13.2" x14ac:dyDescent="0.2">
      <c r="B62" s="1232"/>
      <c r="C62" s="1232"/>
      <c r="D62" s="1232"/>
      <c r="E62" s="1232"/>
      <c r="F62" s="1232"/>
      <c r="G62" s="1232"/>
      <c r="H62" s="1232"/>
      <c r="I62" s="1232"/>
      <c r="J62" s="1232"/>
      <c r="K62" s="1232"/>
      <c r="L62" s="1232"/>
      <c r="M62" s="1232"/>
      <c r="N62" s="1232"/>
      <c r="O62" s="1232"/>
      <c r="P62" s="1232"/>
      <c r="Q62" s="1232"/>
      <c r="R62" s="1232"/>
      <c r="S62" s="1232"/>
      <c r="T62" s="1232"/>
      <c r="U62" s="1232"/>
      <c r="V62" s="1232"/>
      <c r="W62" s="1232"/>
      <c r="X62" s="1232"/>
      <c r="Y62" s="1232"/>
      <c r="Z62" s="1232"/>
      <c r="AA62" s="1232"/>
      <c r="AB62" s="1232"/>
      <c r="AC62" s="1232"/>
      <c r="AD62" s="1232"/>
      <c r="AE62" s="1232"/>
      <c r="AF62" s="1232"/>
      <c r="AG62" s="1232"/>
      <c r="AH62" s="1232"/>
      <c r="AI62" s="1232"/>
      <c r="AJ62" s="1232"/>
      <c r="AK62" s="1232"/>
      <c r="AL62" s="1232"/>
      <c r="AM62" s="1232"/>
      <c r="AN62" s="1232"/>
      <c r="AO62" s="1232"/>
      <c r="AP62" s="1232"/>
      <c r="AQ62" s="1232"/>
      <c r="AR62" s="1232"/>
      <c r="AS62" s="1232"/>
      <c r="AT62" s="1232"/>
      <c r="AU62" s="1232"/>
      <c r="AV62" s="1232"/>
      <c r="AW62" s="1232"/>
      <c r="AX62" s="1232"/>
      <c r="AY62" s="1232"/>
      <c r="AZ62" s="1232"/>
      <c r="BA62" s="1232"/>
      <c r="BB62" s="1232"/>
      <c r="BC62" s="1232"/>
      <c r="BD62" s="1232"/>
      <c r="BE62" s="1232"/>
      <c r="BF62" s="1232"/>
      <c r="BG62" s="1232"/>
      <c r="BH62" s="1232"/>
      <c r="BI62" s="1232"/>
      <c r="BJ62" s="1232"/>
      <c r="BK62" s="1232"/>
      <c r="BL62" s="1232"/>
      <c r="BM62" s="1232"/>
      <c r="BN62" s="1232"/>
      <c r="BO62" s="1232"/>
      <c r="BP62" s="1232"/>
      <c r="BQ62" s="1232"/>
      <c r="BR62" s="1232"/>
      <c r="BS62" s="1232"/>
      <c r="BT62" s="1232"/>
      <c r="BU62" s="1232"/>
      <c r="BV62" s="1232"/>
      <c r="BW62" s="1232"/>
      <c r="BX62" s="1232"/>
      <c r="BY62" s="1232"/>
      <c r="BZ62" s="1232"/>
      <c r="CA62" s="1232"/>
      <c r="CB62" s="1232"/>
      <c r="CC62" s="1232"/>
      <c r="CD62" s="1232"/>
      <c r="CE62" s="1232"/>
      <c r="CF62" s="1232"/>
      <c r="CG62" s="1232"/>
      <c r="CH62" s="1232"/>
      <c r="CI62" s="1232"/>
      <c r="CJ62" s="1232"/>
      <c r="CK62" s="1232"/>
      <c r="CL62" s="1232"/>
      <c r="CM62" s="1232"/>
      <c r="CN62" s="1232"/>
      <c r="CO62" s="1232"/>
      <c r="CP62" s="1232"/>
      <c r="CQ62" s="1232"/>
      <c r="CR62" s="1232"/>
      <c r="CS62" s="1232"/>
      <c r="CT62" s="1232"/>
      <c r="CU62" s="1232"/>
      <c r="CV62" s="1232"/>
      <c r="CW62" s="1232"/>
      <c r="CX62" s="1232"/>
      <c r="CY62" s="1232"/>
      <c r="CZ62" s="1232"/>
      <c r="DA62" s="1232"/>
      <c r="DB62" s="1232"/>
      <c r="DC62" s="1232"/>
      <c r="DD62" s="1232"/>
      <c r="DE62" s="1190"/>
    </row>
    <row r="63" spans="1:109" ht="16.2" x14ac:dyDescent="0.2">
      <c r="B63" s="1231" t="s">
        <v>591</v>
      </c>
    </row>
    <row r="64" spans="1:109" ht="13.2" x14ac:dyDescent="0.2">
      <c r="B64" s="1191"/>
      <c r="G64" s="1228"/>
      <c r="I64" s="1230"/>
      <c r="J64" s="1230"/>
      <c r="K64" s="1230"/>
      <c r="L64" s="1230"/>
      <c r="M64" s="1230"/>
      <c r="N64" s="1229"/>
      <c r="AM64" s="1228"/>
      <c r="AN64" s="1228" t="s">
        <v>590</v>
      </c>
      <c r="AP64" s="1227"/>
      <c r="AQ64" s="1227"/>
      <c r="AR64" s="1227"/>
      <c r="AY64" s="1228"/>
      <c r="BA64" s="1227"/>
      <c r="BB64" s="1227"/>
      <c r="BC64" s="1227"/>
      <c r="BK64" s="1228"/>
      <c r="BM64" s="1227"/>
      <c r="BN64" s="1227"/>
      <c r="BO64" s="1227"/>
      <c r="BW64" s="1228"/>
      <c r="BY64" s="1227"/>
      <c r="BZ64" s="1227"/>
      <c r="CA64" s="1227"/>
      <c r="CI64" s="1228"/>
      <c r="CK64" s="1227"/>
      <c r="CL64" s="1227"/>
      <c r="CM64" s="1227"/>
      <c r="CU64" s="1228"/>
      <c r="CW64" s="1227"/>
      <c r="CX64" s="1227"/>
      <c r="CY64" s="1227"/>
    </row>
    <row r="65" spans="2:107" ht="13.2" x14ac:dyDescent="0.2">
      <c r="B65" s="1191"/>
      <c r="AN65" s="1226" t="s">
        <v>589</v>
      </c>
      <c r="AO65" s="1225"/>
      <c r="AP65" s="1225"/>
      <c r="AQ65" s="1225"/>
      <c r="AR65" s="1225"/>
      <c r="AS65" s="1225"/>
      <c r="AT65" s="1225"/>
      <c r="AU65" s="1225"/>
      <c r="AV65" s="1225"/>
      <c r="AW65" s="1225"/>
      <c r="AX65" s="1225"/>
      <c r="AY65" s="1225"/>
      <c r="AZ65" s="1225"/>
      <c r="BA65" s="1225"/>
      <c r="BB65" s="1225"/>
      <c r="BC65" s="1225"/>
      <c r="BD65" s="1225"/>
      <c r="BE65" s="1225"/>
      <c r="BF65" s="1225"/>
      <c r="BG65" s="1225"/>
      <c r="BH65" s="1225"/>
      <c r="BI65" s="1225"/>
      <c r="BJ65" s="1225"/>
      <c r="BK65" s="1225"/>
      <c r="BL65" s="1225"/>
      <c r="BM65" s="1225"/>
      <c r="BN65" s="1225"/>
      <c r="BO65" s="1225"/>
      <c r="BP65" s="1225"/>
      <c r="BQ65" s="1225"/>
      <c r="BR65" s="1225"/>
      <c r="BS65" s="1225"/>
      <c r="BT65" s="1225"/>
      <c r="BU65" s="1225"/>
      <c r="BV65" s="1225"/>
      <c r="BW65" s="1225"/>
      <c r="BX65" s="1225"/>
      <c r="BY65" s="1225"/>
      <c r="BZ65" s="1225"/>
      <c r="CA65" s="1225"/>
      <c r="CB65" s="1225"/>
      <c r="CC65" s="1225"/>
      <c r="CD65" s="1225"/>
      <c r="CE65" s="1225"/>
      <c r="CF65" s="1225"/>
      <c r="CG65" s="1225"/>
      <c r="CH65" s="1225"/>
      <c r="CI65" s="1225"/>
      <c r="CJ65" s="1225"/>
      <c r="CK65" s="1225"/>
      <c r="CL65" s="1225"/>
      <c r="CM65" s="1225"/>
      <c r="CN65" s="1225"/>
      <c r="CO65" s="1225"/>
      <c r="CP65" s="1225"/>
      <c r="CQ65" s="1225"/>
      <c r="CR65" s="1225"/>
      <c r="CS65" s="1225"/>
      <c r="CT65" s="1225"/>
      <c r="CU65" s="1225"/>
      <c r="CV65" s="1225"/>
      <c r="CW65" s="1225"/>
      <c r="CX65" s="1225"/>
      <c r="CY65" s="1225"/>
      <c r="CZ65" s="1225"/>
      <c r="DA65" s="1225"/>
      <c r="DB65" s="1225"/>
      <c r="DC65" s="1224"/>
    </row>
    <row r="66" spans="2:107" ht="13.2" x14ac:dyDescent="0.2">
      <c r="B66" s="1191"/>
      <c r="AN66" s="1223"/>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1"/>
    </row>
    <row r="67" spans="2:107" ht="13.2" x14ac:dyDescent="0.2">
      <c r="B67" s="1191"/>
      <c r="AN67" s="1223"/>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1"/>
    </row>
    <row r="68" spans="2:107" ht="13.2" x14ac:dyDescent="0.2">
      <c r="B68" s="1191"/>
      <c r="AN68" s="1223"/>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1"/>
    </row>
    <row r="69" spans="2:107" ht="13.2" x14ac:dyDescent="0.2">
      <c r="B69" s="1191"/>
      <c r="AN69" s="1220"/>
      <c r="AO69" s="1219"/>
      <c r="AP69" s="1219"/>
      <c r="AQ69" s="1219"/>
      <c r="AR69" s="1219"/>
      <c r="AS69" s="1219"/>
      <c r="AT69" s="1219"/>
      <c r="AU69" s="1219"/>
      <c r="AV69" s="1219"/>
      <c r="AW69" s="1219"/>
      <c r="AX69" s="1219"/>
      <c r="AY69" s="1219"/>
      <c r="AZ69" s="1219"/>
      <c r="BA69" s="1219"/>
      <c r="BB69" s="1219"/>
      <c r="BC69" s="1219"/>
      <c r="BD69" s="1219"/>
      <c r="BE69" s="1219"/>
      <c r="BF69" s="1219"/>
      <c r="BG69" s="1219"/>
      <c r="BH69" s="1219"/>
      <c r="BI69" s="1219"/>
      <c r="BJ69" s="1219"/>
      <c r="BK69" s="1219"/>
      <c r="BL69" s="1219"/>
      <c r="BM69" s="1219"/>
      <c r="BN69" s="1219"/>
      <c r="BO69" s="1219"/>
      <c r="BP69" s="1219"/>
      <c r="BQ69" s="1219"/>
      <c r="BR69" s="1219"/>
      <c r="BS69" s="1219"/>
      <c r="BT69" s="1219"/>
      <c r="BU69" s="1219"/>
      <c r="BV69" s="1219"/>
      <c r="BW69" s="1219"/>
      <c r="BX69" s="1219"/>
      <c r="BY69" s="1219"/>
      <c r="BZ69" s="1219"/>
      <c r="CA69" s="1219"/>
      <c r="CB69" s="1219"/>
      <c r="CC69" s="1219"/>
      <c r="CD69" s="1219"/>
      <c r="CE69" s="1219"/>
      <c r="CF69" s="1219"/>
      <c r="CG69" s="1219"/>
      <c r="CH69" s="1219"/>
      <c r="CI69" s="1219"/>
      <c r="CJ69" s="1219"/>
      <c r="CK69" s="1219"/>
      <c r="CL69" s="1219"/>
      <c r="CM69" s="1219"/>
      <c r="CN69" s="1219"/>
      <c r="CO69" s="1219"/>
      <c r="CP69" s="1219"/>
      <c r="CQ69" s="1219"/>
      <c r="CR69" s="1219"/>
      <c r="CS69" s="1219"/>
      <c r="CT69" s="1219"/>
      <c r="CU69" s="1219"/>
      <c r="CV69" s="1219"/>
      <c r="CW69" s="1219"/>
      <c r="CX69" s="1219"/>
      <c r="CY69" s="1219"/>
      <c r="CZ69" s="1219"/>
      <c r="DA69" s="1219"/>
      <c r="DB69" s="1219"/>
      <c r="DC69" s="1218"/>
    </row>
    <row r="70" spans="2:107" ht="13.2" x14ac:dyDescent="0.2">
      <c r="B70" s="1191"/>
      <c r="H70" s="1217"/>
      <c r="I70" s="1217"/>
      <c r="J70" s="1215"/>
      <c r="K70" s="1215"/>
      <c r="L70" s="1214"/>
      <c r="M70" s="1215"/>
      <c r="N70" s="1214"/>
      <c r="AN70" s="1205"/>
      <c r="AO70" s="1205"/>
      <c r="AP70" s="1205"/>
      <c r="AZ70" s="1205"/>
      <c r="BA70" s="1205"/>
      <c r="BB70" s="1205"/>
      <c r="BL70" s="1205"/>
      <c r="BM70" s="1205"/>
      <c r="BN70" s="1205"/>
      <c r="BX70" s="1205"/>
      <c r="BY70" s="1205"/>
      <c r="BZ70" s="1205"/>
      <c r="CJ70" s="1205"/>
      <c r="CK70" s="1205"/>
      <c r="CL70" s="1205"/>
      <c r="CV70" s="1205"/>
      <c r="CW70" s="1205"/>
      <c r="CX70" s="1205"/>
    </row>
    <row r="71" spans="2:107" ht="13.2" x14ac:dyDescent="0.2">
      <c r="B71" s="1191"/>
      <c r="G71" s="1213"/>
      <c r="I71" s="1216"/>
      <c r="J71" s="1215"/>
      <c r="K71" s="1215"/>
      <c r="L71" s="1214"/>
      <c r="M71" s="1215"/>
      <c r="N71" s="1214"/>
      <c r="AM71" s="1213"/>
      <c r="AN71" s="1190" t="s">
        <v>588</v>
      </c>
    </row>
    <row r="72" spans="2:107" ht="13.2" x14ac:dyDescent="0.2">
      <c r="B72" s="1191"/>
      <c r="G72" s="1203"/>
      <c r="H72" s="1203"/>
      <c r="I72" s="1203"/>
      <c r="J72" s="1203"/>
      <c r="K72" s="1212"/>
      <c r="L72" s="1212"/>
      <c r="M72" s="1211"/>
      <c r="N72" s="1211"/>
      <c r="AN72" s="1210"/>
      <c r="AO72" s="1209"/>
      <c r="AP72" s="1209"/>
      <c r="AQ72" s="1209"/>
      <c r="AR72" s="1209"/>
      <c r="AS72" s="1209"/>
      <c r="AT72" s="1209"/>
      <c r="AU72" s="1209"/>
      <c r="AV72" s="1209"/>
      <c r="AW72" s="1209"/>
      <c r="AX72" s="1209"/>
      <c r="AY72" s="1209"/>
      <c r="AZ72" s="1209"/>
      <c r="BA72" s="1209"/>
      <c r="BB72" s="1209"/>
      <c r="BC72" s="1209"/>
      <c r="BD72" s="1209"/>
      <c r="BE72" s="1209"/>
      <c r="BF72" s="1209"/>
      <c r="BG72" s="1209"/>
      <c r="BH72" s="1209"/>
      <c r="BI72" s="1209"/>
      <c r="BJ72" s="1209"/>
      <c r="BK72" s="1209"/>
      <c r="BL72" s="1209"/>
      <c r="BM72" s="1209"/>
      <c r="BN72" s="1209"/>
      <c r="BO72" s="1208"/>
      <c r="BP72" s="1200" t="s">
        <v>521</v>
      </c>
      <c r="BQ72" s="1200"/>
      <c r="BR72" s="1200"/>
      <c r="BS72" s="1200"/>
      <c r="BT72" s="1200"/>
      <c r="BU72" s="1200"/>
      <c r="BV72" s="1200"/>
      <c r="BW72" s="1200"/>
      <c r="BX72" s="1200" t="s">
        <v>522</v>
      </c>
      <c r="BY72" s="1200"/>
      <c r="BZ72" s="1200"/>
      <c r="CA72" s="1200"/>
      <c r="CB72" s="1200"/>
      <c r="CC72" s="1200"/>
      <c r="CD72" s="1200"/>
      <c r="CE72" s="1200"/>
      <c r="CF72" s="1200" t="s">
        <v>523</v>
      </c>
      <c r="CG72" s="1200"/>
      <c r="CH72" s="1200"/>
      <c r="CI72" s="1200"/>
      <c r="CJ72" s="1200"/>
      <c r="CK72" s="1200"/>
      <c r="CL72" s="1200"/>
      <c r="CM72" s="1200"/>
      <c r="CN72" s="1200" t="s">
        <v>524</v>
      </c>
      <c r="CO72" s="1200"/>
      <c r="CP72" s="1200"/>
      <c r="CQ72" s="1200"/>
      <c r="CR72" s="1200"/>
      <c r="CS72" s="1200"/>
      <c r="CT72" s="1200"/>
      <c r="CU72" s="1200"/>
      <c r="CV72" s="1200" t="s">
        <v>525</v>
      </c>
      <c r="CW72" s="1200"/>
      <c r="CX72" s="1200"/>
      <c r="CY72" s="1200"/>
      <c r="CZ72" s="1200"/>
      <c r="DA72" s="1200"/>
      <c r="DB72" s="1200"/>
      <c r="DC72" s="1200"/>
    </row>
    <row r="73" spans="2:107" ht="13.2" x14ac:dyDescent="0.2">
      <c r="B73" s="1191"/>
      <c r="G73" s="1207"/>
      <c r="H73" s="1207"/>
      <c r="I73" s="1207"/>
      <c r="J73" s="1207"/>
      <c r="K73" s="1204"/>
      <c r="L73" s="1204"/>
      <c r="M73" s="1204"/>
      <c r="N73" s="1204"/>
      <c r="AM73" s="1205"/>
      <c r="AN73" s="1199" t="s">
        <v>587</v>
      </c>
      <c r="AO73" s="1199"/>
      <c r="AP73" s="1199"/>
      <c r="AQ73" s="1199"/>
      <c r="AR73" s="1199"/>
      <c r="AS73" s="1199"/>
      <c r="AT73" s="1199"/>
      <c r="AU73" s="1199"/>
      <c r="AV73" s="1199"/>
      <c r="AW73" s="1199"/>
      <c r="AX73" s="1199"/>
      <c r="AY73" s="1199"/>
      <c r="AZ73" s="1199"/>
      <c r="BA73" s="1199"/>
      <c r="BB73" s="1199" t="s">
        <v>585</v>
      </c>
      <c r="BC73" s="1199"/>
      <c r="BD73" s="1199"/>
      <c r="BE73" s="1199"/>
      <c r="BF73" s="1199"/>
      <c r="BG73" s="1199"/>
      <c r="BH73" s="1199"/>
      <c r="BI73" s="1199"/>
      <c r="BJ73" s="1199"/>
      <c r="BK73" s="1199"/>
      <c r="BL73" s="1199"/>
      <c r="BM73" s="1199"/>
      <c r="BN73" s="1199"/>
      <c r="BO73" s="1199"/>
      <c r="BP73" s="1198">
        <v>182.7</v>
      </c>
      <c r="BQ73" s="1198"/>
      <c r="BR73" s="1198"/>
      <c r="BS73" s="1198"/>
      <c r="BT73" s="1198"/>
      <c r="BU73" s="1198"/>
      <c r="BV73" s="1198"/>
      <c r="BW73" s="1198"/>
      <c r="BX73" s="1198">
        <v>171.1</v>
      </c>
      <c r="BY73" s="1198"/>
      <c r="BZ73" s="1198"/>
      <c r="CA73" s="1198"/>
      <c r="CB73" s="1198"/>
      <c r="CC73" s="1198"/>
      <c r="CD73" s="1198"/>
      <c r="CE73" s="1198"/>
      <c r="CF73" s="1198">
        <v>163.4</v>
      </c>
      <c r="CG73" s="1198"/>
      <c r="CH73" s="1198"/>
      <c r="CI73" s="1198"/>
      <c r="CJ73" s="1198"/>
      <c r="CK73" s="1198"/>
      <c r="CL73" s="1198"/>
      <c r="CM73" s="1198"/>
      <c r="CN73" s="1198">
        <v>164.9</v>
      </c>
      <c r="CO73" s="1198"/>
      <c r="CP73" s="1198"/>
      <c r="CQ73" s="1198"/>
      <c r="CR73" s="1198"/>
      <c r="CS73" s="1198"/>
      <c r="CT73" s="1198"/>
      <c r="CU73" s="1198"/>
      <c r="CV73" s="1198">
        <v>169.2</v>
      </c>
      <c r="CW73" s="1198"/>
      <c r="CX73" s="1198"/>
      <c r="CY73" s="1198"/>
      <c r="CZ73" s="1198"/>
      <c r="DA73" s="1198"/>
      <c r="DB73" s="1198"/>
      <c r="DC73" s="1198"/>
    </row>
    <row r="74" spans="2:107" ht="13.2" x14ac:dyDescent="0.2">
      <c r="B74" s="1191"/>
      <c r="G74" s="1207"/>
      <c r="H74" s="1207"/>
      <c r="I74" s="1207"/>
      <c r="J74" s="1207"/>
      <c r="K74" s="1204"/>
      <c r="L74" s="1204"/>
      <c r="M74" s="1204"/>
      <c r="N74" s="1204"/>
      <c r="AM74" s="1205"/>
      <c r="AN74" s="1199"/>
      <c r="AO74" s="1199"/>
      <c r="AP74" s="1199"/>
      <c r="AQ74" s="1199"/>
      <c r="AR74" s="1199"/>
      <c r="AS74" s="1199"/>
      <c r="AT74" s="1199"/>
      <c r="AU74" s="1199"/>
      <c r="AV74" s="1199"/>
      <c r="AW74" s="1199"/>
      <c r="AX74" s="1199"/>
      <c r="AY74" s="1199"/>
      <c r="AZ74" s="1199"/>
      <c r="BA74" s="1199"/>
      <c r="BB74" s="1199"/>
      <c r="BC74" s="1199"/>
      <c r="BD74" s="1199"/>
      <c r="BE74" s="1199"/>
      <c r="BF74" s="1199"/>
      <c r="BG74" s="1199"/>
      <c r="BH74" s="1199"/>
      <c r="BI74" s="1199"/>
      <c r="BJ74" s="1199"/>
      <c r="BK74" s="1199"/>
      <c r="BL74" s="1199"/>
      <c r="BM74" s="1199"/>
      <c r="BN74" s="1199"/>
      <c r="BO74" s="1199"/>
      <c r="BP74" s="1198"/>
      <c r="BQ74" s="1198"/>
      <c r="BR74" s="1198"/>
      <c r="BS74" s="1198"/>
      <c r="BT74" s="1198"/>
      <c r="BU74" s="1198"/>
      <c r="BV74" s="1198"/>
      <c r="BW74" s="1198"/>
      <c r="BX74" s="1198"/>
      <c r="BY74" s="1198"/>
      <c r="BZ74" s="1198"/>
      <c r="CA74" s="1198"/>
      <c r="CB74" s="1198"/>
      <c r="CC74" s="1198"/>
      <c r="CD74" s="1198"/>
      <c r="CE74" s="1198"/>
      <c r="CF74" s="1198"/>
      <c r="CG74" s="1198"/>
      <c r="CH74" s="1198"/>
      <c r="CI74" s="1198"/>
      <c r="CJ74" s="1198"/>
      <c r="CK74" s="1198"/>
      <c r="CL74" s="1198"/>
      <c r="CM74" s="1198"/>
      <c r="CN74" s="1198"/>
      <c r="CO74" s="1198"/>
      <c r="CP74" s="1198"/>
      <c r="CQ74" s="1198"/>
      <c r="CR74" s="1198"/>
      <c r="CS74" s="1198"/>
      <c r="CT74" s="1198"/>
      <c r="CU74" s="1198"/>
      <c r="CV74" s="1198"/>
      <c r="CW74" s="1198"/>
      <c r="CX74" s="1198"/>
      <c r="CY74" s="1198"/>
      <c r="CZ74" s="1198"/>
      <c r="DA74" s="1198"/>
      <c r="DB74" s="1198"/>
      <c r="DC74" s="1198"/>
    </row>
    <row r="75" spans="2:107" ht="13.2" x14ac:dyDescent="0.2">
      <c r="B75" s="1191"/>
      <c r="G75" s="1207"/>
      <c r="H75" s="1207"/>
      <c r="I75" s="1203"/>
      <c r="J75" s="1203"/>
      <c r="K75" s="1206"/>
      <c r="L75" s="1206"/>
      <c r="M75" s="1206"/>
      <c r="N75" s="1206"/>
      <c r="AM75" s="1205"/>
      <c r="AN75" s="1199"/>
      <c r="AO75" s="1199"/>
      <c r="AP75" s="1199"/>
      <c r="AQ75" s="1199"/>
      <c r="AR75" s="1199"/>
      <c r="AS75" s="1199"/>
      <c r="AT75" s="1199"/>
      <c r="AU75" s="1199"/>
      <c r="AV75" s="1199"/>
      <c r="AW75" s="1199"/>
      <c r="AX75" s="1199"/>
      <c r="AY75" s="1199"/>
      <c r="AZ75" s="1199"/>
      <c r="BA75" s="1199"/>
      <c r="BB75" s="1199" t="s">
        <v>584</v>
      </c>
      <c r="BC75" s="1199"/>
      <c r="BD75" s="1199"/>
      <c r="BE75" s="1199"/>
      <c r="BF75" s="1199"/>
      <c r="BG75" s="1199"/>
      <c r="BH75" s="1199"/>
      <c r="BI75" s="1199"/>
      <c r="BJ75" s="1199"/>
      <c r="BK75" s="1199"/>
      <c r="BL75" s="1199"/>
      <c r="BM75" s="1199"/>
      <c r="BN75" s="1199"/>
      <c r="BO75" s="1199"/>
      <c r="BP75" s="1198">
        <v>16.7</v>
      </c>
      <c r="BQ75" s="1198"/>
      <c r="BR75" s="1198"/>
      <c r="BS75" s="1198"/>
      <c r="BT75" s="1198"/>
      <c r="BU75" s="1198"/>
      <c r="BV75" s="1198"/>
      <c r="BW75" s="1198"/>
      <c r="BX75" s="1198">
        <v>15.3</v>
      </c>
      <c r="BY75" s="1198"/>
      <c r="BZ75" s="1198"/>
      <c r="CA75" s="1198"/>
      <c r="CB75" s="1198"/>
      <c r="CC75" s="1198"/>
      <c r="CD75" s="1198"/>
      <c r="CE75" s="1198"/>
      <c r="CF75" s="1198">
        <v>14.5</v>
      </c>
      <c r="CG75" s="1198"/>
      <c r="CH75" s="1198"/>
      <c r="CI75" s="1198"/>
      <c r="CJ75" s="1198"/>
      <c r="CK75" s="1198"/>
      <c r="CL75" s="1198"/>
      <c r="CM75" s="1198"/>
      <c r="CN75" s="1198">
        <v>13.8</v>
      </c>
      <c r="CO75" s="1198"/>
      <c r="CP75" s="1198"/>
      <c r="CQ75" s="1198"/>
      <c r="CR75" s="1198"/>
      <c r="CS75" s="1198"/>
      <c r="CT75" s="1198"/>
      <c r="CU75" s="1198"/>
      <c r="CV75" s="1198">
        <v>13.3</v>
      </c>
      <c r="CW75" s="1198"/>
      <c r="CX75" s="1198"/>
      <c r="CY75" s="1198"/>
      <c r="CZ75" s="1198"/>
      <c r="DA75" s="1198"/>
      <c r="DB75" s="1198"/>
      <c r="DC75" s="1198"/>
    </row>
    <row r="76" spans="2:107" ht="13.2" x14ac:dyDescent="0.2">
      <c r="B76" s="1191"/>
      <c r="G76" s="1207"/>
      <c r="H76" s="1207"/>
      <c r="I76" s="1203"/>
      <c r="J76" s="1203"/>
      <c r="K76" s="1206"/>
      <c r="L76" s="1206"/>
      <c r="M76" s="1206"/>
      <c r="N76" s="1206"/>
      <c r="AM76" s="1205"/>
      <c r="AN76" s="1199"/>
      <c r="AO76" s="1199"/>
      <c r="AP76" s="1199"/>
      <c r="AQ76" s="1199"/>
      <c r="AR76" s="1199"/>
      <c r="AS76" s="1199"/>
      <c r="AT76" s="1199"/>
      <c r="AU76" s="1199"/>
      <c r="AV76" s="1199"/>
      <c r="AW76" s="1199"/>
      <c r="AX76" s="1199"/>
      <c r="AY76" s="1199"/>
      <c r="AZ76" s="1199"/>
      <c r="BA76" s="1199"/>
      <c r="BB76" s="1199"/>
      <c r="BC76" s="1199"/>
      <c r="BD76" s="1199"/>
      <c r="BE76" s="1199"/>
      <c r="BF76" s="1199"/>
      <c r="BG76" s="1199"/>
      <c r="BH76" s="1199"/>
      <c r="BI76" s="1199"/>
      <c r="BJ76" s="1199"/>
      <c r="BK76" s="1199"/>
      <c r="BL76" s="1199"/>
      <c r="BM76" s="1199"/>
      <c r="BN76" s="1199"/>
      <c r="BO76" s="1199"/>
      <c r="BP76" s="1198"/>
      <c r="BQ76" s="1198"/>
      <c r="BR76" s="1198"/>
      <c r="BS76" s="1198"/>
      <c r="BT76" s="1198"/>
      <c r="BU76" s="1198"/>
      <c r="BV76" s="1198"/>
      <c r="BW76" s="1198"/>
      <c r="BX76" s="1198"/>
      <c r="BY76" s="1198"/>
      <c r="BZ76" s="1198"/>
      <c r="CA76" s="1198"/>
      <c r="CB76" s="1198"/>
      <c r="CC76" s="1198"/>
      <c r="CD76" s="1198"/>
      <c r="CE76" s="1198"/>
      <c r="CF76" s="1198"/>
      <c r="CG76" s="1198"/>
      <c r="CH76" s="1198"/>
      <c r="CI76" s="1198"/>
      <c r="CJ76" s="1198"/>
      <c r="CK76" s="1198"/>
      <c r="CL76" s="1198"/>
      <c r="CM76" s="1198"/>
      <c r="CN76" s="1198"/>
      <c r="CO76" s="1198"/>
      <c r="CP76" s="1198"/>
      <c r="CQ76" s="1198"/>
      <c r="CR76" s="1198"/>
      <c r="CS76" s="1198"/>
      <c r="CT76" s="1198"/>
      <c r="CU76" s="1198"/>
      <c r="CV76" s="1198"/>
      <c r="CW76" s="1198"/>
      <c r="CX76" s="1198"/>
      <c r="CY76" s="1198"/>
      <c r="CZ76" s="1198"/>
      <c r="DA76" s="1198"/>
      <c r="DB76" s="1198"/>
      <c r="DC76" s="1198"/>
    </row>
    <row r="77" spans="2:107" ht="13.2" x14ac:dyDescent="0.2">
      <c r="B77" s="1191"/>
      <c r="G77" s="1203"/>
      <c r="H77" s="1203"/>
      <c r="I77" s="1203"/>
      <c r="J77" s="1203"/>
      <c r="K77" s="1204"/>
      <c r="L77" s="1204"/>
      <c r="M77" s="1204"/>
      <c r="N77" s="1204"/>
      <c r="AN77" s="1200" t="s">
        <v>586</v>
      </c>
      <c r="AO77" s="1200"/>
      <c r="AP77" s="1200"/>
      <c r="AQ77" s="1200"/>
      <c r="AR77" s="1200"/>
      <c r="AS77" s="1200"/>
      <c r="AT77" s="1200"/>
      <c r="AU77" s="1200"/>
      <c r="AV77" s="1200"/>
      <c r="AW77" s="1200"/>
      <c r="AX77" s="1200"/>
      <c r="AY77" s="1200"/>
      <c r="AZ77" s="1200"/>
      <c r="BA77" s="1200"/>
      <c r="BB77" s="1199" t="s">
        <v>585</v>
      </c>
      <c r="BC77" s="1199"/>
      <c r="BD77" s="1199"/>
      <c r="BE77" s="1199"/>
      <c r="BF77" s="1199"/>
      <c r="BG77" s="1199"/>
      <c r="BH77" s="1199"/>
      <c r="BI77" s="1199"/>
      <c r="BJ77" s="1199"/>
      <c r="BK77" s="1199"/>
      <c r="BL77" s="1199"/>
      <c r="BM77" s="1199"/>
      <c r="BN77" s="1199"/>
      <c r="BO77" s="1199"/>
      <c r="BP77" s="1198">
        <v>233.9</v>
      </c>
      <c r="BQ77" s="1198"/>
      <c r="BR77" s="1198"/>
      <c r="BS77" s="1198"/>
      <c r="BT77" s="1198"/>
      <c r="BU77" s="1198"/>
      <c r="BV77" s="1198"/>
      <c r="BW77" s="1198"/>
      <c r="BX77" s="1198">
        <v>216</v>
      </c>
      <c r="BY77" s="1198"/>
      <c r="BZ77" s="1198"/>
      <c r="CA77" s="1198"/>
      <c r="CB77" s="1198"/>
      <c r="CC77" s="1198"/>
      <c r="CD77" s="1198"/>
      <c r="CE77" s="1198"/>
      <c r="CF77" s="1198">
        <v>169.1</v>
      </c>
      <c r="CG77" s="1198"/>
      <c r="CH77" s="1198"/>
      <c r="CI77" s="1198"/>
      <c r="CJ77" s="1198"/>
      <c r="CK77" s="1198"/>
      <c r="CL77" s="1198"/>
      <c r="CM77" s="1198"/>
      <c r="CN77" s="1198">
        <v>174.6</v>
      </c>
      <c r="CO77" s="1198"/>
      <c r="CP77" s="1198"/>
      <c r="CQ77" s="1198"/>
      <c r="CR77" s="1198"/>
      <c r="CS77" s="1198"/>
      <c r="CT77" s="1198"/>
      <c r="CU77" s="1198"/>
      <c r="CV77" s="1198">
        <v>245.1</v>
      </c>
      <c r="CW77" s="1198"/>
      <c r="CX77" s="1198"/>
      <c r="CY77" s="1198"/>
      <c r="CZ77" s="1198"/>
      <c r="DA77" s="1198"/>
      <c r="DB77" s="1198"/>
      <c r="DC77" s="1198"/>
    </row>
    <row r="78" spans="2:107" ht="13.2" x14ac:dyDescent="0.2">
      <c r="B78" s="1191"/>
      <c r="G78" s="1203"/>
      <c r="H78" s="1203"/>
      <c r="I78" s="1203"/>
      <c r="J78" s="1203"/>
      <c r="K78" s="1204"/>
      <c r="L78" s="1204"/>
      <c r="M78" s="1204"/>
      <c r="N78" s="1204"/>
      <c r="AN78" s="1200"/>
      <c r="AO78" s="1200"/>
      <c r="AP78" s="1200"/>
      <c r="AQ78" s="1200"/>
      <c r="AR78" s="1200"/>
      <c r="AS78" s="1200"/>
      <c r="AT78" s="1200"/>
      <c r="AU78" s="1200"/>
      <c r="AV78" s="1200"/>
      <c r="AW78" s="1200"/>
      <c r="AX78" s="1200"/>
      <c r="AY78" s="1200"/>
      <c r="AZ78" s="1200"/>
      <c r="BA78" s="1200"/>
      <c r="BB78" s="1199"/>
      <c r="BC78" s="1199"/>
      <c r="BD78" s="1199"/>
      <c r="BE78" s="1199"/>
      <c r="BF78" s="1199"/>
      <c r="BG78" s="1199"/>
      <c r="BH78" s="1199"/>
      <c r="BI78" s="1199"/>
      <c r="BJ78" s="1199"/>
      <c r="BK78" s="1199"/>
      <c r="BL78" s="1199"/>
      <c r="BM78" s="1199"/>
      <c r="BN78" s="1199"/>
      <c r="BO78" s="1199"/>
      <c r="BP78" s="1198"/>
      <c r="BQ78" s="1198"/>
      <c r="BR78" s="1198"/>
      <c r="BS78" s="1198"/>
      <c r="BT78" s="1198"/>
      <c r="BU78" s="1198"/>
      <c r="BV78" s="1198"/>
      <c r="BW78" s="1198"/>
      <c r="BX78" s="1198"/>
      <c r="BY78" s="1198"/>
      <c r="BZ78" s="1198"/>
      <c r="CA78" s="1198"/>
      <c r="CB78" s="1198"/>
      <c r="CC78" s="1198"/>
      <c r="CD78" s="1198"/>
      <c r="CE78" s="1198"/>
      <c r="CF78" s="1198"/>
      <c r="CG78" s="1198"/>
      <c r="CH78" s="1198"/>
      <c r="CI78" s="1198"/>
      <c r="CJ78" s="1198"/>
      <c r="CK78" s="1198"/>
      <c r="CL78" s="1198"/>
      <c r="CM78" s="1198"/>
      <c r="CN78" s="1198"/>
      <c r="CO78" s="1198"/>
      <c r="CP78" s="1198"/>
      <c r="CQ78" s="1198"/>
      <c r="CR78" s="1198"/>
      <c r="CS78" s="1198"/>
      <c r="CT78" s="1198"/>
      <c r="CU78" s="1198"/>
      <c r="CV78" s="1198"/>
      <c r="CW78" s="1198"/>
      <c r="CX78" s="1198"/>
      <c r="CY78" s="1198"/>
      <c r="CZ78" s="1198"/>
      <c r="DA78" s="1198"/>
      <c r="DB78" s="1198"/>
      <c r="DC78" s="1198"/>
    </row>
    <row r="79" spans="2:107" ht="13.2" x14ac:dyDescent="0.2">
      <c r="B79" s="1191"/>
      <c r="G79" s="1203"/>
      <c r="H79" s="1203"/>
      <c r="I79" s="1202"/>
      <c r="J79" s="1202"/>
      <c r="K79" s="1201"/>
      <c r="L79" s="1201"/>
      <c r="M79" s="1201"/>
      <c r="N79" s="1201"/>
      <c r="AN79" s="1200"/>
      <c r="AO79" s="1200"/>
      <c r="AP79" s="1200"/>
      <c r="AQ79" s="1200"/>
      <c r="AR79" s="1200"/>
      <c r="AS79" s="1200"/>
      <c r="AT79" s="1200"/>
      <c r="AU79" s="1200"/>
      <c r="AV79" s="1200"/>
      <c r="AW79" s="1200"/>
      <c r="AX79" s="1200"/>
      <c r="AY79" s="1200"/>
      <c r="AZ79" s="1200"/>
      <c r="BA79" s="1200"/>
      <c r="BB79" s="1199" t="s">
        <v>584</v>
      </c>
      <c r="BC79" s="1199"/>
      <c r="BD79" s="1199"/>
      <c r="BE79" s="1199"/>
      <c r="BF79" s="1199"/>
      <c r="BG79" s="1199"/>
      <c r="BH79" s="1199"/>
      <c r="BI79" s="1199"/>
      <c r="BJ79" s="1199"/>
      <c r="BK79" s="1199"/>
      <c r="BL79" s="1199"/>
      <c r="BM79" s="1199"/>
      <c r="BN79" s="1199"/>
      <c r="BO79" s="1199"/>
      <c r="BP79" s="1198">
        <v>16.899999999999999</v>
      </c>
      <c r="BQ79" s="1198"/>
      <c r="BR79" s="1198"/>
      <c r="BS79" s="1198"/>
      <c r="BT79" s="1198"/>
      <c r="BU79" s="1198"/>
      <c r="BV79" s="1198"/>
      <c r="BW79" s="1198"/>
      <c r="BX79" s="1198">
        <v>16.2</v>
      </c>
      <c r="BY79" s="1198"/>
      <c r="BZ79" s="1198"/>
      <c r="CA79" s="1198"/>
      <c r="CB79" s="1198"/>
      <c r="CC79" s="1198"/>
      <c r="CD79" s="1198"/>
      <c r="CE79" s="1198"/>
      <c r="CF79" s="1198">
        <v>14.1</v>
      </c>
      <c r="CG79" s="1198"/>
      <c r="CH79" s="1198"/>
      <c r="CI79" s="1198"/>
      <c r="CJ79" s="1198"/>
      <c r="CK79" s="1198"/>
      <c r="CL79" s="1198"/>
      <c r="CM79" s="1198"/>
      <c r="CN79" s="1198">
        <v>13.1</v>
      </c>
      <c r="CO79" s="1198"/>
      <c r="CP79" s="1198"/>
      <c r="CQ79" s="1198"/>
      <c r="CR79" s="1198"/>
      <c r="CS79" s="1198"/>
      <c r="CT79" s="1198"/>
      <c r="CU79" s="1198"/>
      <c r="CV79" s="1198">
        <v>15.2</v>
      </c>
      <c r="CW79" s="1198"/>
      <c r="CX79" s="1198"/>
      <c r="CY79" s="1198"/>
      <c r="CZ79" s="1198"/>
      <c r="DA79" s="1198"/>
      <c r="DB79" s="1198"/>
      <c r="DC79" s="1198"/>
    </row>
    <row r="80" spans="2:107" ht="13.2" x14ac:dyDescent="0.2">
      <c r="B80" s="1191"/>
      <c r="G80" s="1203"/>
      <c r="H80" s="1203"/>
      <c r="I80" s="1202"/>
      <c r="J80" s="1202"/>
      <c r="K80" s="1201"/>
      <c r="L80" s="1201"/>
      <c r="M80" s="1201"/>
      <c r="N80" s="1201"/>
      <c r="AN80" s="1200"/>
      <c r="AO80" s="1200"/>
      <c r="AP80" s="1200"/>
      <c r="AQ80" s="1200"/>
      <c r="AR80" s="1200"/>
      <c r="AS80" s="1200"/>
      <c r="AT80" s="1200"/>
      <c r="AU80" s="1200"/>
      <c r="AV80" s="1200"/>
      <c r="AW80" s="1200"/>
      <c r="AX80" s="1200"/>
      <c r="AY80" s="1200"/>
      <c r="AZ80" s="1200"/>
      <c r="BA80" s="1200"/>
      <c r="BB80" s="1199"/>
      <c r="BC80" s="1199"/>
      <c r="BD80" s="1199"/>
      <c r="BE80" s="1199"/>
      <c r="BF80" s="1199"/>
      <c r="BG80" s="1199"/>
      <c r="BH80" s="1199"/>
      <c r="BI80" s="1199"/>
      <c r="BJ80" s="1199"/>
      <c r="BK80" s="1199"/>
      <c r="BL80" s="1199"/>
      <c r="BM80" s="1199"/>
      <c r="BN80" s="1199"/>
      <c r="BO80" s="1199"/>
      <c r="BP80" s="1198"/>
      <c r="BQ80" s="1198"/>
      <c r="BR80" s="1198"/>
      <c r="BS80" s="1198"/>
      <c r="BT80" s="1198"/>
      <c r="BU80" s="1198"/>
      <c r="BV80" s="1198"/>
      <c r="BW80" s="1198"/>
      <c r="BX80" s="1198"/>
      <c r="BY80" s="1198"/>
      <c r="BZ80" s="1198"/>
      <c r="CA80" s="1198"/>
      <c r="CB80" s="1198"/>
      <c r="CC80" s="1198"/>
      <c r="CD80" s="1198"/>
      <c r="CE80" s="1198"/>
      <c r="CF80" s="1198"/>
      <c r="CG80" s="1198"/>
      <c r="CH80" s="1198"/>
      <c r="CI80" s="1198"/>
      <c r="CJ80" s="1198"/>
      <c r="CK80" s="1198"/>
      <c r="CL80" s="1198"/>
      <c r="CM80" s="1198"/>
      <c r="CN80" s="1198"/>
      <c r="CO80" s="1198"/>
      <c r="CP80" s="1198"/>
      <c r="CQ80" s="1198"/>
      <c r="CR80" s="1198"/>
      <c r="CS80" s="1198"/>
      <c r="CT80" s="1198"/>
      <c r="CU80" s="1198"/>
      <c r="CV80" s="1198"/>
      <c r="CW80" s="1198"/>
      <c r="CX80" s="1198"/>
      <c r="CY80" s="1198"/>
      <c r="CZ80" s="1198"/>
      <c r="DA80" s="1198"/>
      <c r="DB80" s="1198"/>
      <c r="DC80" s="1198"/>
    </row>
    <row r="81" spans="2:109" ht="13.2" x14ac:dyDescent="0.2">
      <c r="B81" s="1191"/>
    </row>
    <row r="82" spans="2:109" ht="16.2" x14ac:dyDescent="0.2">
      <c r="B82" s="1191"/>
      <c r="K82" s="1197"/>
      <c r="L82" s="1197"/>
      <c r="M82" s="1197"/>
      <c r="N82" s="1197"/>
      <c r="AQ82" s="1197"/>
      <c r="AR82" s="1197"/>
      <c r="AS82" s="1197"/>
      <c r="AT82" s="1197"/>
      <c r="BC82" s="1197"/>
      <c r="BD82" s="1197"/>
      <c r="BE82" s="1197"/>
      <c r="BF82" s="1197"/>
      <c r="BO82" s="1197"/>
      <c r="BP82" s="1197"/>
      <c r="BQ82" s="1197"/>
      <c r="BR82" s="1197"/>
      <c r="CA82" s="1197"/>
      <c r="CB82" s="1197"/>
      <c r="CC82" s="1197"/>
      <c r="CD82" s="1197"/>
      <c r="CM82" s="1197"/>
      <c r="CN82" s="1197"/>
      <c r="CO82" s="1197"/>
      <c r="CP82" s="1197"/>
      <c r="CY82" s="1197"/>
      <c r="CZ82" s="1197"/>
      <c r="DA82" s="1197"/>
      <c r="DB82" s="1197"/>
      <c r="DC82" s="1197"/>
    </row>
    <row r="83" spans="2:109" ht="13.2" x14ac:dyDescent="0.2">
      <c r="B83" s="1196"/>
      <c r="C83" s="1195"/>
      <c r="D83" s="1195"/>
      <c r="E83" s="1195"/>
      <c r="F83" s="1195"/>
      <c r="G83" s="1195"/>
      <c r="H83" s="1195"/>
      <c r="I83" s="1195"/>
      <c r="J83" s="1195"/>
      <c r="K83" s="1195"/>
      <c r="L83" s="1195"/>
      <c r="M83" s="1195"/>
      <c r="N83" s="1195"/>
      <c r="O83" s="1195"/>
      <c r="P83" s="1195"/>
      <c r="Q83" s="1195"/>
      <c r="R83" s="1195"/>
      <c r="S83" s="1195"/>
      <c r="T83" s="1195"/>
      <c r="U83" s="1195"/>
      <c r="V83" s="1195"/>
      <c r="W83" s="1195"/>
      <c r="X83" s="1195"/>
      <c r="Y83" s="1195"/>
      <c r="Z83" s="1195"/>
      <c r="AA83" s="1195"/>
      <c r="AB83" s="1195"/>
      <c r="AC83" s="1195"/>
      <c r="AD83" s="1195"/>
      <c r="AE83" s="1195"/>
      <c r="AF83" s="1195"/>
      <c r="AG83" s="1195"/>
      <c r="AH83" s="1195"/>
      <c r="AI83" s="1195"/>
      <c r="AJ83" s="1195"/>
      <c r="AK83" s="1195"/>
      <c r="AL83" s="1195"/>
      <c r="AM83" s="1195"/>
      <c r="AN83" s="1195"/>
      <c r="AO83" s="1195"/>
      <c r="AP83" s="1195"/>
      <c r="AQ83" s="1195"/>
      <c r="AR83" s="1195"/>
      <c r="AS83" s="1195"/>
      <c r="AT83" s="1195"/>
      <c r="AU83" s="1195"/>
      <c r="AV83" s="1195"/>
      <c r="AW83" s="1195"/>
      <c r="AX83" s="1195"/>
      <c r="AY83" s="1195"/>
      <c r="AZ83" s="1195"/>
      <c r="BA83" s="1195"/>
      <c r="BB83" s="1195"/>
      <c r="BC83" s="1195"/>
      <c r="BD83" s="1195"/>
      <c r="BE83" s="1195"/>
      <c r="BF83" s="1195"/>
      <c r="BG83" s="1195"/>
      <c r="BH83" s="1195"/>
      <c r="BI83" s="1195"/>
      <c r="BJ83" s="1195"/>
      <c r="BK83" s="1195"/>
      <c r="BL83" s="1195"/>
      <c r="BM83" s="1195"/>
      <c r="BN83" s="1195"/>
      <c r="BO83" s="1195"/>
      <c r="BP83" s="1195"/>
      <c r="BQ83" s="1195"/>
      <c r="BR83" s="1195"/>
      <c r="BS83" s="1195"/>
      <c r="BT83" s="1195"/>
      <c r="BU83" s="1195"/>
      <c r="BV83" s="1195"/>
      <c r="BW83" s="1195"/>
      <c r="BX83" s="1195"/>
      <c r="BY83" s="1195"/>
      <c r="BZ83" s="1195"/>
      <c r="CA83" s="1195"/>
      <c r="CB83" s="1195"/>
      <c r="CC83" s="1195"/>
      <c r="CD83" s="1195"/>
      <c r="CE83" s="1195"/>
      <c r="CF83" s="1195"/>
      <c r="CG83" s="1195"/>
      <c r="CH83" s="1195"/>
      <c r="CI83" s="1195"/>
      <c r="CJ83" s="1195"/>
      <c r="CK83" s="1195"/>
      <c r="CL83" s="1195"/>
      <c r="CM83" s="1195"/>
      <c r="CN83" s="1195"/>
      <c r="CO83" s="1195"/>
      <c r="CP83" s="1195"/>
      <c r="CQ83" s="1195"/>
      <c r="CR83" s="1195"/>
      <c r="CS83" s="1195"/>
      <c r="CT83" s="1195"/>
      <c r="CU83" s="1195"/>
      <c r="CV83" s="1195"/>
      <c r="CW83" s="1195"/>
      <c r="CX83" s="1195"/>
      <c r="CY83" s="1195"/>
      <c r="CZ83" s="1195"/>
      <c r="DA83" s="1195"/>
      <c r="DB83" s="1195"/>
      <c r="DC83" s="1195"/>
      <c r="DD83" s="1194"/>
    </row>
    <row r="84" spans="2:109" ht="13.2" x14ac:dyDescent="0.2">
      <c r="DD84" s="1190"/>
      <c r="DE84" s="1190"/>
    </row>
    <row r="85" spans="2:109" ht="13.2" x14ac:dyDescent="0.2">
      <c r="DD85" s="1190"/>
      <c r="DE85" s="1190"/>
    </row>
    <row r="86" spans="2:109" ht="13.2" hidden="1" x14ac:dyDescent="0.2">
      <c r="DD86" s="1190"/>
      <c r="DE86" s="1190"/>
    </row>
    <row r="87" spans="2:109" ht="13.2" hidden="1" x14ac:dyDescent="0.2">
      <c r="K87" s="1193"/>
      <c r="AQ87" s="1193"/>
      <c r="BC87" s="1193"/>
      <c r="BO87" s="1193"/>
      <c r="CA87" s="1193"/>
      <c r="CM87" s="1193"/>
      <c r="CY87" s="1193"/>
      <c r="DD87" s="1190"/>
      <c r="DE87" s="1190"/>
    </row>
    <row r="88" spans="2:109" ht="13.2" hidden="1" x14ac:dyDescent="0.2">
      <c r="DD88" s="1190"/>
      <c r="DE88" s="1190"/>
    </row>
    <row r="89" spans="2:109" ht="13.2" hidden="1" x14ac:dyDescent="0.2">
      <c r="DD89" s="1190"/>
      <c r="DE89" s="1190"/>
    </row>
    <row r="90" spans="2:109" ht="13.2" hidden="1" x14ac:dyDescent="0.2">
      <c r="DD90" s="1190"/>
      <c r="DE90" s="1190"/>
    </row>
    <row r="91" spans="2:109" ht="13.2" hidden="1" x14ac:dyDescent="0.2">
      <c r="DD91" s="1190"/>
      <c r="DE91" s="1190"/>
    </row>
    <row r="92" spans="2:109" ht="13.5" hidden="1" customHeight="1" x14ac:dyDescent="0.2">
      <c r="DD92" s="1190"/>
      <c r="DE92" s="1190"/>
    </row>
    <row r="93" spans="2:109" ht="13.5" hidden="1" customHeight="1" x14ac:dyDescent="0.2">
      <c r="DD93" s="1190"/>
      <c r="DE93" s="1190"/>
    </row>
    <row r="94" spans="2:109" ht="13.5" hidden="1" customHeight="1" x14ac:dyDescent="0.2">
      <c r="DD94" s="1190"/>
      <c r="DE94" s="1190"/>
    </row>
    <row r="95" spans="2:109" ht="13.5" hidden="1" customHeight="1" x14ac:dyDescent="0.2">
      <c r="DD95" s="1190"/>
      <c r="DE95" s="1190"/>
    </row>
    <row r="96" spans="2:109" ht="13.5" hidden="1" customHeight="1" x14ac:dyDescent="0.2">
      <c r="DD96" s="1190"/>
      <c r="DE96" s="1190"/>
    </row>
    <row r="97" spans="108:109" ht="13.5" hidden="1" customHeight="1" x14ac:dyDescent="0.2">
      <c r="DD97" s="1190"/>
      <c r="DE97" s="1190"/>
    </row>
    <row r="98" spans="108:109" ht="13.5" hidden="1" customHeight="1" x14ac:dyDescent="0.2">
      <c r="DD98" s="1190"/>
      <c r="DE98" s="1190"/>
    </row>
    <row r="99" spans="108:109" ht="13.5" hidden="1" customHeight="1" x14ac:dyDescent="0.2">
      <c r="DD99" s="1190"/>
      <c r="DE99" s="1190"/>
    </row>
    <row r="100" spans="108:109" ht="13.5" hidden="1" customHeight="1" x14ac:dyDescent="0.2">
      <c r="DD100" s="1190"/>
      <c r="DE100" s="1190"/>
    </row>
    <row r="101" spans="108:109" ht="13.5" hidden="1" customHeight="1" x14ac:dyDescent="0.2">
      <c r="DD101" s="1190"/>
      <c r="DE101" s="1190"/>
    </row>
    <row r="102" spans="108:109" ht="13.5" hidden="1" customHeight="1" x14ac:dyDescent="0.2">
      <c r="DD102" s="1190"/>
      <c r="DE102" s="1190"/>
    </row>
    <row r="103" spans="108:109" ht="13.5" hidden="1" customHeight="1" x14ac:dyDescent="0.2">
      <c r="DD103" s="1190"/>
      <c r="DE103" s="1190"/>
    </row>
    <row r="104" spans="108:109" ht="13.5" hidden="1" customHeight="1" x14ac:dyDescent="0.2">
      <c r="DD104" s="1190"/>
      <c r="DE104" s="1190"/>
    </row>
    <row r="105" spans="108:109" ht="13.5" hidden="1" customHeight="1" x14ac:dyDescent="0.2">
      <c r="DD105" s="1190"/>
      <c r="DE105" s="1190"/>
    </row>
    <row r="106" spans="108:109" ht="13.5" hidden="1" customHeight="1" x14ac:dyDescent="0.2">
      <c r="DD106" s="1190"/>
      <c r="DE106" s="1190"/>
    </row>
    <row r="107" spans="108:109" ht="13.5" hidden="1" customHeight="1" x14ac:dyDescent="0.2">
      <c r="DD107" s="1190"/>
      <c r="DE107" s="1190"/>
    </row>
    <row r="108" spans="108:109" ht="13.5" hidden="1" customHeight="1" x14ac:dyDescent="0.2">
      <c r="DD108" s="1190"/>
      <c r="DE108" s="1190"/>
    </row>
    <row r="109" spans="108:109" ht="13.5" hidden="1" customHeight="1" x14ac:dyDescent="0.2">
      <c r="DD109" s="1190"/>
      <c r="DE109" s="1190"/>
    </row>
    <row r="110" spans="108:109" ht="13.5" hidden="1" customHeight="1" x14ac:dyDescent="0.2">
      <c r="DD110" s="1190"/>
      <c r="DE110" s="1190"/>
    </row>
    <row r="111" spans="108:109" ht="13.5" hidden="1" customHeight="1" x14ac:dyDescent="0.2">
      <c r="DD111" s="1190"/>
      <c r="DE111" s="1190"/>
    </row>
    <row r="112" spans="108:109" ht="13.5" hidden="1" customHeight="1" x14ac:dyDescent="0.2">
      <c r="DD112" s="1190"/>
      <c r="DE112" s="1190"/>
    </row>
    <row r="113" spans="108:109" ht="13.5" hidden="1" customHeight="1" x14ac:dyDescent="0.2">
      <c r="DD113" s="1190"/>
      <c r="DE113" s="1190"/>
    </row>
    <row r="114" spans="108:109" ht="13.5" hidden="1" customHeight="1" x14ac:dyDescent="0.2">
      <c r="DD114" s="1190"/>
      <c r="DE114" s="1190"/>
    </row>
    <row r="115" spans="108:109" ht="13.5" hidden="1" customHeight="1" x14ac:dyDescent="0.2">
      <c r="DD115" s="1190"/>
      <c r="DE115" s="1190"/>
    </row>
    <row r="116" spans="108:109" ht="13.5" hidden="1" customHeight="1" x14ac:dyDescent="0.2">
      <c r="DD116" s="1190"/>
      <c r="DE116" s="1190"/>
    </row>
    <row r="117" spans="108:109" ht="13.5" hidden="1" customHeight="1" x14ac:dyDescent="0.2">
      <c r="DD117" s="1190"/>
      <c r="DE117" s="1190"/>
    </row>
    <row r="118" spans="108:109" ht="13.5" hidden="1" customHeight="1" x14ac:dyDescent="0.2">
      <c r="DD118" s="1190"/>
      <c r="DE118" s="1190"/>
    </row>
    <row r="119" spans="108:109" ht="13.5" hidden="1" customHeight="1" x14ac:dyDescent="0.2">
      <c r="DD119" s="1190"/>
      <c r="DE119" s="1190"/>
    </row>
    <row r="120" spans="108:109" ht="13.5" hidden="1" customHeight="1" x14ac:dyDescent="0.2">
      <c r="DD120" s="1190"/>
      <c r="DE120" s="1190"/>
    </row>
    <row r="121" spans="108:109" ht="13.5" hidden="1" customHeight="1" x14ac:dyDescent="0.2">
      <c r="DD121" s="1190"/>
      <c r="DE121" s="1190"/>
    </row>
    <row r="122" spans="108:109" ht="13.5" hidden="1" customHeight="1" x14ac:dyDescent="0.2">
      <c r="DD122" s="1190"/>
      <c r="DE122" s="1190"/>
    </row>
    <row r="123" spans="108:109" ht="13.5" hidden="1" customHeight="1" x14ac:dyDescent="0.2">
      <c r="DD123" s="1190"/>
      <c r="DE123" s="1190"/>
    </row>
    <row r="124" spans="108:109" ht="13.5" hidden="1" customHeight="1" x14ac:dyDescent="0.2">
      <c r="DD124" s="1190"/>
      <c r="DE124" s="1190"/>
    </row>
    <row r="125" spans="108:109" ht="13.5" hidden="1" customHeight="1" x14ac:dyDescent="0.2">
      <c r="DD125" s="1190"/>
      <c r="DE125" s="1190"/>
    </row>
    <row r="126" spans="108:109" ht="13.5" hidden="1" customHeight="1" x14ac:dyDescent="0.2">
      <c r="DD126" s="1190"/>
      <c r="DE126" s="1190"/>
    </row>
    <row r="127" spans="108:109" ht="13.5" hidden="1" customHeight="1" x14ac:dyDescent="0.2">
      <c r="DD127" s="1190"/>
      <c r="DE127" s="1190"/>
    </row>
    <row r="128" spans="108:109" ht="13.5" hidden="1" customHeight="1" x14ac:dyDescent="0.2">
      <c r="DD128" s="1190"/>
      <c r="DE128" s="1190"/>
    </row>
    <row r="129" spans="108:109" ht="13.5" hidden="1" customHeight="1" x14ac:dyDescent="0.2">
      <c r="DD129" s="1190"/>
      <c r="DE129" s="1190"/>
    </row>
    <row r="130" spans="108:109" ht="13.5" hidden="1" customHeight="1" x14ac:dyDescent="0.2">
      <c r="DD130" s="1190"/>
      <c r="DE130" s="1190"/>
    </row>
    <row r="131" spans="108:109" ht="13.5" hidden="1" customHeight="1" x14ac:dyDescent="0.2">
      <c r="DD131" s="1190"/>
      <c r="DE131" s="1190"/>
    </row>
    <row r="132" spans="108:109" ht="13.5" hidden="1" customHeight="1" x14ac:dyDescent="0.2">
      <c r="DD132" s="1190"/>
      <c r="DE132" s="1190"/>
    </row>
    <row r="133" spans="108:109" ht="13.5" hidden="1" customHeight="1" x14ac:dyDescent="0.2">
      <c r="DD133" s="1190"/>
      <c r="DE133" s="1190"/>
    </row>
    <row r="134" spans="108:109" ht="13.5" hidden="1" customHeight="1" x14ac:dyDescent="0.2">
      <c r="DD134" s="1190"/>
      <c r="DE134" s="1190"/>
    </row>
    <row r="135" spans="108:109" ht="13.5" hidden="1" customHeight="1" x14ac:dyDescent="0.2">
      <c r="DD135" s="1190"/>
      <c r="DE135" s="1190"/>
    </row>
    <row r="136" spans="108:109" ht="13.5" hidden="1" customHeight="1" x14ac:dyDescent="0.2">
      <c r="DD136" s="1190"/>
      <c r="DE136" s="1190"/>
    </row>
    <row r="137" spans="108:109" ht="13.5" hidden="1" customHeight="1" x14ac:dyDescent="0.2">
      <c r="DD137" s="1190"/>
      <c r="DE137" s="1190"/>
    </row>
    <row r="138" spans="108:109" ht="13.5" hidden="1" customHeight="1" x14ac:dyDescent="0.2">
      <c r="DD138" s="1190"/>
      <c r="DE138" s="1190"/>
    </row>
    <row r="139" spans="108:109" ht="13.5" hidden="1" customHeight="1" x14ac:dyDescent="0.2">
      <c r="DD139" s="1190"/>
      <c r="DE139" s="1190"/>
    </row>
    <row r="140" spans="108:109" ht="13.5" hidden="1" customHeight="1" x14ac:dyDescent="0.2">
      <c r="DD140" s="1190"/>
      <c r="DE140" s="1190"/>
    </row>
    <row r="141" spans="108:109" ht="13.5" hidden="1" customHeight="1" x14ac:dyDescent="0.2">
      <c r="DD141" s="1190"/>
      <c r="DE141" s="1190"/>
    </row>
    <row r="142" spans="108:109" ht="13.5" hidden="1" customHeight="1" x14ac:dyDescent="0.2">
      <c r="DD142" s="1190"/>
      <c r="DE142" s="1190"/>
    </row>
    <row r="143" spans="108:109" ht="13.5" hidden="1" customHeight="1" x14ac:dyDescent="0.2">
      <c r="DD143" s="1190"/>
      <c r="DE143" s="1190"/>
    </row>
    <row r="144" spans="108:109" ht="13.5" hidden="1" customHeight="1" x14ac:dyDescent="0.2">
      <c r="DD144" s="1190"/>
      <c r="DE144" s="1190"/>
    </row>
    <row r="145" spans="108:109" ht="13.5" hidden="1" customHeight="1" x14ac:dyDescent="0.2">
      <c r="DD145" s="1190"/>
      <c r="DE145" s="1190"/>
    </row>
    <row r="146" spans="108:109" ht="13.5" hidden="1" customHeight="1" x14ac:dyDescent="0.2">
      <c r="DD146" s="1190"/>
      <c r="DE146" s="1190"/>
    </row>
    <row r="147" spans="108:109" ht="13.5" hidden="1" customHeight="1" x14ac:dyDescent="0.2">
      <c r="DD147" s="1190"/>
      <c r="DE147" s="1190"/>
    </row>
    <row r="148" spans="108:109" ht="13.5" hidden="1" customHeight="1" x14ac:dyDescent="0.2">
      <c r="DD148" s="1190"/>
      <c r="DE148" s="1190"/>
    </row>
    <row r="149" spans="108:109" ht="13.5" hidden="1" customHeight="1" x14ac:dyDescent="0.2">
      <c r="DD149" s="1190"/>
      <c r="DE149" s="1190"/>
    </row>
    <row r="150" spans="108:109" ht="13.5" hidden="1" customHeight="1" x14ac:dyDescent="0.2">
      <c r="DD150" s="1190"/>
      <c r="DE150" s="1190"/>
    </row>
    <row r="151" spans="108:109" ht="13.5" hidden="1" customHeight="1" x14ac:dyDescent="0.2">
      <c r="DD151" s="1190"/>
      <c r="DE151" s="1190"/>
    </row>
    <row r="152" spans="108:109" ht="13.5" hidden="1" customHeight="1" x14ac:dyDescent="0.2">
      <c r="DD152" s="1190"/>
      <c r="DE152" s="1190"/>
    </row>
    <row r="153" spans="108:109" ht="13.5" hidden="1" customHeight="1" x14ac:dyDescent="0.2">
      <c r="DD153" s="1190"/>
      <c r="DE153" s="1190"/>
    </row>
    <row r="154" spans="108:109" ht="13.5" hidden="1" customHeight="1" x14ac:dyDescent="0.2">
      <c r="DD154" s="1190"/>
      <c r="DE154" s="1190"/>
    </row>
    <row r="155" spans="108:109" ht="13.5" hidden="1" customHeight="1" x14ac:dyDescent="0.2">
      <c r="DD155" s="1190"/>
      <c r="DE155" s="1190"/>
    </row>
    <row r="156" spans="108:109" ht="13.5" hidden="1" customHeight="1" x14ac:dyDescent="0.2">
      <c r="DD156" s="1190"/>
      <c r="DE156" s="1190"/>
    </row>
    <row r="157" spans="108:109" ht="13.5" hidden="1" customHeight="1" x14ac:dyDescent="0.2">
      <c r="DD157" s="1190"/>
      <c r="DE157" s="1190"/>
    </row>
    <row r="158" spans="108:109" ht="13.5" hidden="1" customHeight="1" x14ac:dyDescent="0.2">
      <c r="DD158" s="1190"/>
      <c r="DE158" s="1190"/>
    </row>
    <row r="159" spans="108:109" ht="13.5" hidden="1" customHeight="1" x14ac:dyDescent="0.2">
      <c r="DD159" s="1190"/>
      <c r="DE159" s="1190"/>
    </row>
    <row r="160" spans="108:109" ht="13.5" hidden="1" customHeight="1" x14ac:dyDescent="0.2">
      <c r="DD160" s="1190"/>
      <c r="DE160" s="1190"/>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iaywcOHbcyuYNqytAzluIgLEBbwO0FAXuM+TnW7gZ9Vi4Kctjh8Mon9h4XYMwtc2wPTOXjQ5CcVHKUSnsPOymw==" saltValue="UVofhn02+ENIeK0B5UTM+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597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D+D9xUrIvq7dD4aX6JRw9vFv48qeqTlIXEWTlNt5OmkEacjwK371tg+bx7KC6VLpGZgd9j4Q5DNLiKpBwgBhQ==" saltValue="DG+1MTvUg7VDB9pt5yOy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467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d+hJiY/C2VfRYCpqhjSqR9H9RGHmEkndpSvsWGp9fjOprdsKvkS8gwfc9U71HeuOUVS9ESZqKgKuC9Qd13g7A==" saltValue="UZYcqGSrpb9F4mK/nXJdF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512</v>
      </c>
      <c r="B3" s="113"/>
      <c r="C3" s="114"/>
      <c r="D3" s="115">
        <v>120685</v>
      </c>
      <c r="E3" s="116"/>
      <c r="F3" s="117">
        <v>88620</v>
      </c>
      <c r="G3" s="118"/>
      <c r="H3" s="119"/>
    </row>
    <row r="4" spans="1:8" x14ac:dyDescent="0.2">
      <c r="A4" s="120"/>
      <c r="B4" s="121"/>
      <c r="C4" s="122"/>
      <c r="D4" s="123">
        <v>33017</v>
      </c>
      <c r="E4" s="124"/>
      <c r="F4" s="125">
        <v>19309</v>
      </c>
      <c r="G4" s="126"/>
      <c r="H4" s="127"/>
    </row>
    <row r="5" spans="1:8" x14ac:dyDescent="0.2">
      <c r="A5" s="108" t="s">
        <v>514</v>
      </c>
      <c r="B5" s="113"/>
      <c r="C5" s="114"/>
      <c r="D5" s="115">
        <v>129597</v>
      </c>
      <c r="E5" s="116"/>
      <c r="F5" s="117">
        <v>94715</v>
      </c>
      <c r="G5" s="118"/>
      <c r="H5" s="119"/>
    </row>
    <row r="6" spans="1:8" x14ac:dyDescent="0.2">
      <c r="A6" s="120"/>
      <c r="B6" s="121"/>
      <c r="C6" s="122"/>
      <c r="D6" s="123">
        <v>38569</v>
      </c>
      <c r="E6" s="124"/>
      <c r="F6" s="125">
        <v>24902</v>
      </c>
      <c r="G6" s="126"/>
      <c r="H6" s="127"/>
    </row>
    <row r="7" spans="1:8" x14ac:dyDescent="0.2">
      <c r="A7" s="108" t="s">
        <v>515</v>
      </c>
      <c r="B7" s="113"/>
      <c r="C7" s="114"/>
      <c r="D7" s="115">
        <v>129698</v>
      </c>
      <c r="E7" s="116"/>
      <c r="F7" s="117">
        <v>97161</v>
      </c>
      <c r="G7" s="118"/>
      <c r="H7" s="119"/>
    </row>
    <row r="8" spans="1:8" x14ac:dyDescent="0.2">
      <c r="A8" s="120"/>
      <c r="B8" s="121"/>
      <c r="C8" s="122"/>
      <c r="D8" s="123">
        <v>55076</v>
      </c>
      <c r="E8" s="124"/>
      <c r="F8" s="125">
        <v>26543</v>
      </c>
      <c r="G8" s="126"/>
      <c r="H8" s="127"/>
    </row>
    <row r="9" spans="1:8" x14ac:dyDescent="0.2">
      <c r="A9" s="108" t="s">
        <v>516</v>
      </c>
      <c r="B9" s="113"/>
      <c r="C9" s="114"/>
      <c r="D9" s="115">
        <v>140949</v>
      </c>
      <c r="E9" s="116"/>
      <c r="F9" s="117">
        <v>101731</v>
      </c>
      <c r="G9" s="118"/>
      <c r="H9" s="119"/>
    </row>
    <row r="10" spans="1:8" x14ac:dyDescent="0.2">
      <c r="A10" s="120"/>
      <c r="B10" s="121"/>
      <c r="C10" s="122"/>
      <c r="D10" s="123">
        <v>51256</v>
      </c>
      <c r="E10" s="124"/>
      <c r="F10" s="125">
        <v>26906</v>
      </c>
      <c r="G10" s="126"/>
      <c r="H10" s="127"/>
    </row>
    <row r="11" spans="1:8" x14ac:dyDescent="0.2">
      <c r="A11" s="108" t="s">
        <v>517</v>
      </c>
      <c r="B11" s="113"/>
      <c r="C11" s="114"/>
      <c r="D11" s="115">
        <v>142872</v>
      </c>
      <c r="E11" s="116"/>
      <c r="F11" s="117">
        <v>77936</v>
      </c>
      <c r="G11" s="118"/>
      <c r="H11" s="119"/>
    </row>
    <row r="12" spans="1:8" x14ac:dyDescent="0.2">
      <c r="A12" s="120"/>
      <c r="B12" s="121"/>
      <c r="C12" s="128"/>
      <c r="D12" s="123">
        <v>58691</v>
      </c>
      <c r="E12" s="124"/>
      <c r="F12" s="125">
        <v>19401</v>
      </c>
      <c r="G12" s="126"/>
      <c r="H12" s="127"/>
    </row>
    <row r="13" spans="1:8" x14ac:dyDescent="0.2">
      <c r="A13" s="108"/>
      <c r="B13" s="113"/>
      <c r="C13" s="129"/>
      <c r="D13" s="130">
        <v>132760</v>
      </c>
      <c r="E13" s="131"/>
      <c r="F13" s="132">
        <v>92033</v>
      </c>
      <c r="G13" s="133"/>
      <c r="H13" s="119"/>
    </row>
    <row r="14" spans="1:8" x14ac:dyDescent="0.2">
      <c r="A14" s="120"/>
      <c r="B14" s="121"/>
      <c r="C14" s="122"/>
      <c r="D14" s="123">
        <v>47322</v>
      </c>
      <c r="E14" s="124"/>
      <c r="F14" s="125">
        <v>23412</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1.45</v>
      </c>
      <c r="C19" s="134">
        <f>ROUND(VALUE(SUBSTITUTE(実質収支比率等に係る経年分析!G$48,"▲","-")),2)</f>
        <v>1.52</v>
      </c>
      <c r="D19" s="134">
        <f>ROUND(VALUE(SUBSTITUTE(実質収支比率等に係る経年分析!H$48,"▲","-")),2)</f>
        <v>1.57</v>
      </c>
      <c r="E19" s="134">
        <f>ROUND(VALUE(SUBSTITUTE(実質収支比率等に係る経年分析!I$48,"▲","-")),2)</f>
        <v>1.45</v>
      </c>
      <c r="F19" s="134">
        <f>ROUND(VALUE(SUBSTITUTE(実質収支比率等に係る経年分析!J$48,"▲","-")),2)</f>
        <v>1.47</v>
      </c>
    </row>
    <row r="20" spans="1:11" x14ac:dyDescent="0.2">
      <c r="A20" s="134" t="s">
        <v>47</v>
      </c>
      <c r="B20" s="134">
        <f>ROUND(VALUE(SUBSTITUTE(実質収支比率等に係る経年分析!F$47,"▲","-")),2)</f>
        <v>5.9</v>
      </c>
      <c r="C20" s="134">
        <f>ROUND(VALUE(SUBSTITUTE(実質収支比率等に係る経年分析!G$47,"▲","-")),2)</f>
        <v>5.91</v>
      </c>
      <c r="D20" s="134">
        <f>ROUND(VALUE(SUBSTITUTE(実質収支比率等に係る経年分析!H$47,"▲","-")),2)</f>
        <v>5.84</v>
      </c>
      <c r="E20" s="134">
        <f>ROUND(VALUE(SUBSTITUTE(実質収支比率等に係る経年分析!I$47,"▲","-")),2)</f>
        <v>4.88</v>
      </c>
      <c r="F20" s="134">
        <f>ROUND(VALUE(SUBSTITUTE(実質収支比率等に係る経年分析!J$47,"▲","-")),2)</f>
        <v>3.28</v>
      </c>
    </row>
    <row r="21" spans="1:11" x14ac:dyDescent="0.2">
      <c r="A21" s="134" t="s">
        <v>48</v>
      </c>
      <c r="B21" s="134">
        <f>IF(ISNUMBER(VALUE(SUBSTITUTE(実質収支比率等に係る経年分析!F$49,"▲","-"))),ROUND(VALUE(SUBSTITUTE(実質収支比率等に係る経年分析!F$49,"▲","-")),2),NA())</f>
        <v>3.43</v>
      </c>
      <c r="C21" s="134">
        <f>IF(ISNUMBER(VALUE(SUBSTITUTE(実質収支比率等に係る経年分析!G$49,"▲","-"))),ROUND(VALUE(SUBSTITUTE(実質収支比率等に係る経年分析!G$49,"▲","-")),2),NA())</f>
        <v>2.71</v>
      </c>
      <c r="D21" s="134">
        <f>IF(ISNUMBER(VALUE(SUBSTITUTE(実質収支比率等に係る経年分析!H$49,"▲","-"))),ROUND(VALUE(SUBSTITUTE(実質収支比率等に係る経年分析!H$49,"▲","-")),2),NA())</f>
        <v>2.21</v>
      </c>
      <c r="E21" s="134">
        <f>IF(ISNUMBER(VALUE(SUBSTITUTE(実質収支比率等に係る経年分析!I$49,"▲","-"))),ROUND(VALUE(SUBSTITUTE(実質収支比率等に係る経年分析!I$49,"▲","-")),2),NA())</f>
        <v>-1.1100000000000001</v>
      </c>
      <c r="F21" s="134">
        <f>IF(ISNUMBER(VALUE(SUBSTITUTE(実質収支比率等に係る経年分析!J$49,"▲","-"))),ROUND(VALUE(SUBSTITUTE(実質収支比率等に係る経年分析!J$49,"▲","-")),2),NA())</f>
        <v>-1.68</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証紙特別会計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x14ac:dyDescent="0.2">
      <c r="A30" s="135" t="str">
        <f>IF(連結実質赤字比率に係る赤字・黒字の構成分析!C$40="",NA(),連結実質赤字比率に係る赤字・黒字の構成分析!C$40)</f>
        <v>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0.44</v>
      </c>
    </row>
    <row r="31" spans="1:11" x14ac:dyDescent="0.2">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0.71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0.79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0.77</v>
      </c>
    </row>
    <row r="32" spans="1:11" x14ac:dyDescent="0.2">
      <c r="A32" s="135" t="str">
        <f>IF(連結実質赤字比率に係る赤字・黒字の構成分析!C$38="",NA(),連結実質赤字比率に係る赤字・黒字の構成分析!C$38)</f>
        <v>臨海下水道事業会計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0.92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1.29</v>
      </c>
    </row>
    <row r="34" spans="1:16" x14ac:dyDescent="0.2">
      <c r="A34" s="135" t="str">
        <f>IF(連結実質赤字比率に係る赤字・黒字の構成分析!C$36="",NA(),連結実質赤字比率に係る赤字・黒字の構成分析!C$36)</f>
        <v>臨海工業用地等造成事業会計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2.44</v>
      </c>
    </row>
    <row r="35" spans="1:16" x14ac:dyDescent="0.2">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3.7</v>
      </c>
    </row>
    <row r="36" spans="1:16" x14ac:dyDescent="0.2">
      <c r="A36" s="135" t="str">
        <f>IF(連結実質赤字比率に係る赤字・黒字の構成分析!C$34="",NA(),連結実質赤字比率に係る赤字・黒字の構成分析!C$34)</f>
        <v>水道用水供給事業会計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4.1100000000000003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4.46</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50675</v>
      </c>
      <c r="E42" s="136"/>
      <c r="F42" s="136"/>
      <c r="G42" s="136">
        <f>'実質公債費比率（分子）の構造'!L$52</f>
        <v>52511</v>
      </c>
      <c r="H42" s="136"/>
      <c r="I42" s="136"/>
      <c r="J42" s="136">
        <f>'実質公債費比率（分子）の構造'!M$52</f>
        <v>53377</v>
      </c>
      <c r="K42" s="136"/>
      <c r="L42" s="136"/>
      <c r="M42" s="136">
        <f>'実質公債費比率（分子）の構造'!N$52</f>
        <v>53481</v>
      </c>
      <c r="N42" s="136"/>
      <c r="O42" s="136"/>
      <c r="P42" s="136">
        <f>'実質公債費比率（分子）の構造'!O$52</f>
        <v>60733</v>
      </c>
    </row>
    <row r="43" spans="1:16" x14ac:dyDescent="0.2">
      <c r="A43" s="136" t="s">
        <v>56</v>
      </c>
      <c r="B43" s="136">
        <f>'実質公債費比率（分子）の構造'!K$51</f>
        <v>5</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2">
      <c r="A44" s="136" t="s">
        <v>57</v>
      </c>
      <c r="B44" s="136">
        <f>'実質公債費比率（分子）の構造'!K$50</f>
        <v>518</v>
      </c>
      <c r="C44" s="136"/>
      <c r="D44" s="136"/>
      <c r="E44" s="136">
        <f>'実質公債費比率（分子）の構造'!L$50</f>
        <v>767</v>
      </c>
      <c r="F44" s="136"/>
      <c r="G44" s="136"/>
      <c r="H44" s="136">
        <f>'実質公債費比率（分子）の構造'!M$50</f>
        <v>688</v>
      </c>
      <c r="I44" s="136"/>
      <c r="J44" s="136"/>
      <c r="K44" s="136">
        <f>'実質公債費比率（分子）の構造'!N$50</f>
        <v>655</v>
      </c>
      <c r="L44" s="136"/>
      <c r="M44" s="136"/>
      <c r="N44" s="136">
        <f>'実質公債費比率（分子）の構造'!O$50</f>
        <v>629</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3704</v>
      </c>
      <c r="C46" s="136"/>
      <c r="D46" s="136"/>
      <c r="E46" s="136">
        <f>'実質公債費比率（分子）の構造'!L$48</f>
        <v>3763</v>
      </c>
      <c r="F46" s="136"/>
      <c r="G46" s="136"/>
      <c r="H46" s="136">
        <f>'実質公債費比率（分子）の構造'!M$48</f>
        <v>3578</v>
      </c>
      <c r="I46" s="136"/>
      <c r="J46" s="136"/>
      <c r="K46" s="136">
        <f>'実質公債費比率（分子）の構造'!N$48</f>
        <v>3633</v>
      </c>
      <c r="L46" s="136"/>
      <c r="M46" s="136"/>
      <c r="N46" s="136">
        <f>'実質公債費比率（分子）の構造'!O$48</f>
        <v>3626</v>
      </c>
      <c r="O46" s="136"/>
      <c r="P46" s="136"/>
    </row>
    <row r="47" spans="1:16" x14ac:dyDescent="0.2">
      <c r="A47" s="136" t="s">
        <v>60</v>
      </c>
      <c r="B47" s="136">
        <f>'実質公債費比率（分子）の構造'!K$47</f>
        <v>4167</v>
      </c>
      <c r="C47" s="136"/>
      <c r="D47" s="136"/>
      <c r="E47" s="136">
        <f>'実質公債費比率（分子）の構造'!L$47</f>
        <v>5833</v>
      </c>
      <c r="F47" s="136"/>
      <c r="G47" s="136"/>
      <c r="H47" s="136">
        <f>'実質公債費比率（分子）の構造'!M$47</f>
        <v>7167</v>
      </c>
      <c r="I47" s="136"/>
      <c r="J47" s="136"/>
      <c r="K47" s="136">
        <f>'実質公債費比率（分子）の構造'!N$47</f>
        <v>8500</v>
      </c>
      <c r="L47" s="136"/>
      <c r="M47" s="136"/>
      <c r="N47" s="136">
        <f>'実質公債費比率（分子）の構造'!O$47</f>
        <v>9933</v>
      </c>
      <c r="O47" s="136"/>
      <c r="P47" s="136"/>
    </row>
    <row r="48" spans="1:16" x14ac:dyDescent="0.2">
      <c r="A48" s="136" t="s">
        <v>61</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62</v>
      </c>
      <c r="B49" s="136">
        <f>'実質公債費比率（分子）の構造'!K$45</f>
        <v>73923</v>
      </c>
      <c r="C49" s="136"/>
      <c r="D49" s="136"/>
      <c r="E49" s="136">
        <f>'実質公債費比率（分子）の構造'!L$45</f>
        <v>72252</v>
      </c>
      <c r="F49" s="136"/>
      <c r="G49" s="136"/>
      <c r="H49" s="136">
        <f>'実質公債費比率（分子）の構造'!M$45</f>
        <v>70719</v>
      </c>
      <c r="I49" s="136"/>
      <c r="J49" s="136"/>
      <c r="K49" s="136">
        <f>'実質公債費比率（分子）の構造'!N$45</f>
        <v>68346</v>
      </c>
      <c r="L49" s="136"/>
      <c r="M49" s="136"/>
      <c r="N49" s="136">
        <f>'実質公債費比率（分子）の構造'!O$45</f>
        <v>73110</v>
      </c>
      <c r="O49" s="136"/>
      <c r="P49" s="136"/>
    </row>
    <row r="50" spans="1:16" x14ac:dyDescent="0.2">
      <c r="A50" s="136" t="s">
        <v>63</v>
      </c>
      <c r="B50" s="136" t="e">
        <f>NA()</f>
        <v>#N/A</v>
      </c>
      <c r="C50" s="136">
        <f>IF(ISNUMBER('実質公債費比率（分子）の構造'!K$53),'実質公債費比率（分子）の構造'!K$53,NA())</f>
        <v>31642</v>
      </c>
      <c r="D50" s="136" t="e">
        <f>NA()</f>
        <v>#N/A</v>
      </c>
      <c r="E50" s="136" t="e">
        <f>NA()</f>
        <v>#N/A</v>
      </c>
      <c r="F50" s="136">
        <f>IF(ISNUMBER('実質公債費比率（分子）の構造'!L$53),'実質公債費比率（分子）の構造'!L$53,NA())</f>
        <v>30104</v>
      </c>
      <c r="G50" s="136" t="e">
        <f>NA()</f>
        <v>#N/A</v>
      </c>
      <c r="H50" s="136" t="e">
        <f>NA()</f>
        <v>#N/A</v>
      </c>
      <c r="I50" s="136">
        <f>IF(ISNUMBER('実質公債費比率（分子）の構造'!M$53),'実質公債費比率（分子）の構造'!M$53,NA())</f>
        <v>28775</v>
      </c>
      <c r="J50" s="136" t="e">
        <f>NA()</f>
        <v>#N/A</v>
      </c>
      <c r="K50" s="136" t="e">
        <f>NA()</f>
        <v>#N/A</v>
      </c>
      <c r="L50" s="136">
        <f>IF(ISNUMBER('実質公債費比率（分子）の構造'!N$53),'実質公債費比率（分子）の構造'!N$53,NA())</f>
        <v>27653</v>
      </c>
      <c r="M50" s="136" t="e">
        <f>NA()</f>
        <v>#N/A</v>
      </c>
      <c r="N50" s="136" t="e">
        <f>NA()</f>
        <v>#N/A</v>
      </c>
      <c r="O50" s="136">
        <f>IF(ISNUMBER('実質公債費比率（分子）の構造'!O$53),'実質公債費比率（分子）の構造'!O$53,NA())</f>
        <v>26565</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611105</v>
      </c>
      <c r="E56" s="135"/>
      <c r="F56" s="135"/>
      <c r="G56" s="135">
        <f>'将来負担比率（分子）の構造'!J$52</f>
        <v>610257</v>
      </c>
      <c r="H56" s="135"/>
      <c r="I56" s="135"/>
      <c r="J56" s="135">
        <f>'将来負担比率（分子）の構造'!K$52</f>
        <v>601845</v>
      </c>
      <c r="K56" s="135"/>
      <c r="L56" s="135"/>
      <c r="M56" s="135">
        <f>'将来負担比率（分子）の構造'!L$52</f>
        <v>588948</v>
      </c>
      <c r="N56" s="135"/>
      <c r="O56" s="135"/>
      <c r="P56" s="135">
        <f>'将来負担比率（分子）の構造'!M$52</f>
        <v>580305</v>
      </c>
    </row>
    <row r="57" spans="1:16" x14ac:dyDescent="0.2">
      <c r="A57" s="135" t="s">
        <v>34</v>
      </c>
      <c r="B57" s="135"/>
      <c r="C57" s="135"/>
      <c r="D57" s="135">
        <f>'将来負担比率（分子）の構造'!I$51</f>
        <v>22616</v>
      </c>
      <c r="E57" s="135"/>
      <c r="F57" s="135"/>
      <c r="G57" s="135">
        <f>'将来負担比率（分子）の構造'!J$51</f>
        <v>21694</v>
      </c>
      <c r="H57" s="135"/>
      <c r="I57" s="135"/>
      <c r="J57" s="135">
        <f>'将来負担比率（分子）の構造'!K$51</f>
        <v>21012</v>
      </c>
      <c r="K57" s="135"/>
      <c r="L57" s="135"/>
      <c r="M57" s="135">
        <f>'将来負担比率（分子）の構造'!L$51</f>
        <v>20223</v>
      </c>
      <c r="N57" s="135"/>
      <c r="O57" s="135"/>
      <c r="P57" s="135">
        <f>'将来負担比率（分子）の構造'!M$51</f>
        <v>15063</v>
      </c>
    </row>
    <row r="58" spans="1:16" x14ac:dyDescent="0.2">
      <c r="A58" s="135" t="s">
        <v>33</v>
      </c>
      <c r="B58" s="135"/>
      <c r="C58" s="135"/>
      <c r="D58" s="135">
        <f>'将来負担比率（分子）の構造'!I$50</f>
        <v>61768</v>
      </c>
      <c r="E58" s="135"/>
      <c r="F58" s="135"/>
      <c r="G58" s="135">
        <f>'将来負担比率（分子）の構造'!J$50</f>
        <v>67556</v>
      </c>
      <c r="H58" s="135"/>
      <c r="I58" s="135"/>
      <c r="J58" s="135">
        <f>'将来負担比率（分子）の構造'!K$50</f>
        <v>76046</v>
      </c>
      <c r="K58" s="135"/>
      <c r="L58" s="135"/>
      <c r="M58" s="135">
        <f>'将来負担比率（分子）の構造'!L$50</f>
        <v>80853</v>
      </c>
      <c r="N58" s="135"/>
      <c r="O58" s="135"/>
      <c r="P58" s="135">
        <f>'将来負担比率（分子）の構造'!M$50</f>
        <v>77177</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2169</v>
      </c>
      <c r="C61" s="135"/>
      <c r="D61" s="135"/>
      <c r="E61" s="135">
        <f>'将来負担比率（分子）の構造'!J$46</f>
        <v>2234</v>
      </c>
      <c r="F61" s="135"/>
      <c r="G61" s="135"/>
      <c r="H61" s="135">
        <f>'将来負担比率（分子）の構造'!K$46</f>
        <v>2450</v>
      </c>
      <c r="I61" s="135"/>
      <c r="J61" s="135"/>
      <c r="K61" s="135">
        <f>'将来負担比率（分子）の構造'!L$46</f>
        <v>2437</v>
      </c>
      <c r="L61" s="135"/>
      <c r="M61" s="135"/>
      <c r="N61" s="135">
        <f>'将来負担比率（分子）の構造'!M$46</f>
        <v>2326</v>
      </c>
      <c r="O61" s="135"/>
      <c r="P61" s="135"/>
    </row>
    <row r="62" spans="1:16" x14ac:dyDescent="0.2">
      <c r="A62" s="135" t="s">
        <v>27</v>
      </c>
      <c r="B62" s="135">
        <f>'将来負担比率（分子）の構造'!I$45</f>
        <v>125935</v>
      </c>
      <c r="C62" s="135"/>
      <c r="D62" s="135"/>
      <c r="E62" s="135">
        <f>'将来負担比率（分子）の構造'!J$45</f>
        <v>117363</v>
      </c>
      <c r="F62" s="135"/>
      <c r="G62" s="135"/>
      <c r="H62" s="135">
        <f>'将来負担比率（分子）の構造'!K$45</f>
        <v>114915</v>
      </c>
      <c r="I62" s="135"/>
      <c r="J62" s="135"/>
      <c r="K62" s="135">
        <f>'将来負担比率（分子）の構造'!L$45</f>
        <v>114534</v>
      </c>
      <c r="L62" s="135"/>
      <c r="M62" s="135"/>
      <c r="N62" s="135">
        <f>'将来負担比率（分子）の構造'!M$45</f>
        <v>108803</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46499</v>
      </c>
      <c r="C64" s="135"/>
      <c r="D64" s="135"/>
      <c r="E64" s="135">
        <f>'将来負担比率（分子）の構造'!J$43</f>
        <v>43151</v>
      </c>
      <c r="F64" s="135"/>
      <c r="G64" s="135"/>
      <c r="H64" s="135">
        <f>'将来負担比率（分子）の構造'!K$43</f>
        <v>40709</v>
      </c>
      <c r="I64" s="135"/>
      <c r="J64" s="135"/>
      <c r="K64" s="135">
        <f>'将来負担比率（分子）の構造'!L$43</f>
        <v>39384</v>
      </c>
      <c r="L64" s="135"/>
      <c r="M64" s="135"/>
      <c r="N64" s="135">
        <f>'将来負担比率（分子）の構造'!M$43</f>
        <v>37339</v>
      </c>
      <c r="O64" s="135"/>
      <c r="P64" s="135"/>
    </row>
    <row r="65" spans="1:16" x14ac:dyDescent="0.2">
      <c r="A65" s="135" t="s">
        <v>24</v>
      </c>
      <c r="B65" s="135">
        <f>'将来負担比率（分子）の構造'!I$42</f>
        <v>11737</v>
      </c>
      <c r="C65" s="135"/>
      <c r="D65" s="135"/>
      <c r="E65" s="135">
        <f>'将来負担比率（分子）の構造'!J$42</f>
        <v>11025</v>
      </c>
      <c r="F65" s="135"/>
      <c r="G65" s="135"/>
      <c r="H65" s="135">
        <f>'将来負担比率（分子）の構造'!K$42</f>
        <v>10373</v>
      </c>
      <c r="I65" s="135"/>
      <c r="J65" s="135"/>
      <c r="K65" s="135">
        <f>'将来負担比率（分子）の構造'!L$42</f>
        <v>9794</v>
      </c>
      <c r="L65" s="135"/>
      <c r="M65" s="135"/>
      <c r="N65" s="135">
        <f>'将来負担比率（分子）の構造'!M$42</f>
        <v>9260</v>
      </c>
      <c r="O65" s="135"/>
      <c r="P65" s="135"/>
    </row>
    <row r="66" spans="1:16" x14ac:dyDescent="0.2">
      <c r="A66" s="135" t="s">
        <v>23</v>
      </c>
      <c r="B66" s="135">
        <f>'将来負担比率（分子）の構造'!I$41</f>
        <v>889242</v>
      </c>
      <c r="C66" s="135"/>
      <c r="D66" s="135"/>
      <c r="E66" s="135">
        <f>'将来負担比率（分子）の構造'!J$41</f>
        <v>878660</v>
      </c>
      <c r="F66" s="135"/>
      <c r="G66" s="135"/>
      <c r="H66" s="135">
        <f>'将来負担比率（分子）の構造'!K$41</f>
        <v>871423</v>
      </c>
      <c r="I66" s="135"/>
      <c r="J66" s="135"/>
      <c r="K66" s="135">
        <f>'将来負担比率（分子）の構造'!L$41</f>
        <v>866636</v>
      </c>
      <c r="L66" s="135"/>
      <c r="M66" s="135"/>
      <c r="N66" s="135">
        <f>'将来負担比率（分子）の構造'!M$41</f>
        <v>860853</v>
      </c>
      <c r="O66" s="135"/>
      <c r="P66" s="135"/>
    </row>
    <row r="67" spans="1:16" x14ac:dyDescent="0.2">
      <c r="A67" s="135" t="s">
        <v>67</v>
      </c>
      <c r="B67" s="135" t="e">
        <f>NA()</f>
        <v>#N/A</v>
      </c>
      <c r="C67" s="135">
        <f>IF(ISNUMBER('将来負担比率（分子）の構造'!I$53), IF('将来負担比率（分子）の構造'!I$53 &lt; 0, 0, '将来負担比率（分子）の構造'!I$53), NA())</f>
        <v>380093</v>
      </c>
      <c r="D67" s="135" t="e">
        <f>NA()</f>
        <v>#N/A</v>
      </c>
      <c r="E67" s="135" t="e">
        <f>NA()</f>
        <v>#N/A</v>
      </c>
      <c r="F67" s="135">
        <f>IF(ISNUMBER('将来負担比率（分子）の構造'!J$53), IF('将来負担比率（分子）の構造'!J$53 &lt; 0, 0, '将来負担比率（分子）の構造'!J$53), NA())</f>
        <v>352926</v>
      </c>
      <c r="G67" s="135" t="e">
        <f>NA()</f>
        <v>#N/A</v>
      </c>
      <c r="H67" s="135" t="e">
        <f>NA()</f>
        <v>#N/A</v>
      </c>
      <c r="I67" s="135">
        <f>IF(ISNUMBER('将来負担比率（分子）の構造'!K$53), IF('将来負担比率（分子）の構造'!K$53 &lt; 0, 0, '将来負担比率（分子）の構造'!K$53), NA())</f>
        <v>340967</v>
      </c>
      <c r="J67" s="135" t="e">
        <f>NA()</f>
        <v>#N/A</v>
      </c>
      <c r="K67" s="135" t="e">
        <f>NA()</f>
        <v>#N/A</v>
      </c>
      <c r="L67" s="135">
        <f>IF(ISNUMBER('将来負担比率（分子）の構造'!L$53), IF('将来負担比率（分子）の構造'!L$53 &lt; 0, 0, '将来負担比率（分子）の構造'!L$53), NA())</f>
        <v>342762</v>
      </c>
      <c r="M67" s="135" t="e">
        <f>NA()</f>
        <v>#N/A</v>
      </c>
      <c r="N67" s="135" t="e">
        <f>NA()</f>
        <v>#N/A</v>
      </c>
      <c r="O67" s="135">
        <f>IF(ISNUMBER('将来負担比率（分子）の構造'!M$53), IF('将来負担比率（分子）の構造'!M$53 &lt; 0, 0, '将来負担比率（分子）の構造'!M$53), NA())</f>
        <v>346036</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15218</v>
      </c>
      <c r="C72" s="139">
        <f>基金残高に係る経年分析!G55</f>
        <v>12688</v>
      </c>
      <c r="D72" s="139">
        <f>基金残高に係る経年分析!H55</f>
        <v>8390</v>
      </c>
    </row>
    <row r="73" spans="1:16" x14ac:dyDescent="0.2">
      <c r="A73" s="138" t="s">
        <v>70</v>
      </c>
      <c r="B73" s="139">
        <f>基金残高に係る経年分析!F56</f>
        <v>2946</v>
      </c>
      <c r="C73" s="139">
        <f>基金残高に係る経年分析!G56</f>
        <v>2950</v>
      </c>
      <c r="D73" s="139">
        <f>基金残高に係る経年分析!H56</f>
        <v>2964</v>
      </c>
    </row>
    <row r="74" spans="1:16" x14ac:dyDescent="0.2">
      <c r="A74" s="138" t="s">
        <v>71</v>
      </c>
      <c r="B74" s="139">
        <f>基金残高に係る経年分析!F57</f>
        <v>35868</v>
      </c>
      <c r="C74" s="139">
        <f>基金残高に係る経年分析!G57</f>
        <v>34207</v>
      </c>
      <c r="D74" s="139">
        <f>基金残高に係る経年分析!H57</f>
        <v>27347</v>
      </c>
    </row>
  </sheetData>
  <sheetProtection algorithmName="SHA-512" hashValue="Z42oAm4ud8tdvuLPORaqC6hPUQWqHizkdtYGn7Avgcn5HKj4jzL738mvJwqANTJXIVxuOPvpoiSgz86a4coR1Q==" saltValue="0cXGLkOodqVxvhL9Cx2E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2019-03-06T01:52:35Z</cp:lastPrinted>
  <dcterms:created xsi:type="dcterms:W3CDTF">2019-02-14T00:44:30Z</dcterms:created>
  <dcterms:modified xsi:type="dcterms:W3CDTF">2019-08-08T06:25:21Z</dcterms:modified>
  <cp:category/>
</cp:coreProperties>
</file>